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8_{EB3B78D7-3551-488D-A1CB-6F6CD770B46C}" xr6:coauthVersionLast="47" xr6:coauthVersionMax="47" xr10:uidLastSave="{00000000-0000-0000-0000-000000000000}"/>
  <bookViews>
    <workbookView xWindow="-108" yWindow="-108" windowWidth="23256" windowHeight="12456" activeTab="2" xr2:uid="{898BC839-F2CA-4348-948C-D75AD4BD2CFC}"/>
  </bookViews>
  <sheets>
    <sheet name="Pivot Table" sheetId="2" r:id="rId1"/>
    <sheet name="DashBoard" sheetId="3" r:id="rId2"/>
    <sheet name="Data" sheetId="1" r:id="rId3"/>
  </sheets>
  <definedNames>
    <definedName name="_xlchart.v5.0" hidden="1">'Pivot Table'!$R$8</definedName>
    <definedName name="_xlchart.v5.1" hidden="1">'Pivot Table'!$R$9:$R$25</definedName>
    <definedName name="_xlchart.v5.2" hidden="1">'Pivot Table'!$S$8</definedName>
    <definedName name="_xlchart.v5.3" hidden="1">'Pivot Table'!$S$9:$S$25</definedName>
    <definedName name="age">#REF!</definedName>
    <definedName name="count">#REF!</definedName>
    <definedName name="Slicer_Country">#N/A</definedName>
    <definedName name="Slicer_Product_Category">#N/A</definedName>
    <definedName name="Slicer_Quarter">#N/A</definedName>
    <definedName name="Slicer_Region">#N/A</definedName>
    <definedName name="worth">#REF!</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8" i="2" l="1"/>
  <c r="S9" i="2"/>
  <c r="S10" i="2"/>
  <c r="S11" i="2"/>
  <c r="S12" i="2"/>
  <c r="S13" i="2"/>
  <c r="S14" i="2"/>
  <c r="S15" i="2"/>
  <c r="S16" i="2"/>
  <c r="S17" i="2"/>
  <c r="S18" i="2"/>
  <c r="S19" i="2"/>
  <c r="S20" i="2"/>
  <c r="S21" i="2"/>
  <c r="S22" i="2"/>
  <c r="S23" i="2"/>
  <c r="S24" i="2"/>
  <c r="S25" i="2"/>
  <c r="R9" i="2"/>
  <c r="R10" i="2"/>
  <c r="R11" i="2"/>
  <c r="R12" i="2"/>
  <c r="R13" i="2"/>
  <c r="R14" i="2"/>
  <c r="R15" i="2"/>
  <c r="R16" i="2"/>
  <c r="R17" i="2"/>
  <c r="R18" i="2"/>
  <c r="R19" i="2"/>
  <c r="R20" i="2"/>
  <c r="R21" i="2"/>
  <c r="R22" i="2"/>
  <c r="R23" i="2"/>
  <c r="R24" i="2"/>
  <c r="R25" i="2"/>
  <c r="R8"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R2708" i="1"/>
  <c r="Q2708" i="1"/>
  <c r="R2707" i="1"/>
  <c r="Q2707" i="1"/>
  <c r="R2706" i="1"/>
  <c r="Q2706" i="1"/>
  <c r="R2705" i="1"/>
  <c r="Q2705" i="1"/>
  <c r="R2704" i="1"/>
  <c r="Q2704" i="1"/>
  <c r="R2703" i="1"/>
  <c r="Q2703" i="1"/>
  <c r="R2702" i="1"/>
  <c r="Q2702" i="1"/>
  <c r="R2701" i="1"/>
  <c r="Q2701" i="1"/>
  <c r="R2700" i="1"/>
  <c r="Q2700" i="1"/>
  <c r="R2699" i="1"/>
  <c r="Q2699" i="1"/>
  <c r="R2698" i="1"/>
  <c r="Q2698" i="1"/>
  <c r="R2697" i="1"/>
  <c r="Q2697" i="1"/>
  <c r="R2696" i="1"/>
  <c r="Q2696" i="1"/>
  <c r="R2695" i="1"/>
  <c r="Q2695" i="1"/>
  <c r="R2694" i="1"/>
  <c r="Q2694" i="1"/>
  <c r="R2693" i="1"/>
  <c r="Q2693" i="1"/>
  <c r="R2692" i="1"/>
  <c r="Q2692" i="1"/>
  <c r="R2691" i="1"/>
  <c r="Q2691" i="1"/>
  <c r="R2690" i="1"/>
  <c r="Q2690" i="1"/>
  <c r="R2689" i="1"/>
  <c r="Q2689" i="1"/>
  <c r="R2688" i="1"/>
  <c r="Q2688" i="1"/>
  <c r="R2687" i="1"/>
  <c r="Q2687" i="1"/>
  <c r="R2686" i="1"/>
  <c r="Q2686" i="1"/>
  <c r="R2685" i="1"/>
  <c r="Q2685" i="1"/>
  <c r="R2684" i="1"/>
  <c r="Q2684" i="1"/>
  <c r="R2683" i="1"/>
  <c r="Q2683" i="1"/>
  <c r="R2682" i="1"/>
  <c r="Q2682" i="1"/>
  <c r="R2681" i="1"/>
  <c r="Q2681" i="1"/>
  <c r="R2680" i="1"/>
  <c r="Q2680" i="1"/>
  <c r="R2679" i="1"/>
  <c r="Q2679" i="1"/>
  <c r="R2678" i="1"/>
  <c r="Q2678" i="1"/>
  <c r="R2677" i="1"/>
  <c r="Q2677" i="1"/>
  <c r="R2676" i="1"/>
  <c r="Q2676" i="1"/>
  <c r="R2675" i="1"/>
  <c r="Q2675" i="1"/>
  <c r="R2674" i="1"/>
  <c r="Q2674" i="1"/>
  <c r="R2673" i="1"/>
  <c r="Q2673" i="1"/>
  <c r="R2672" i="1"/>
  <c r="Q2672" i="1"/>
  <c r="R2671" i="1"/>
  <c r="Q2671" i="1"/>
  <c r="R2670" i="1"/>
  <c r="Q2670" i="1"/>
  <c r="R2669" i="1"/>
  <c r="Q2669" i="1"/>
  <c r="R2668" i="1"/>
  <c r="Q2668" i="1"/>
  <c r="R2667" i="1"/>
  <c r="Q2667" i="1"/>
  <c r="R2666" i="1"/>
  <c r="Q2666" i="1"/>
  <c r="R2665" i="1"/>
  <c r="Q2665" i="1"/>
  <c r="R2664" i="1"/>
  <c r="Q2664" i="1"/>
  <c r="R2663" i="1"/>
  <c r="Q2663" i="1"/>
  <c r="R2662" i="1"/>
  <c r="Q2662" i="1"/>
  <c r="R2661" i="1"/>
  <c r="Q2661" i="1"/>
  <c r="R2660" i="1"/>
  <c r="Q2660" i="1"/>
  <c r="R2659" i="1"/>
  <c r="Q2659" i="1"/>
  <c r="R2658" i="1"/>
  <c r="Q2658" i="1"/>
  <c r="R2657" i="1"/>
  <c r="Q2657" i="1"/>
  <c r="R2656" i="1"/>
  <c r="Q2656" i="1"/>
  <c r="R2655" i="1"/>
  <c r="Q2655" i="1"/>
  <c r="R2654" i="1"/>
  <c r="Q2654" i="1"/>
  <c r="R2653" i="1"/>
  <c r="Q2653" i="1"/>
  <c r="R2652" i="1"/>
  <c r="Q2652" i="1"/>
  <c r="R2651" i="1"/>
  <c r="Q2651" i="1"/>
  <c r="R2650" i="1"/>
  <c r="Q2650" i="1"/>
  <c r="R2649" i="1"/>
  <c r="Q2649" i="1"/>
  <c r="R2648" i="1"/>
  <c r="Q2648" i="1"/>
  <c r="R2647" i="1"/>
  <c r="Q2647" i="1"/>
  <c r="R2646" i="1"/>
  <c r="Q2646" i="1"/>
  <c r="R2645" i="1"/>
  <c r="Q2645" i="1"/>
  <c r="R2644" i="1"/>
  <c r="Q2644" i="1"/>
  <c r="R2643" i="1"/>
  <c r="Q2643" i="1"/>
  <c r="R2642" i="1"/>
  <c r="Q2642" i="1"/>
  <c r="R2641" i="1"/>
  <c r="Q2641" i="1"/>
  <c r="R2640" i="1"/>
  <c r="Q2640" i="1"/>
  <c r="R2639" i="1"/>
  <c r="Q2639" i="1"/>
  <c r="R2638" i="1"/>
  <c r="Q2638" i="1"/>
  <c r="R2637" i="1"/>
  <c r="Q2637" i="1"/>
  <c r="R2636" i="1"/>
  <c r="Q2636" i="1"/>
  <c r="R2635" i="1"/>
  <c r="Q2635" i="1"/>
  <c r="R2634" i="1"/>
  <c r="Q2634" i="1"/>
  <c r="R2633" i="1"/>
  <c r="Q2633" i="1"/>
  <c r="R2632" i="1"/>
  <c r="Q2632" i="1"/>
  <c r="R2631" i="1"/>
  <c r="Q2631" i="1"/>
  <c r="R2630" i="1"/>
  <c r="Q2630" i="1"/>
  <c r="R2629" i="1"/>
  <c r="Q2629" i="1"/>
  <c r="R2628" i="1"/>
  <c r="Q2628" i="1"/>
  <c r="R2627" i="1"/>
  <c r="Q2627" i="1"/>
  <c r="R2626" i="1"/>
  <c r="Q2626" i="1"/>
  <c r="R2625" i="1"/>
  <c r="Q2625" i="1"/>
  <c r="R2624" i="1"/>
  <c r="Q2624" i="1"/>
  <c r="R2623" i="1"/>
  <c r="Q2623" i="1"/>
  <c r="R2622" i="1"/>
  <c r="Q2622" i="1"/>
  <c r="R2621" i="1"/>
  <c r="Q2621" i="1"/>
  <c r="R2620" i="1"/>
  <c r="Q2620" i="1"/>
  <c r="R2619" i="1"/>
  <c r="Q2619" i="1"/>
  <c r="R2618" i="1"/>
  <c r="Q2618" i="1"/>
  <c r="R2617" i="1"/>
  <c r="Q2617" i="1"/>
  <c r="R2616" i="1"/>
  <c r="Q2616" i="1"/>
  <c r="R2615" i="1"/>
  <c r="Q2615" i="1"/>
  <c r="R2614" i="1"/>
  <c r="Q2614" i="1"/>
  <c r="R2613" i="1"/>
  <c r="Q2613" i="1"/>
  <c r="R2612" i="1"/>
  <c r="Q2612" i="1"/>
  <c r="R2611" i="1"/>
  <c r="Q2611" i="1"/>
  <c r="R2610" i="1"/>
  <c r="Q2610" i="1"/>
  <c r="R2609" i="1"/>
  <c r="Q2609" i="1"/>
  <c r="R2608" i="1"/>
  <c r="Q2608" i="1"/>
  <c r="R2607" i="1"/>
  <c r="Q2607" i="1"/>
  <c r="R2606" i="1"/>
  <c r="Q2606" i="1"/>
  <c r="R2605" i="1"/>
  <c r="Q2605" i="1"/>
  <c r="R2604" i="1"/>
  <c r="Q2604" i="1"/>
  <c r="R2603" i="1"/>
  <c r="Q2603" i="1"/>
  <c r="R2602" i="1"/>
  <c r="Q2602" i="1"/>
  <c r="R2601" i="1"/>
  <c r="Q2601" i="1"/>
  <c r="R2600" i="1"/>
  <c r="Q2600" i="1"/>
  <c r="R2599" i="1"/>
  <c r="Q2599" i="1"/>
  <c r="R2598" i="1"/>
  <c r="Q2598" i="1"/>
  <c r="R2597" i="1"/>
  <c r="Q2597" i="1"/>
  <c r="R2596" i="1"/>
  <c r="Q2596" i="1"/>
  <c r="R2595" i="1"/>
  <c r="Q2595" i="1"/>
  <c r="R2594" i="1"/>
  <c r="Q2594" i="1"/>
  <c r="R2593" i="1"/>
  <c r="Q2593" i="1"/>
  <c r="R2592" i="1"/>
  <c r="Q2592" i="1"/>
  <c r="R2591" i="1"/>
  <c r="Q2591" i="1"/>
  <c r="R2590" i="1"/>
  <c r="Q2590" i="1"/>
  <c r="R2589" i="1"/>
  <c r="Q2589" i="1"/>
  <c r="R2588" i="1"/>
  <c r="Q2588" i="1"/>
  <c r="R2587" i="1"/>
  <c r="Q2587" i="1"/>
  <c r="R2586" i="1"/>
  <c r="Q2586" i="1"/>
  <c r="R2585" i="1"/>
  <c r="Q2585" i="1"/>
  <c r="R2584" i="1"/>
  <c r="Q2584" i="1"/>
  <c r="R2583" i="1"/>
  <c r="Q2583" i="1"/>
  <c r="R2582" i="1"/>
  <c r="Q2582" i="1"/>
  <c r="R2581" i="1"/>
  <c r="Q2581" i="1"/>
  <c r="R2580" i="1"/>
  <c r="Q2580" i="1"/>
  <c r="R2579" i="1"/>
  <c r="Q2579" i="1"/>
  <c r="R2578" i="1"/>
  <c r="Q2578" i="1"/>
  <c r="R2577" i="1"/>
  <c r="Q2577" i="1"/>
  <c r="R2576" i="1"/>
  <c r="Q2576" i="1"/>
  <c r="R2575" i="1"/>
  <c r="Q2575" i="1"/>
  <c r="R2574" i="1"/>
  <c r="Q2574" i="1"/>
  <c r="R2573" i="1"/>
  <c r="Q2573" i="1"/>
  <c r="R2572" i="1"/>
  <c r="Q2572" i="1"/>
  <c r="R2571" i="1"/>
  <c r="Q2571" i="1"/>
  <c r="R2570" i="1"/>
  <c r="Q2570" i="1"/>
  <c r="R2569" i="1"/>
  <c r="Q2569" i="1"/>
  <c r="R2568" i="1"/>
  <c r="Q2568" i="1"/>
  <c r="R2567" i="1"/>
  <c r="Q2567" i="1"/>
  <c r="R2566" i="1"/>
  <c r="Q2566" i="1"/>
  <c r="R2565" i="1"/>
  <c r="Q2565" i="1"/>
  <c r="R2564" i="1"/>
  <c r="Q2564" i="1"/>
  <c r="R2563" i="1"/>
  <c r="Q2563" i="1"/>
  <c r="R2562" i="1"/>
  <c r="Q2562" i="1"/>
  <c r="R2561" i="1"/>
  <c r="Q2561" i="1"/>
  <c r="R2560" i="1"/>
  <c r="Q2560" i="1"/>
  <c r="R2559" i="1"/>
  <c r="Q2559" i="1"/>
  <c r="R2558" i="1"/>
  <c r="Q2558" i="1"/>
  <c r="R2557" i="1"/>
  <c r="Q2557" i="1"/>
  <c r="R2556" i="1"/>
  <c r="Q2556" i="1"/>
  <c r="R2555" i="1"/>
  <c r="Q2555" i="1"/>
  <c r="R2554" i="1"/>
  <c r="Q2554" i="1"/>
  <c r="R2553" i="1"/>
  <c r="Q2553" i="1"/>
  <c r="R2552" i="1"/>
  <c r="Q2552" i="1"/>
  <c r="R2551" i="1"/>
  <c r="Q2551" i="1"/>
  <c r="R2550" i="1"/>
  <c r="Q2550" i="1"/>
  <c r="R2549" i="1"/>
  <c r="Q2549" i="1"/>
  <c r="R2548" i="1"/>
  <c r="Q2548" i="1"/>
  <c r="R2547" i="1"/>
  <c r="Q2547" i="1"/>
  <c r="R2546" i="1"/>
  <c r="Q2546" i="1"/>
  <c r="R2545" i="1"/>
  <c r="Q2545" i="1"/>
  <c r="R2544" i="1"/>
  <c r="Q2544" i="1"/>
  <c r="R2543" i="1"/>
  <c r="Q2543" i="1"/>
  <c r="R2542" i="1"/>
  <c r="Q2542" i="1"/>
  <c r="R2541" i="1"/>
  <c r="Q2541" i="1"/>
  <c r="R2540" i="1"/>
  <c r="Q2540" i="1"/>
  <c r="R2539" i="1"/>
  <c r="Q2539" i="1"/>
  <c r="R2538" i="1"/>
  <c r="Q2538" i="1"/>
  <c r="R2537" i="1"/>
  <c r="Q2537" i="1"/>
  <c r="R2536" i="1"/>
  <c r="Q2536" i="1"/>
  <c r="R2535" i="1"/>
  <c r="Q2535" i="1"/>
  <c r="R2534" i="1"/>
  <c r="Q2534" i="1"/>
  <c r="R2533" i="1"/>
  <c r="Q2533" i="1"/>
  <c r="R2532" i="1"/>
  <c r="Q2532" i="1"/>
  <c r="R2531" i="1"/>
  <c r="Q2531" i="1"/>
  <c r="R2530" i="1"/>
  <c r="Q2530" i="1"/>
  <c r="R2529" i="1"/>
  <c r="Q2529" i="1"/>
  <c r="R2528" i="1"/>
  <c r="Q2528" i="1"/>
  <c r="R2527" i="1"/>
  <c r="Q2527" i="1"/>
  <c r="R2526" i="1"/>
  <c r="Q2526" i="1"/>
  <c r="R2525" i="1"/>
  <c r="Q2525" i="1"/>
  <c r="R2524" i="1"/>
  <c r="Q2524" i="1"/>
  <c r="R2523" i="1"/>
  <c r="Q2523" i="1"/>
  <c r="R2522" i="1"/>
  <c r="Q2522" i="1"/>
  <c r="R2521" i="1"/>
  <c r="Q2521" i="1"/>
  <c r="R2520" i="1"/>
  <c r="Q2520" i="1"/>
  <c r="R2519" i="1"/>
  <c r="Q2519" i="1"/>
  <c r="R2518" i="1"/>
  <c r="Q2518" i="1"/>
  <c r="R2517" i="1"/>
  <c r="Q2517" i="1"/>
  <c r="R2516" i="1"/>
  <c r="Q2516" i="1"/>
  <c r="R2515" i="1"/>
  <c r="Q2515" i="1"/>
  <c r="R2514" i="1"/>
  <c r="Q2514" i="1"/>
  <c r="R2513" i="1"/>
  <c r="Q2513" i="1"/>
  <c r="R2512" i="1"/>
  <c r="Q2512" i="1"/>
  <c r="R2511" i="1"/>
  <c r="Q2511" i="1"/>
  <c r="R2510" i="1"/>
  <c r="Q2510" i="1"/>
  <c r="R2509" i="1"/>
  <c r="Q2509" i="1"/>
  <c r="R2508" i="1"/>
  <c r="Q2508" i="1"/>
  <c r="R2507" i="1"/>
  <c r="Q2507" i="1"/>
  <c r="R2506" i="1"/>
  <c r="Q2506" i="1"/>
  <c r="R2505" i="1"/>
  <c r="Q2505" i="1"/>
  <c r="R2504" i="1"/>
  <c r="Q2504" i="1"/>
  <c r="R2503" i="1"/>
  <c r="Q2503" i="1"/>
  <c r="R2502" i="1"/>
  <c r="Q2502" i="1"/>
  <c r="R2501" i="1"/>
  <c r="Q2501" i="1"/>
  <c r="R2500" i="1"/>
  <c r="Q2500" i="1"/>
  <c r="R2499" i="1"/>
  <c r="Q2499" i="1"/>
  <c r="R2498" i="1"/>
  <c r="Q2498" i="1"/>
  <c r="R2497" i="1"/>
  <c r="Q2497" i="1"/>
  <c r="R2496" i="1"/>
  <c r="Q2496" i="1"/>
  <c r="R2495" i="1"/>
  <c r="Q2495" i="1"/>
  <c r="R2494" i="1"/>
  <c r="Q2494" i="1"/>
  <c r="R2493" i="1"/>
  <c r="Q2493" i="1"/>
  <c r="R2492" i="1"/>
  <c r="Q2492" i="1"/>
  <c r="R2491" i="1"/>
  <c r="Q2491" i="1"/>
  <c r="R2490" i="1"/>
  <c r="Q2490" i="1"/>
  <c r="R2489" i="1"/>
  <c r="Q2489" i="1"/>
  <c r="R2488" i="1"/>
  <c r="Q2488" i="1"/>
  <c r="R2487" i="1"/>
  <c r="Q2487" i="1"/>
  <c r="R2486" i="1"/>
  <c r="Q2486" i="1"/>
  <c r="R2485" i="1"/>
  <c r="Q2485" i="1"/>
  <c r="R2484" i="1"/>
  <c r="Q2484" i="1"/>
  <c r="R2483" i="1"/>
  <c r="Q2483" i="1"/>
  <c r="R2482" i="1"/>
  <c r="Q2482" i="1"/>
  <c r="R2481" i="1"/>
  <c r="Q2481" i="1"/>
  <c r="R2480" i="1"/>
  <c r="Q2480" i="1"/>
  <c r="R2479" i="1"/>
  <c r="Q2479" i="1"/>
  <c r="R2478" i="1"/>
  <c r="Q2478" i="1"/>
  <c r="R2477" i="1"/>
  <c r="Q2477" i="1"/>
  <c r="R2476" i="1"/>
  <c r="Q2476" i="1"/>
  <c r="R2475" i="1"/>
  <c r="Q2475" i="1"/>
  <c r="R2474" i="1"/>
  <c r="Q2474" i="1"/>
  <c r="R2473" i="1"/>
  <c r="Q2473" i="1"/>
  <c r="R2472" i="1"/>
  <c r="Q2472" i="1"/>
  <c r="R2471" i="1"/>
  <c r="Q2471" i="1"/>
  <c r="R2470" i="1"/>
  <c r="Q2470" i="1"/>
  <c r="R2469" i="1"/>
  <c r="Q2469" i="1"/>
  <c r="R2468" i="1"/>
  <c r="Q2468" i="1"/>
  <c r="R2467" i="1"/>
  <c r="Q2467" i="1"/>
  <c r="R2466" i="1"/>
  <c r="Q2466" i="1"/>
  <c r="R2465" i="1"/>
  <c r="Q2465" i="1"/>
  <c r="R2464" i="1"/>
  <c r="Q2464" i="1"/>
  <c r="R2463" i="1"/>
  <c r="Q2463" i="1"/>
  <c r="R2462" i="1"/>
  <c r="Q2462" i="1"/>
  <c r="R2461" i="1"/>
  <c r="Q2461" i="1"/>
  <c r="R2460" i="1"/>
  <c r="Q2460" i="1"/>
  <c r="R2459" i="1"/>
  <c r="Q2459" i="1"/>
  <c r="R2458" i="1"/>
  <c r="Q2458" i="1"/>
  <c r="R2457" i="1"/>
  <c r="Q2457" i="1"/>
  <c r="R2456" i="1"/>
  <c r="Q2456" i="1"/>
  <c r="R2455" i="1"/>
  <c r="Q2455" i="1"/>
  <c r="R2454" i="1"/>
  <c r="Q2454" i="1"/>
  <c r="R2453" i="1"/>
  <c r="Q2453" i="1"/>
  <c r="R2452" i="1"/>
  <c r="Q2452" i="1"/>
  <c r="R2451" i="1"/>
  <c r="Q2451" i="1"/>
  <c r="R2450" i="1"/>
  <c r="Q2450" i="1"/>
  <c r="R2449" i="1"/>
  <c r="Q2449" i="1"/>
  <c r="R2448" i="1"/>
  <c r="Q2448" i="1"/>
  <c r="R2447" i="1"/>
  <c r="Q2447" i="1"/>
  <c r="R2446" i="1"/>
  <c r="Q2446" i="1"/>
  <c r="R2445" i="1"/>
  <c r="Q2445" i="1"/>
  <c r="R2444" i="1"/>
  <c r="Q2444" i="1"/>
  <c r="R2443" i="1"/>
  <c r="Q2443" i="1"/>
  <c r="R2442" i="1"/>
  <c r="Q2442" i="1"/>
  <c r="R2441" i="1"/>
  <c r="Q2441" i="1"/>
  <c r="R2440" i="1"/>
  <c r="Q2440" i="1"/>
  <c r="R2439" i="1"/>
  <c r="Q2439" i="1"/>
  <c r="R2438" i="1"/>
  <c r="Q2438" i="1"/>
  <c r="R2437" i="1"/>
  <c r="Q2437" i="1"/>
  <c r="R2436" i="1"/>
  <c r="Q2436" i="1"/>
  <c r="R2435" i="1"/>
  <c r="Q2435" i="1"/>
  <c r="R2434" i="1"/>
  <c r="Q2434" i="1"/>
  <c r="R2433" i="1"/>
  <c r="Q2433" i="1"/>
  <c r="R2432" i="1"/>
  <c r="Q2432" i="1"/>
  <c r="R2431" i="1"/>
  <c r="Q2431" i="1"/>
  <c r="R2430" i="1"/>
  <c r="Q2430" i="1"/>
  <c r="R2429" i="1"/>
  <c r="Q2429" i="1"/>
  <c r="R2428" i="1"/>
  <c r="Q2428" i="1"/>
  <c r="R2427" i="1"/>
  <c r="Q2427" i="1"/>
  <c r="R2426" i="1"/>
  <c r="Q2426" i="1"/>
  <c r="R2425" i="1"/>
  <c r="Q2425" i="1"/>
  <c r="R2424" i="1"/>
  <c r="Q2424" i="1"/>
  <c r="R2423" i="1"/>
  <c r="Q2423" i="1"/>
  <c r="R2422" i="1"/>
  <c r="Q2422" i="1"/>
  <c r="R2421" i="1"/>
  <c r="Q2421" i="1"/>
  <c r="R2420" i="1"/>
  <c r="Q2420" i="1"/>
  <c r="R2419" i="1"/>
  <c r="Q2419" i="1"/>
  <c r="R2418" i="1"/>
  <c r="Q2418" i="1"/>
  <c r="R2417" i="1"/>
  <c r="Q2417" i="1"/>
  <c r="R2416" i="1"/>
  <c r="Q2416" i="1"/>
  <c r="R2415" i="1"/>
  <c r="Q2415" i="1"/>
  <c r="R2414" i="1"/>
  <c r="Q2414" i="1"/>
  <c r="R2413" i="1"/>
  <c r="Q2413" i="1"/>
  <c r="R2412" i="1"/>
  <c r="Q2412" i="1"/>
  <c r="R2411" i="1"/>
  <c r="Q2411" i="1"/>
  <c r="R2410" i="1"/>
  <c r="Q2410" i="1"/>
  <c r="R2409" i="1"/>
  <c r="Q2409" i="1"/>
  <c r="R2408" i="1"/>
  <c r="Q2408" i="1"/>
  <c r="R2407" i="1"/>
  <c r="Q2407" i="1"/>
  <c r="R2406" i="1"/>
  <c r="Q2406" i="1"/>
  <c r="R2405" i="1"/>
  <c r="Q2405" i="1"/>
  <c r="R2404" i="1"/>
  <c r="Q2404" i="1"/>
  <c r="R2403" i="1"/>
  <c r="Q2403" i="1"/>
  <c r="R2402" i="1"/>
  <c r="Q2402" i="1"/>
  <c r="R2401" i="1"/>
  <c r="Q2401" i="1"/>
  <c r="R2400" i="1"/>
  <c r="Q2400" i="1"/>
  <c r="R2399" i="1"/>
  <c r="Q2399" i="1"/>
  <c r="R2398" i="1"/>
  <c r="Q2398" i="1"/>
  <c r="R2397" i="1"/>
  <c r="Q2397" i="1"/>
  <c r="R2396" i="1"/>
  <c r="Q2396" i="1"/>
  <c r="R2395" i="1"/>
  <c r="Q2395" i="1"/>
  <c r="R2394" i="1"/>
  <c r="Q2394" i="1"/>
  <c r="R2393" i="1"/>
  <c r="Q2393" i="1"/>
  <c r="R2392" i="1"/>
  <c r="Q2392" i="1"/>
  <c r="R2391" i="1"/>
  <c r="Q2391" i="1"/>
  <c r="R2390" i="1"/>
  <c r="Q2390" i="1"/>
  <c r="R2389" i="1"/>
  <c r="Q2389" i="1"/>
  <c r="R2388" i="1"/>
  <c r="Q2388" i="1"/>
  <c r="R2387" i="1"/>
  <c r="Q2387" i="1"/>
  <c r="R2386" i="1"/>
  <c r="Q2386" i="1"/>
  <c r="R2385" i="1"/>
  <c r="Q2385" i="1"/>
  <c r="R2384" i="1"/>
  <c r="Q2384" i="1"/>
  <c r="R2383" i="1"/>
  <c r="Q2383" i="1"/>
  <c r="R2382" i="1"/>
  <c r="Q2382" i="1"/>
  <c r="R2381" i="1"/>
  <c r="Q2381" i="1"/>
  <c r="R2380" i="1"/>
  <c r="Q2380" i="1"/>
  <c r="R2379" i="1"/>
  <c r="Q2379" i="1"/>
  <c r="R2378" i="1"/>
  <c r="Q2378" i="1"/>
  <c r="R2377" i="1"/>
  <c r="Q2377" i="1"/>
  <c r="R2376" i="1"/>
  <c r="Q2376" i="1"/>
  <c r="R2375" i="1"/>
  <c r="Q2375" i="1"/>
  <c r="R2374" i="1"/>
  <c r="Q2374" i="1"/>
  <c r="R2373" i="1"/>
  <c r="Q2373" i="1"/>
  <c r="R2372" i="1"/>
  <c r="Q2372" i="1"/>
  <c r="R2371" i="1"/>
  <c r="Q2371" i="1"/>
  <c r="R2370" i="1"/>
  <c r="Q2370" i="1"/>
  <c r="R2369" i="1"/>
  <c r="Q2369" i="1"/>
  <c r="R2368" i="1"/>
  <c r="Q2368" i="1"/>
  <c r="R2367" i="1"/>
  <c r="Q2367" i="1"/>
  <c r="R2366" i="1"/>
  <c r="Q2366" i="1"/>
  <c r="R2365" i="1"/>
  <c r="Q2365" i="1"/>
  <c r="R2364" i="1"/>
  <c r="Q2364" i="1"/>
  <c r="R2363" i="1"/>
  <c r="Q2363" i="1"/>
  <c r="R2362" i="1"/>
  <c r="Q2362" i="1"/>
  <c r="R2361" i="1"/>
  <c r="Q2361" i="1"/>
  <c r="R2360" i="1"/>
  <c r="Q2360" i="1"/>
  <c r="R2359" i="1"/>
  <c r="Q2359" i="1"/>
  <c r="R2358" i="1"/>
  <c r="Q2358" i="1"/>
  <c r="R2357" i="1"/>
  <c r="Q2357" i="1"/>
  <c r="R2356" i="1"/>
  <c r="Q2356" i="1"/>
  <c r="R2355" i="1"/>
  <c r="Q2355" i="1"/>
  <c r="R2354" i="1"/>
  <c r="Q2354" i="1"/>
  <c r="R2353" i="1"/>
  <c r="Q2353" i="1"/>
  <c r="R2352" i="1"/>
  <c r="Q2352" i="1"/>
  <c r="R2351" i="1"/>
  <c r="Q2351" i="1"/>
  <c r="R2350" i="1"/>
  <c r="Q2350" i="1"/>
  <c r="R2349" i="1"/>
  <c r="Q2349" i="1"/>
  <c r="R2348" i="1"/>
  <c r="Q2348" i="1"/>
  <c r="R2347" i="1"/>
  <c r="Q2347" i="1"/>
  <c r="R2346" i="1"/>
  <c r="Q2346" i="1"/>
  <c r="R2345" i="1"/>
  <c r="Q2345" i="1"/>
  <c r="R2344" i="1"/>
  <c r="Q2344" i="1"/>
  <c r="R2343" i="1"/>
  <c r="Q2343" i="1"/>
  <c r="R2342" i="1"/>
  <c r="Q2342" i="1"/>
  <c r="R2341" i="1"/>
  <c r="Q2341" i="1"/>
  <c r="R2340" i="1"/>
  <c r="Q2340" i="1"/>
  <c r="R2339" i="1"/>
  <c r="Q2339" i="1"/>
  <c r="R2338" i="1"/>
  <c r="Q2338" i="1"/>
  <c r="R2337" i="1"/>
  <c r="Q2337" i="1"/>
  <c r="R2336" i="1"/>
  <c r="Q2336" i="1"/>
  <c r="R2335" i="1"/>
  <c r="Q2335" i="1"/>
  <c r="R2334" i="1"/>
  <c r="Q2334" i="1"/>
  <c r="R2333" i="1"/>
  <c r="Q2333" i="1"/>
  <c r="R2332" i="1"/>
  <c r="Q2332" i="1"/>
  <c r="R2331" i="1"/>
  <c r="Q2331" i="1"/>
  <c r="R2330" i="1"/>
  <c r="Q2330" i="1"/>
  <c r="R2329" i="1"/>
  <c r="Q2329" i="1"/>
  <c r="R2328" i="1"/>
  <c r="Q2328" i="1"/>
  <c r="R2327" i="1"/>
  <c r="Q2327" i="1"/>
  <c r="R2326" i="1"/>
  <c r="Q2326" i="1"/>
  <c r="R2325" i="1"/>
  <c r="Q2325" i="1"/>
  <c r="R2324" i="1"/>
  <c r="Q2324" i="1"/>
  <c r="R2323" i="1"/>
  <c r="Q2323" i="1"/>
  <c r="R2322" i="1"/>
  <c r="Q2322" i="1"/>
  <c r="R2321" i="1"/>
  <c r="Q2321" i="1"/>
  <c r="R2320" i="1"/>
  <c r="Q2320" i="1"/>
  <c r="R2319" i="1"/>
  <c r="Q2319" i="1"/>
  <c r="R2318" i="1"/>
  <c r="Q2318" i="1"/>
  <c r="R2317" i="1"/>
  <c r="Q2317" i="1"/>
  <c r="R2316" i="1"/>
  <c r="Q2316" i="1"/>
  <c r="R2315" i="1"/>
  <c r="Q2315" i="1"/>
  <c r="R2314" i="1"/>
  <c r="Q2314" i="1"/>
  <c r="R2313" i="1"/>
  <c r="Q2313" i="1"/>
  <c r="R2312" i="1"/>
  <c r="Q2312" i="1"/>
  <c r="R2311" i="1"/>
  <c r="Q2311" i="1"/>
  <c r="R2310" i="1"/>
  <c r="Q2310" i="1"/>
  <c r="R2309" i="1"/>
  <c r="Q2309" i="1"/>
  <c r="R2308" i="1"/>
  <c r="Q2308" i="1"/>
  <c r="R2307" i="1"/>
  <c r="Q2307" i="1"/>
  <c r="R2306" i="1"/>
  <c r="Q2306" i="1"/>
  <c r="R2305" i="1"/>
  <c r="Q2305" i="1"/>
  <c r="R2304" i="1"/>
  <c r="Q2304" i="1"/>
  <c r="R2303" i="1"/>
  <c r="Q2303" i="1"/>
  <c r="R2302" i="1"/>
  <c r="Q2302" i="1"/>
  <c r="R2301" i="1"/>
  <c r="Q2301" i="1"/>
  <c r="R2300" i="1"/>
  <c r="Q2300" i="1"/>
  <c r="R2299" i="1"/>
  <c r="Q2299" i="1"/>
  <c r="R2298" i="1"/>
  <c r="Q2298" i="1"/>
  <c r="R2297" i="1"/>
  <c r="Q2297" i="1"/>
  <c r="R2296" i="1"/>
  <c r="Q2296" i="1"/>
  <c r="R2295" i="1"/>
  <c r="Q2295" i="1"/>
  <c r="R2294" i="1"/>
  <c r="Q2294" i="1"/>
  <c r="R2293" i="1"/>
  <c r="Q2293" i="1"/>
  <c r="R2292" i="1"/>
  <c r="Q2292" i="1"/>
  <c r="R2291" i="1"/>
  <c r="Q2291" i="1"/>
  <c r="R2290" i="1"/>
  <c r="Q2290" i="1"/>
  <c r="R2289" i="1"/>
  <c r="Q2289" i="1"/>
  <c r="R2288" i="1"/>
  <c r="Q2288" i="1"/>
  <c r="R2287" i="1"/>
  <c r="Q2287" i="1"/>
  <c r="R2286" i="1"/>
  <c r="Q2286" i="1"/>
  <c r="R2285" i="1"/>
  <c r="Q2285" i="1"/>
  <c r="R2284" i="1"/>
  <c r="Q2284" i="1"/>
  <c r="R2283" i="1"/>
  <c r="Q2283" i="1"/>
  <c r="R2282" i="1"/>
  <c r="Q2282" i="1"/>
  <c r="R2281" i="1"/>
  <c r="Q2281" i="1"/>
  <c r="R2280" i="1"/>
  <c r="Q2280" i="1"/>
  <c r="R2279" i="1"/>
  <c r="Q2279" i="1"/>
  <c r="R2278" i="1"/>
  <c r="Q2278" i="1"/>
  <c r="R2277" i="1"/>
  <c r="Q2277" i="1"/>
  <c r="R2276" i="1"/>
  <c r="Q2276" i="1"/>
  <c r="R2275" i="1"/>
  <c r="Q2275" i="1"/>
  <c r="R2274" i="1"/>
  <c r="Q2274" i="1"/>
  <c r="R2273" i="1"/>
  <c r="Q2273" i="1"/>
  <c r="R2272" i="1"/>
  <c r="Q2272" i="1"/>
  <c r="R2271" i="1"/>
  <c r="Q2271" i="1"/>
  <c r="R2270" i="1"/>
  <c r="Q2270" i="1"/>
  <c r="R2269" i="1"/>
  <c r="Q2269" i="1"/>
  <c r="R2268" i="1"/>
  <c r="Q2268" i="1"/>
  <c r="R2267" i="1"/>
  <c r="Q2267" i="1"/>
  <c r="R2266" i="1"/>
  <c r="Q2266" i="1"/>
  <c r="R2265" i="1"/>
  <c r="Q2265" i="1"/>
  <c r="R2264" i="1"/>
  <c r="Q2264" i="1"/>
  <c r="R2263" i="1"/>
  <c r="Q2263" i="1"/>
  <c r="R2262" i="1"/>
  <c r="Q2262" i="1"/>
  <c r="R2261" i="1"/>
  <c r="Q2261" i="1"/>
  <c r="R2260" i="1"/>
  <c r="Q2260" i="1"/>
  <c r="R2259" i="1"/>
  <c r="Q2259" i="1"/>
  <c r="R2258" i="1"/>
  <c r="Q2258" i="1"/>
  <c r="R2257" i="1"/>
  <c r="Q2257" i="1"/>
  <c r="R2256" i="1"/>
  <c r="Q2256" i="1"/>
  <c r="R2255" i="1"/>
  <c r="Q2255" i="1"/>
  <c r="R2254" i="1"/>
  <c r="Q2254" i="1"/>
  <c r="R2253" i="1"/>
  <c r="Q2253" i="1"/>
  <c r="R2252" i="1"/>
  <c r="Q2252" i="1"/>
  <c r="R2251" i="1"/>
  <c r="Q2251" i="1"/>
  <c r="R2250" i="1"/>
  <c r="Q2250" i="1"/>
  <c r="R2249" i="1"/>
  <c r="Q2249" i="1"/>
  <c r="R2248" i="1"/>
  <c r="Q2248" i="1"/>
  <c r="R2247" i="1"/>
  <c r="Q2247" i="1"/>
  <c r="R2246" i="1"/>
  <c r="Q2246" i="1"/>
  <c r="R2245" i="1"/>
  <c r="Q2245" i="1"/>
  <c r="R2244" i="1"/>
  <c r="Q2244" i="1"/>
  <c r="R2243" i="1"/>
  <c r="Q2243" i="1"/>
  <c r="R2242" i="1"/>
  <c r="Q2242" i="1"/>
  <c r="R2241" i="1"/>
  <c r="Q2241" i="1"/>
  <c r="R2240" i="1"/>
  <c r="Q2240" i="1"/>
  <c r="R2239" i="1"/>
  <c r="Q2239" i="1"/>
  <c r="R2238" i="1"/>
  <c r="Q2238" i="1"/>
  <c r="R2237" i="1"/>
  <c r="Q2237" i="1"/>
  <c r="R2236" i="1"/>
  <c r="Q2236" i="1"/>
  <c r="R2235" i="1"/>
  <c r="Q2235" i="1"/>
  <c r="R2234" i="1"/>
  <c r="Q2234" i="1"/>
  <c r="R2233" i="1"/>
  <c r="Q2233" i="1"/>
  <c r="R2232" i="1"/>
  <c r="Q2232" i="1"/>
  <c r="R2231" i="1"/>
  <c r="Q2231" i="1"/>
  <c r="R2230" i="1"/>
  <c r="Q2230" i="1"/>
  <c r="R2229" i="1"/>
  <c r="Q2229" i="1"/>
  <c r="R2228" i="1"/>
  <c r="Q2228" i="1"/>
  <c r="R2227" i="1"/>
  <c r="Q2227" i="1"/>
  <c r="R2226" i="1"/>
  <c r="Q2226" i="1"/>
  <c r="R2225" i="1"/>
  <c r="Q2225" i="1"/>
  <c r="R2224" i="1"/>
  <c r="Q2224" i="1"/>
  <c r="R2223" i="1"/>
  <c r="Q2223" i="1"/>
  <c r="R2222" i="1"/>
  <c r="Q2222" i="1"/>
  <c r="R2221" i="1"/>
  <c r="Q2221" i="1"/>
  <c r="R2220" i="1"/>
  <c r="Q2220" i="1"/>
  <c r="R2219" i="1"/>
  <c r="Q2219" i="1"/>
  <c r="R2218" i="1"/>
  <c r="Q2218" i="1"/>
  <c r="R2217" i="1"/>
  <c r="Q2217" i="1"/>
  <c r="R2216" i="1"/>
  <c r="Q2216" i="1"/>
  <c r="R2215" i="1"/>
  <c r="Q2215" i="1"/>
  <c r="R2214" i="1"/>
  <c r="Q2214" i="1"/>
  <c r="R2213" i="1"/>
  <c r="Q2213" i="1"/>
  <c r="R2212" i="1"/>
  <c r="Q2212" i="1"/>
  <c r="R2211" i="1"/>
  <c r="Q2211" i="1"/>
  <c r="R2210" i="1"/>
  <c r="Q2210" i="1"/>
  <c r="R2209" i="1"/>
  <c r="Q2209" i="1"/>
  <c r="R2208" i="1"/>
  <c r="Q2208" i="1"/>
  <c r="R2207" i="1"/>
  <c r="Q2207" i="1"/>
  <c r="R2206" i="1"/>
  <c r="Q2206" i="1"/>
  <c r="R2205" i="1"/>
  <c r="Q2205" i="1"/>
  <c r="R2204" i="1"/>
  <c r="Q2204" i="1"/>
  <c r="R2203" i="1"/>
  <c r="Q2203" i="1"/>
  <c r="R2202" i="1"/>
  <c r="Q2202" i="1"/>
  <c r="R2201" i="1"/>
  <c r="Q2201" i="1"/>
  <c r="R2200" i="1"/>
  <c r="Q2200" i="1"/>
  <c r="R2199" i="1"/>
  <c r="Q2199" i="1"/>
  <c r="R2198" i="1"/>
  <c r="Q2198" i="1"/>
  <c r="R2197" i="1"/>
  <c r="Q2197" i="1"/>
  <c r="R2196" i="1"/>
  <c r="Q2196" i="1"/>
  <c r="R2195" i="1"/>
  <c r="Q2195" i="1"/>
  <c r="R2194" i="1"/>
  <c r="Q2194" i="1"/>
  <c r="R2193" i="1"/>
  <c r="Q2193" i="1"/>
  <c r="R2192" i="1"/>
  <c r="Q2192" i="1"/>
  <c r="R2191" i="1"/>
  <c r="Q2191" i="1"/>
  <c r="R2190" i="1"/>
  <c r="Q2190" i="1"/>
  <c r="R2189" i="1"/>
  <c r="Q2189" i="1"/>
  <c r="R2188" i="1"/>
  <c r="Q2188" i="1"/>
  <c r="R2187" i="1"/>
  <c r="Q2187" i="1"/>
  <c r="R2186" i="1"/>
  <c r="Q2186" i="1"/>
  <c r="R2185" i="1"/>
  <c r="Q2185" i="1"/>
  <c r="R2184" i="1"/>
  <c r="Q2184" i="1"/>
  <c r="R2183" i="1"/>
  <c r="Q2183" i="1"/>
  <c r="R2182" i="1"/>
  <c r="Q2182" i="1"/>
  <c r="R2181" i="1"/>
  <c r="Q2181" i="1"/>
  <c r="R2180" i="1"/>
  <c r="Q2180" i="1"/>
  <c r="R2179" i="1"/>
  <c r="Q2179" i="1"/>
  <c r="R2178" i="1"/>
  <c r="Q2178" i="1"/>
  <c r="R2177" i="1"/>
  <c r="Q2177" i="1"/>
  <c r="R2176" i="1"/>
  <c r="Q2176" i="1"/>
  <c r="R2175" i="1"/>
  <c r="Q2175" i="1"/>
  <c r="R2174" i="1"/>
  <c r="Q2174" i="1"/>
  <c r="R2173" i="1"/>
  <c r="Q2173" i="1"/>
  <c r="R2172" i="1"/>
  <c r="Q2172" i="1"/>
  <c r="R2171" i="1"/>
  <c r="Q2171" i="1"/>
  <c r="R2170" i="1"/>
  <c r="Q2170" i="1"/>
  <c r="R2169" i="1"/>
  <c r="Q2169" i="1"/>
  <c r="R2168" i="1"/>
  <c r="Q2168" i="1"/>
  <c r="R2167" i="1"/>
  <c r="Q2167" i="1"/>
  <c r="R2166" i="1"/>
  <c r="Q2166" i="1"/>
  <c r="R2165" i="1"/>
  <c r="Q2165" i="1"/>
  <c r="R2164" i="1"/>
  <c r="Q2164" i="1"/>
  <c r="R2163" i="1"/>
  <c r="Q2163" i="1"/>
  <c r="R2162" i="1"/>
  <c r="Q2162" i="1"/>
  <c r="R2161" i="1"/>
  <c r="Q2161" i="1"/>
  <c r="R2160" i="1"/>
  <c r="Q2160" i="1"/>
  <c r="R2159" i="1"/>
  <c r="Q2159" i="1"/>
  <c r="R2158" i="1"/>
  <c r="Q2158" i="1"/>
  <c r="R2157" i="1"/>
  <c r="Q2157" i="1"/>
  <c r="R2156" i="1"/>
  <c r="Q2156" i="1"/>
  <c r="R2155" i="1"/>
  <c r="Q2155" i="1"/>
  <c r="R2154" i="1"/>
  <c r="Q2154" i="1"/>
  <c r="R2153" i="1"/>
  <c r="Q2153" i="1"/>
  <c r="R2152" i="1"/>
  <c r="Q2152" i="1"/>
  <c r="R2151" i="1"/>
  <c r="Q2151" i="1"/>
  <c r="R2150" i="1"/>
  <c r="Q2150" i="1"/>
  <c r="R2149" i="1"/>
  <c r="Q2149" i="1"/>
  <c r="R2148" i="1"/>
  <c r="Q2148" i="1"/>
  <c r="R2147" i="1"/>
  <c r="Q2147" i="1"/>
  <c r="R2146" i="1"/>
  <c r="Q2146" i="1"/>
  <c r="R2145" i="1"/>
  <c r="Q2145" i="1"/>
  <c r="R2144" i="1"/>
  <c r="Q2144" i="1"/>
  <c r="R2143" i="1"/>
  <c r="Q2143" i="1"/>
  <c r="R2142" i="1"/>
  <c r="Q2142" i="1"/>
  <c r="R2141" i="1"/>
  <c r="Q2141" i="1"/>
  <c r="R2140" i="1"/>
  <c r="Q2140" i="1"/>
  <c r="R2139" i="1"/>
  <c r="Q2139" i="1"/>
  <c r="R2138" i="1"/>
  <c r="Q2138" i="1"/>
  <c r="R2137" i="1"/>
  <c r="Q2137" i="1"/>
  <c r="R2136" i="1"/>
  <c r="Q2136" i="1"/>
  <c r="R2135" i="1"/>
  <c r="Q2135" i="1"/>
  <c r="R2134" i="1"/>
  <c r="Q2134" i="1"/>
  <c r="R2133" i="1"/>
  <c r="Q2133" i="1"/>
  <c r="R2132" i="1"/>
  <c r="Q2132" i="1"/>
  <c r="R2131" i="1"/>
  <c r="Q2131" i="1"/>
  <c r="R2130" i="1"/>
  <c r="Q2130" i="1"/>
  <c r="R2129" i="1"/>
  <c r="Q2129" i="1"/>
  <c r="R2128" i="1"/>
  <c r="Q2128" i="1"/>
  <c r="R2127" i="1"/>
  <c r="Q2127" i="1"/>
  <c r="R2126" i="1"/>
  <c r="Q2126" i="1"/>
  <c r="R2125" i="1"/>
  <c r="Q2125" i="1"/>
  <c r="R2124" i="1"/>
  <c r="Q2124" i="1"/>
  <c r="R2123" i="1"/>
  <c r="Q2123" i="1"/>
  <c r="R2122" i="1"/>
  <c r="Q2122" i="1"/>
  <c r="R2121" i="1"/>
  <c r="Q2121" i="1"/>
  <c r="R2120" i="1"/>
  <c r="Q2120" i="1"/>
  <c r="R2119" i="1"/>
  <c r="Q2119" i="1"/>
  <c r="R2118" i="1"/>
  <c r="Q2118" i="1"/>
  <c r="R2117" i="1"/>
  <c r="Q2117" i="1"/>
  <c r="R2116" i="1"/>
  <c r="Q2116" i="1"/>
  <c r="R2115" i="1"/>
  <c r="Q2115" i="1"/>
  <c r="R2114" i="1"/>
  <c r="Q2114" i="1"/>
  <c r="R2113" i="1"/>
  <c r="Q2113" i="1"/>
  <c r="R2112" i="1"/>
  <c r="Q2112" i="1"/>
  <c r="R2111" i="1"/>
  <c r="Q2111" i="1"/>
  <c r="R2110" i="1"/>
  <c r="Q2110" i="1"/>
  <c r="R2109" i="1"/>
  <c r="Q2109" i="1"/>
  <c r="R2108" i="1"/>
  <c r="Q2108" i="1"/>
  <c r="R2107" i="1"/>
  <c r="Q2107" i="1"/>
  <c r="R2106" i="1"/>
  <c r="Q2106" i="1"/>
  <c r="R2105" i="1"/>
  <c r="Q2105" i="1"/>
  <c r="R2104" i="1"/>
  <c r="Q2104" i="1"/>
  <c r="R2103" i="1"/>
  <c r="Q2103" i="1"/>
  <c r="R2102" i="1"/>
  <c r="Q2102" i="1"/>
  <c r="R2101" i="1"/>
  <c r="Q2101" i="1"/>
  <c r="R2100" i="1"/>
  <c r="Q2100" i="1"/>
  <c r="R2099" i="1"/>
  <c r="Q2099" i="1"/>
  <c r="R2098" i="1"/>
  <c r="Q2098" i="1"/>
  <c r="R2097" i="1"/>
  <c r="Q2097" i="1"/>
  <c r="R2096" i="1"/>
  <c r="Q2096" i="1"/>
  <c r="R2095" i="1"/>
  <c r="Q2095" i="1"/>
  <c r="R2094" i="1"/>
  <c r="Q2094" i="1"/>
  <c r="R2093" i="1"/>
  <c r="Q2093" i="1"/>
  <c r="R2092" i="1"/>
  <c r="Q2092" i="1"/>
  <c r="R2091" i="1"/>
  <c r="Q2091" i="1"/>
  <c r="R2090" i="1"/>
  <c r="Q2090" i="1"/>
  <c r="R2089" i="1"/>
  <c r="Q2089" i="1"/>
  <c r="R2088" i="1"/>
  <c r="Q2088" i="1"/>
  <c r="R2087" i="1"/>
  <c r="Q2087" i="1"/>
  <c r="R2086" i="1"/>
  <c r="Q2086" i="1"/>
  <c r="R2085" i="1"/>
  <c r="Q2085" i="1"/>
  <c r="R2084" i="1"/>
  <c r="Q2084" i="1"/>
  <c r="R2083" i="1"/>
  <c r="Q2083" i="1"/>
  <c r="R2082" i="1"/>
  <c r="Q2082" i="1"/>
  <c r="R2081" i="1"/>
  <c r="Q2081" i="1"/>
  <c r="R2080" i="1"/>
  <c r="Q2080" i="1"/>
  <c r="R2079" i="1"/>
  <c r="Q2079" i="1"/>
  <c r="R2078" i="1"/>
  <c r="Q2078" i="1"/>
  <c r="R2077" i="1"/>
  <c r="Q2077" i="1"/>
  <c r="R2076" i="1"/>
  <c r="Q2076" i="1"/>
  <c r="R2075" i="1"/>
  <c r="Q2075" i="1"/>
  <c r="R2074" i="1"/>
  <c r="Q2074" i="1"/>
  <c r="R2073" i="1"/>
  <c r="Q2073" i="1"/>
  <c r="R2072" i="1"/>
  <c r="Q2072" i="1"/>
  <c r="R2071" i="1"/>
  <c r="Q2071" i="1"/>
  <c r="R2070" i="1"/>
  <c r="Q2070" i="1"/>
  <c r="R2069" i="1"/>
  <c r="Q2069" i="1"/>
  <c r="R2068" i="1"/>
  <c r="Q2068" i="1"/>
  <c r="R2067" i="1"/>
  <c r="Q2067" i="1"/>
  <c r="R2066" i="1"/>
  <c r="Q2066" i="1"/>
  <c r="R2065" i="1"/>
  <c r="Q2065" i="1"/>
  <c r="R2064" i="1"/>
  <c r="Q2064" i="1"/>
  <c r="R2063" i="1"/>
  <c r="Q2063" i="1"/>
  <c r="R2062" i="1"/>
  <c r="Q2062" i="1"/>
  <c r="R2061" i="1"/>
  <c r="Q2061" i="1"/>
  <c r="R2060" i="1"/>
  <c r="Q2060" i="1"/>
  <c r="R2059" i="1"/>
  <c r="Q2059" i="1"/>
  <c r="R2058" i="1"/>
  <c r="Q2058" i="1"/>
  <c r="R2057" i="1"/>
  <c r="Q2057" i="1"/>
  <c r="R2056" i="1"/>
  <c r="Q2056" i="1"/>
  <c r="R2055" i="1"/>
  <c r="Q2055" i="1"/>
  <c r="R2054" i="1"/>
  <c r="Q2054" i="1"/>
  <c r="R2053" i="1"/>
  <c r="Q2053" i="1"/>
  <c r="R2052" i="1"/>
  <c r="Q2052" i="1"/>
  <c r="R2051" i="1"/>
  <c r="Q2051" i="1"/>
  <c r="R2050" i="1"/>
  <c r="Q2050" i="1"/>
  <c r="R2049" i="1"/>
  <c r="Q2049" i="1"/>
  <c r="R2048" i="1"/>
  <c r="Q2048" i="1"/>
  <c r="R2047" i="1"/>
  <c r="Q2047" i="1"/>
  <c r="R2046" i="1"/>
  <c r="Q2046" i="1"/>
  <c r="R2045" i="1"/>
  <c r="Q2045" i="1"/>
  <c r="R2044" i="1"/>
  <c r="Q2044" i="1"/>
  <c r="R2043" i="1"/>
  <c r="Q2043" i="1"/>
  <c r="R2042" i="1"/>
  <c r="Q2042" i="1"/>
  <c r="R2041" i="1"/>
  <c r="Q2041" i="1"/>
  <c r="R2040" i="1"/>
  <c r="Q2040" i="1"/>
  <c r="R2039" i="1"/>
  <c r="Q2039" i="1"/>
  <c r="R2038" i="1"/>
  <c r="Q2038" i="1"/>
  <c r="R2037" i="1"/>
  <c r="Q2037" i="1"/>
  <c r="R2036" i="1"/>
  <c r="Q2036" i="1"/>
  <c r="R2035" i="1"/>
  <c r="Q2035" i="1"/>
  <c r="R2034" i="1"/>
  <c r="Q2034" i="1"/>
  <c r="R2033" i="1"/>
  <c r="Q2033" i="1"/>
  <c r="R2032" i="1"/>
  <c r="Q2032" i="1"/>
  <c r="R2031" i="1"/>
  <c r="Q2031" i="1"/>
  <c r="R2030" i="1"/>
  <c r="Q2030" i="1"/>
  <c r="R2029" i="1"/>
  <c r="Q2029" i="1"/>
  <c r="R2028" i="1"/>
  <c r="Q2028" i="1"/>
  <c r="R2027" i="1"/>
  <c r="Q2027" i="1"/>
  <c r="R2026" i="1"/>
  <c r="Q2026" i="1"/>
  <c r="R2025" i="1"/>
  <c r="Q2025" i="1"/>
  <c r="R2024" i="1"/>
  <c r="Q2024" i="1"/>
  <c r="R2023" i="1"/>
  <c r="Q2023" i="1"/>
  <c r="R2022" i="1"/>
  <c r="Q2022" i="1"/>
  <c r="R2021" i="1"/>
  <c r="Q2021" i="1"/>
  <c r="R2020" i="1"/>
  <c r="Q2020" i="1"/>
  <c r="R2019" i="1"/>
  <c r="Q2019" i="1"/>
  <c r="R2018" i="1"/>
  <c r="Q2018" i="1"/>
  <c r="R2017" i="1"/>
  <c r="Q2017" i="1"/>
  <c r="R2016" i="1"/>
  <c r="Q2016" i="1"/>
  <c r="R2015" i="1"/>
  <c r="Q2015" i="1"/>
  <c r="R2014" i="1"/>
  <c r="Q2014" i="1"/>
  <c r="R2013" i="1"/>
  <c r="Q2013" i="1"/>
  <c r="R2012" i="1"/>
  <c r="Q2012" i="1"/>
  <c r="R2011" i="1"/>
  <c r="Q2011" i="1"/>
  <c r="R2010" i="1"/>
  <c r="Q2010" i="1"/>
  <c r="R2009" i="1"/>
  <c r="Q2009" i="1"/>
  <c r="R2008" i="1"/>
  <c r="Q2008" i="1"/>
  <c r="R2007" i="1"/>
  <c r="Q2007" i="1"/>
  <c r="R2006" i="1"/>
  <c r="Q2006" i="1"/>
  <c r="R2005" i="1"/>
  <c r="Q2005" i="1"/>
  <c r="R2004" i="1"/>
  <c r="Q2004" i="1"/>
  <c r="R2003" i="1"/>
  <c r="Q2003" i="1"/>
  <c r="R2002" i="1"/>
  <c r="Q2002" i="1"/>
  <c r="R2001" i="1"/>
  <c r="Q2001" i="1"/>
  <c r="R2000" i="1"/>
  <c r="Q2000" i="1"/>
  <c r="R1999" i="1"/>
  <c r="Q1999" i="1"/>
  <c r="R1998" i="1"/>
  <c r="Q1998" i="1"/>
  <c r="R1997" i="1"/>
  <c r="Q1997" i="1"/>
  <c r="R1996" i="1"/>
  <c r="Q1996" i="1"/>
  <c r="R1995" i="1"/>
  <c r="Q1995" i="1"/>
  <c r="R1994" i="1"/>
  <c r="Q1994" i="1"/>
  <c r="R1993" i="1"/>
  <c r="Q1993" i="1"/>
  <c r="R1992" i="1"/>
  <c r="Q1992" i="1"/>
  <c r="R1991" i="1"/>
  <c r="Q1991" i="1"/>
  <c r="R1990" i="1"/>
  <c r="Q1990" i="1"/>
  <c r="R1989" i="1"/>
  <c r="Q1989" i="1"/>
  <c r="R1988" i="1"/>
  <c r="Q1988" i="1"/>
  <c r="R1987" i="1"/>
  <c r="Q1987" i="1"/>
  <c r="R1986" i="1"/>
  <c r="Q1986" i="1"/>
  <c r="R1985" i="1"/>
  <c r="Q1985" i="1"/>
  <c r="R1984" i="1"/>
  <c r="Q1984" i="1"/>
  <c r="R1983" i="1"/>
  <c r="Q1983" i="1"/>
  <c r="R1982" i="1"/>
  <c r="Q1982" i="1"/>
  <c r="R1981" i="1"/>
  <c r="Q1981" i="1"/>
  <c r="R1980" i="1"/>
  <c r="Q1980" i="1"/>
  <c r="R1979" i="1"/>
  <c r="Q1979" i="1"/>
  <c r="R1978" i="1"/>
  <c r="Q1978" i="1"/>
  <c r="R1977" i="1"/>
  <c r="Q1977" i="1"/>
  <c r="R1976" i="1"/>
  <c r="Q1976" i="1"/>
  <c r="R1975" i="1"/>
  <c r="Q1975" i="1"/>
  <c r="R1974" i="1"/>
  <c r="Q1974" i="1"/>
  <c r="R1973" i="1"/>
  <c r="Q1973" i="1"/>
  <c r="R1972" i="1"/>
  <c r="Q1972" i="1"/>
  <c r="R1971" i="1"/>
  <c r="Q1971" i="1"/>
  <c r="R1970" i="1"/>
  <c r="Q1970" i="1"/>
  <c r="R1969" i="1"/>
  <c r="Q1969" i="1"/>
  <c r="R1968" i="1"/>
  <c r="Q1968" i="1"/>
  <c r="R1967" i="1"/>
  <c r="Q1967" i="1"/>
  <c r="R1966" i="1"/>
  <c r="Q1966" i="1"/>
  <c r="R1965" i="1"/>
  <c r="Q1965" i="1"/>
  <c r="R1964" i="1"/>
  <c r="Q1964" i="1"/>
  <c r="R1963" i="1"/>
  <c r="Q1963" i="1"/>
  <c r="R1962" i="1"/>
  <c r="Q1962" i="1"/>
  <c r="R1961" i="1"/>
  <c r="Q1961" i="1"/>
  <c r="R1960" i="1"/>
  <c r="Q1960" i="1"/>
  <c r="R1959" i="1"/>
  <c r="Q1959" i="1"/>
  <c r="R1958" i="1"/>
  <c r="Q1958" i="1"/>
  <c r="R1957" i="1"/>
  <c r="Q1957" i="1"/>
  <c r="R1956" i="1"/>
  <c r="Q1956" i="1"/>
  <c r="R1955" i="1"/>
  <c r="Q1955" i="1"/>
  <c r="R1954" i="1"/>
  <c r="Q1954" i="1"/>
  <c r="R1953" i="1"/>
  <c r="Q1953" i="1"/>
  <c r="R1952" i="1"/>
  <c r="Q1952" i="1"/>
  <c r="R1951" i="1"/>
  <c r="Q1951" i="1"/>
  <c r="R1950" i="1"/>
  <c r="Q1950" i="1"/>
  <c r="R1949" i="1"/>
  <c r="Q1949" i="1"/>
  <c r="R1948" i="1"/>
  <c r="Q1948" i="1"/>
  <c r="R1947" i="1"/>
  <c r="Q1947" i="1"/>
  <c r="R1946" i="1"/>
  <c r="Q1946" i="1"/>
  <c r="R1945" i="1"/>
  <c r="Q1945" i="1"/>
  <c r="R1944" i="1"/>
  <c r="Q1944" i="1"/>
  <c r="R1943" i="1"/>
  <c r="Q1943" i="1"/>
  <c r="R1942" i="1"/>
  <c r="Q1942" i="1"/>
  <c r="R1941" i="1"/>
  <c r="Q1941" i="1"/>
  <c r="R1940" i="1"/>
  <c r="Q1940" i="1"/>
  <c r="R1939" i="1"/>
  <c r="Q1939" i="1"/>
  <c r="R1938" i="1"/>
  <c r="Q1938" i="1"/>
  <c r="R1937" i="1"/>
  <c r="Q1937" i="1"/>
  <c r="R1936" i="1"/>
  <c r="Q1936" i="1"/>
  <c r="R1935" i="1"/>
  <c r="Q1935" i="1"/>
  <c r="R1934" i="1"/>
  <c r="Q1934" i="1"/>
  <c r="R1933" i="1"/>
  <c r="Q1933" i="1"/>
  <c r="R1932" i="1"/>
  <c r="Q1932" i="1"/>
  <c r="R1931" i="1"/>
  <c r="Q1931" i="1"/>
  <c r="R1930" i="1"/>
  <c r="Q1930" i="1"/>
  <c r="R1929" i="1"/>
  <c r="Q1929" i="1"/>
  <c r="R1928" i="1"/>
  <c r="Q1928" i="1"/>
  <c r="R1927" i="1"/>
  <c r="Q1927" i="1"/>
  <c r="R1926" i="1"/>
  <c r="Q1926" i="1"/>
  <c r="R1925" i="1"/>
  <c r="Q1925" i="1"/>
  <c r="R1924" i="1"/>
  <c r="Q1924" i="1"/>
  <c r="R1923" i="1"/>
  <c r="Q1923" i="1"/>
  <c r="R1922" i="1"/>
  <c r="Q1922" i="1"/>
  <c r="R1921" i="1"/>
  <c r="Q1921" i="1"/>
  <c r="R1920" i="1"/>
  <c r="Q1920" i="1"/>
  <c r="R1919" i="1"/>
  <c r="Q1919" i="1"/>
  <c r="R1918" i="1"/>
  <c r="Q1918" i="1"/>
  <c r="R1917" i="1"/>
  <c r="Q1917" i="1"/>
  <c r="R1916" i="1"/>
  <c r="Q1916" i="1"/>
  <c r="R1915" i="1"/>
  <c r="Q1915" i="1"/>
  <c r="R1914" i="1"/>
  <c r="Q1914" i="1"/>
  <c r="R1913" i="1"/>
  <c r="Q1913" i="1"/>
  <c r="R1912" i="1"/>
  <c r="Q1912" i="1"/>
  <c r="R1911" i="1"/>
  <c r="Q1911" i="1"/>
  <c r="R1910" i="1"/>
  <c r="Q1910" i="1"/>
  <c r="R1909" i="1"/>
  <c r="Q1909" i="1"/>
  <c r="R1908" i="1"/>
  <c r="Q1908" i="1"/>
  <c r="R1907" i="1"/>
  <c r="Q1907" i="1"/>
  <c r="R1906" i="1"/>
  <c r="Q1906" i="1"/>
  <c r="R1905" i="1"/>
  <c r="Q1905" i="1"/>
  <c r="R1904" i="1"/>
  <c r="Q1904" i="1"/>
  <c r="R1903" i="1"/>
  <c r="Q1903" i="1"/>
  <c r="R1902" i="1"/>
  <c r="Q1902" i="1"/>
  <c r="R1901" i="1"/>
  <c r="Q1901" i="1"/>
  <c r="R1900" i="1"/>
  <c r="Q1900" i="1"/>
  <c r="R1899" i="1"/>
  <c r="Q1899" i="1"/>
  <c r="R1898" i="1"/>
  <c r="Q1898" i="1"/>
  <c r="R1897" i="1"/>
  <c r="Q1897" i="1"/>
  <c r="R1896" i="1"/>
  <c r="Q1896" i="1"/>
  <c r="R1895" i="1"/>
  <c r="Q1895" i="1"/>
  <c r="R1894" i="1"/>
  <c r="Q1894" i="1"/>
  <c r="R1893" i="1"/>
  <c r="Q1893" i="1"/>
  <c r="R1892" i="1"/>
  <c r="Q1892" i="1"/>
  <c r="R1891" i="1"/>
  <c r="Q1891" i="1"/>
  <c r="R1890" i="1"/>
  <c r="Q1890" i="1"/>
  <c r="R1889" i="1"/>
  <c r="Q1889" i="1"/>
  <c r="R1888" i="1"/>
  <c r="Q1888" i="1"/>
  <c r="R1887" i="1"/>
  <c r="Q1887" i="1"/>
  <c r="R1886" i="1"/>
  <c r="Q1886" i="1"/>
  <c r="R1885" i="1"/>
  <c r="Q1885" i="1"/>
  <c r="R1884" i="1"/>
  <c r="Q1884" i="1"/>
  <c r="R1883" i="1"/>
  <c r="Q1883" i="1"/>
  <c r="R1882" i="1"/>
  <c r="Q1882" i="1"/>
  <c r="R1881" i="1"/>
  <c r="Q1881" i="1"/>
  <c r="R1880" i="1"/>
  <c r="Q1880" i="1"/>
  <c r="R1879" i="1"/>
  <c r="Q1879" i="1"/>
  <c r="R1878" i="1"/>
  <c r="Q1878" i="1"/>
  <c r="R1877" i="1"/>
  <c r="Q1877" i="1"/>
  <c r="R1876" i="1"/>
  <c r="Q1876" i="1"/>
  <c r="R1875" i="1"/>
  <c r="Q1875" i="1"/>
  <c r="R1874" i="1"/>
  <c r="Q1874" i="1"/>
  <c r="R1873" i="1"/>
  <c r="Q1873" i="1"/>
  <c r="R1872" i="1"/>
  <c r="Q1872" i="1"/>
  <c r="R1871" i="1"/>
  <c r="Q1871" i="1"/>
  <c r="R1870" i="1"/>
  <c r="Q1870" i="1"/>
  <c r="R1869" i="1"/>
  <c r="Q1869" i="1"/>
  <c r="R1868" i="1"/>
  <c r="Q1868" i="1"/>
  <c r="R1867" i="1"/>
  <c r="Q1867" i="1"/>
  <c r="R1866" i="1"/>
  <c r="Q1866" i="1"/>
  <c r="R1865" i="1"/>
  <c r="Q1865" i="1"/>
  <c r="R1864" i="1"/>
  <c r="Q1864" i="1"/>
  <c r="R1863" i="1"/>
  <c r="Q1863" i="1"/>
  <c r="R1862" i="1"/>
  <c r="Q1862" i="1"/>
  <c r="R1861" i="1"/>
  <c r="Q1861" i="1"/>
  <c r="R1860" i="1"/>
  <c r="Q1860" i="1"/>
  <c r="R1859" i="1"/>
  <c r="Q1859" i="1"/>
  <c r="R1858" i="1"/>
  <c r="Q1858" i="1"/>
  <c r="R1857" i="1"/>
  <c r="Q1857" i="1"/>
  <c r="R1856" i="1"/>
  <c r="Q1856" i="1"/>
  <c r="R1855" i="1"/>
  <c r="Q1855" i="1"/>
  <c r="R1854" i="1"/>
  <c r="Q1854" i="1"/>
  <c r="R1853" i="1"/>
  <c r="Q1853" i="1"/>
  <c r="R1852" i="1"/>
  <c r="Q1852" i="1"/>
  <c r="R1851" i="1"/>
  <c r="Q1851" i="1"/>
  <c r="R1850" i="1"/>
  <c r="Q1850" i="1"/>
  <c r="R1849" i="1"/>
  <c r="Q1849" i="1"/>
  <c r="R1848" i="1"/>
  <c r="Q1848" i="1"/>
  <c r="R1847" i="1"/>
  <c r="Q1847" i="1"/>
  <c r="R1846" i="1"/>
  <c r="Q1846" i="1"/>
  <c r="R1845" i="1"/>
  <c r="Q1845" i="1"/>
  <c r="R1844" i="1"/>
  <c r="Q1844" i="1"/>
  <c r="R1843" i="1"/>
  <c r="Q1843" i="1"/>
  <c r="R1842" i="1"/>
  <c r="Q1842" i="1"/>
  <c r="R1841" i="1"/>
  <c r="Q1841" i="1"/>
  <c r="R1840" i="1"/>
  <c r="Q1840" i="1"/>
  <c r="R1839" i="1"/>
  <c r="Q1839" i="1"/>
  <c r="R1838" i="1"/>
  <c r="Q1838" i="1"/>
  <c r="R1837" i="1"/>
  <c r="Q1837" i="1"/>
  <c r="R1836" i="1"/>
  <c r="Q1836" i="1"/>
  <c r="R1835" i="1"/>
  <c r="Q1835" i="1"/>
  <c r="R1834" i="1"/>
  <c r="Q1834" i="1"/>
  <c r="R1833" i="1"/>
  <c r="Q1833" i="1"/>
  <c r="R1832" i="1"/>
  <c r="Q1832" i="1"/>
  <c r="R1831" i="1"/>
  <c r="Q1831" i="1"/>
  <c r="R1830" i="1"/>
  <c r="Q1830" i="1"/>
  <c r="R1829" i="1"/>
  <c r="Q1829" i="1"/>
  <c r="R1828" i="1"/>
  <c r="Q1828" i="1"/>
  <c r="R1827" i="1"/>
  <c r="Q1827" i="1"/>
  <c r="R1826" i="1"/>
  <c r="Q1826" i="1"/>
  <c r="R1825" i="1"/>
  <c r="Q1825" i="1"/>
  <c r="R1824" i="1"/>
  <c r="Q1824" i="1"/>
  <c r="R1823" i="1"/>
  <c r="Q1823" i="1"/>
  <c r="R1822" i="1"/>
  <c r="Q1822" i="1"/>
  <c r="R1821" i="1"/>
  <c r="Q1821" i="1"/>
  <c r="R1820" i="1"/>
  <c r="Q1820" i="1"/>
  <c r="R1819" i="1"/>
  <c r="Q1819" i="1"/>
  <c r="R1818" i="1"/>
  <c r="Q1818" i="1"/>
  <c r="R1817" i="1"/>
  <c r="Q1817" i="1"/>
  <c r="R1816" i="1"/>
  <c r="Q1816" i="1"/>
  <c r="R1815" i="1"/>
  <c r="Q1815" i="1"/>
  <c r="R1814" i="1"/>
  <c r="Q1814" i="1"/>
  <c r="R1813" i="1"/>
  <c r="Q1813" i="1"/>
  <c r="R1812" i="1"/>
  <c r="Q1812" i="1"/>
  <c r="R1811" i="1"/>
  <c r="Q1811" i="1"/>
  <c r="R1810" i="1"/>
  <c r="Q1810" i="1"/>
  <c r="R1809" i="1"/>
  <c r="Q1809" i="1"/>
  <c r="R1808" i="1"/>
  <c r="Q1808" i="1"/>
  <c r="R1807" i="1"/>
  <c r="Q1807" i="1"/>
  <c r="R1806" i="1"/>
  <c r="Q1806" i="1"/>
  <c r="R1805" i="1"/>
  <c r="Q1805" i="1"/>
  <c r="R1804" i="1"/>
  <c r="Q1804" i="1"/>
  <c r="R1803" i="1"/>
  <c r="Q1803" i="1"/>
  <c r="R1802" i="1"/>
  <c r="Q1802" i="1"/>
  <c r="R1801" i="1"/>
  <c r="Q1801" i="1"/>
  <c r="R1800" i="1"/>
  <c r="Q1800" i="1"/>
  <c r="R1799" i="1"/>
  <c r="Q1799" i="1"/>
  <c r="R1798" i="1"/>
  <c r="Q1798" i="1"/>
  <c r="R1797" i="1"/>
  <c r="Q1797" i="1"/>
  <c r="R1796" i="1"/>
  <c r="Q1796" i="1"/>
  <c r="R1795" i="1"/>
  <c r="Q1795" i="1"/>
  <c r="R1794" i="1"/>
  <c r="Q1794" i="1"/>
  <c r="R1793" i="1"/>
  <c r="Q1793" i="1"/>
  <c r="R1792" i="1"/>
  <c r="Q1792" i="1"/>
  <c r="R1791" i="1"/>
  <c r="Q1791" i="1"/>
  <c r="R1790" i="1"/>
  <c r="Q1790" i="1"/>
  <c r="R1789" i="1"/>
  <c r="Q1789" i="1"/>
  <c r="R1788" i="1"/>
  <c r="Q1788" i="1"/>
  <c r="R1787" i="1"/>
  <c r="Q1787" i="1"/>
  <c r="R1786" i="1"/>
  <c r="Q1786" i="1"/>
  <c r="R1785" i="1"/>
  <c r="Q1785" i="1"/>
  <c r="R1784" i="1"/>
  <c r="Q1784" i="1"/>
  <c r="R1783" i="1"/>
  <c r="Q1783" i="1"/>
  <c r="R1782" i="1"/>
  <c r="Q1782" i="1"/>
  <c r="R1781" i="1"/>
  <c r="Q1781" i="1"/>
  <c r="R1780" i="1"/>
  <c r="Q1780" i="1"/>
  <c r="R1779" i="1"/>
  <c r="Q1779" i="1"/>
  <c r="R1778" i="1"/>
  <c r="Q1778" i="1"/>
  <c r="R1777" i="1"/>
  <c r="Q1777" i="1"/>
  <c r="R1776" i="1"/>
  <c r="Q1776" i="1"/>
  <c r="R1775" i="1"/>
  <c r="Q1775" i="1"/>
  <c r="R1774" i="1"/>
  <c r="Q1774" i="1"/>
  <c r="R1773" i="1"/>
  <c r="Q1773" i="1"/>
  <c r="R1772" i="1"/>
  <c r="Q1772" i="1"/>
  <c r="R1771" i="1"/>
  <c r="Q1771" i="1"/>
  <c r="R1770" i="1"/>
  <c r="Q1770" i="1"/>
  <c r="R1769" i="1"/>
  <c r="Q1769" i="1"/>
  <c r="R1768" i="1"/>
  <c r="Q1768" i="1"/>
  <c r="R1767" i="1"/>
  <c r="Q1767" i="1"/>
  <c r="R1766" i="1"/>
  <c r="Q1766" i="1"/>
  <c r="R1765" i="1"/>
  <c r="Q1765" i="1"/>
  <c r="R1764" i="1"/>
  <c r="Q1764" i="1"/>
  <c r="R1763" i="1"/>
  <c r="Q1763" i="1"/>
  <c r="R1762" i="1"/>
  <c r="Q1762" i="1"/>
  <c r="R1761" i="1"/>
  <c r="Q1761" i="1"/>
  <c r="R1760" i="1"/>
  <c r="Q1760" i="1"/>
  <c r="R1759" i="1"/>
  <c r="Q1759" i="1"/>
  <c r="R1758" i="1"/>
  <c r="Q1758" i="1"/>
  <c r="R1757" i="1"/>
  <c r="Q1757" i="1"/>
  <c r="R1756" i="1"/>
  <c r="Q1756" i="1"/>
  <c r="R1755" i="1"/>
  <c r="Q1755" i="1"/>
  <c r="R1754" i="1"/>
  <c r="Q1754" i="1"/>
  <c r="R1753" i="1"/>
  <c r="Q1753" i="1"/>
  <c r="R1752" i="1"/>
  <c r="Q1752" i="1"/>
  <c r="R1751" i="1"/>
  <c r="Q1751" i="1"/>
  <c r="R1750" i="1"/>
  <c r="Q1750" i="1"/>
  <c r="R1749" i="1"/>
  <c r="Q1749" i="1"/>
  <c r="R1748" i="1"/>
  <c r="Q1748" i="1"/>
  <c r="R1747" i="1"/>
  <c r="Q1747" i="1"/>
  <c r="R1746" i="1"/>
  <c r="Q1746" i="1"/>
  <c r="R1745" i="1"/>
  <c r="Q1745" i="1"/>
  <c r="R1744" i="1"/>
  <c r="Q1744" i="1"/>
  <c r="R1743" i="1"/>
  <c r="Q1743" i="1"/>
  <c r="R1742" i="1"/>
  <c r="Q1742" i="1"/>
  <c r="R1741" i="1"/>
  <c r="Q1741" i="1"/>
  <c r="R1740" i="1"/>
  <c r="Q1740" i="1"/>
  <c r="R1739" i="1"/>
  <c r="Q1739" i="1"/>
  <c r="R1738" i="1"/>
  <c r="Q1738" i="1"/>
  <c r="R1737" i="1"/>
  <c r="Q1737" i="1"/>
  <c r="R1736" i="1"/>
  <c r="Q1736" i="1"/>
  <c r="R1735" i="1"/>
  <c r="Q1735" i="1"/>
  <c r="R1734" i="1"/>
  <c r="Q1734" i="1"/>
  <c r="R1733" i="1"/>
  <c r="Q1733" i="1"/>
  <c r="R1732" i="1"/>
  <c r="Q1732" i="1"/>
  <c r="R1731" i="1"/>
  <c r="Q1731" i="1"/>
  <c r="R1730" i="1"/>
  <c r="Q1730" i="1"/>
  <c r="R1729" i="1"/>
  <c r="Q1729" i="1"/>
  <c r="R1728" i="1"/>
  <c r="Q1728" i="1"/>
  <c r="R1727" i="1"/>
  <c r="Q1727" i="1"/>
  <c r="R1726" i="1"/>
  <c r="Q1726" i="1"/>
  <c r="R1725" i="1"/>
  <c r="Q1725" i="1"/>
  <c r="R1724" i="1"/>
  <c r="Q1724" i="1"/>
  <c r="R1723" i="1"/>
  <c r="Q1723" i="1"/>
  <c r="R1722" i="1"/>
  <c r="Q1722" i="1"/>
  <c r="R1721" i="1"/>
  <c r="Q1721" i="1"/>
  <c r="R1720" i="1"/>
  <c r="Q1720" i="1"/>
  <c r="R1719" i="1"/>
  <c r="Q1719" i="1"/>
  <c r="R1718" i="1"/>
  <c r="Q1718" i="1"/>
  <c r="R1717" i="1"/>
  <c r="Q1717" i="1"/>
  <c r="R1716" i="1"/>
  <c r="Q1716" i="1"/>
  <c r="R1715" i="1"/>
  <c r="Q1715" i="1"/>
  <c r="R1714" i="1"/>
  <c r="Q1714" i="1"/>
  <c r="R1713" i="1"/>
  <c r="Q1713" i="1"/>
  <c r="R1712" i="1"/>
  <c r="Q1712" i="1"/>
  <c r="R1711" i="1"/>
  <c r="Q1711" i="1"/>
  <c r="R1710" i="1"/>
  <c r="Q1710" i="1"/>
  <c r="R1709" i="1"/>
  <c r="Q1709" i="1"/>
  <c r="R1708" i="1"/>
  <c r="Q1708" i="1"/>
  <c r="R1707" i="1"/>
  <c r="Q1707" i="1"/>
  <c r="R1706" i="1"/>
  <c r="Q1706" i="1"/>
  <c r="R1705" i="1"/>
  <c r="Q1705" i="1"/>
  <c r="R1704" i="1"/>
  <c r="Q1704" i="1"/>
  <c r="R1703" i="1"/>
  <c r="Q1703" i="1"/>
  <c r="R1702" i="1"/>
  <c r="Q1702" i="1"/>
  <c r="R1701" i="1"/>
  <c r="Q1701" i="1"/>
  <c r="R1700" i="1"/>
  <c r="Q1700" i="1"/>
  <c r="R1699" i="1"/>
  <c r="Q1699" i="1"/>
  <c r="R1698" i="1"/>
  <c r="Q1698" i="1"/>
  <c r="R1697" i="1"/>
  <c r="Q1697" i="1"/>
  <c r="R1696" i="1"/>
  <c r="Q1696" i="1"/>
  <c r="R1695" i="1"/>
  <c r="Q1695" i="1"/>
  <c r="R1694" i="1"/>
  <c r="Q1694" i="1"/>
  <c r="R1693" i="1"/>
  <c r="Q1693" i="1"/>
  <c r="R1692" i="1"/>
  <c r="Q1692" i="1"/>
  <c r="R1691" i="1"/>
  <c r="Q1691" i="1"/>
  <c r="R1690" i="1"/>
  <c r="Q1690" i="1"/>
  <c r="R1689" i="1"/>
  <c r="Q1689" i="1"/>
  <c r="R1688" i="1"/>
  <c r="Q1688" i="1"/>
  <c r="R1687" i="1"/>
  <c r="Q1687" i="1"/>
  <c r="R1686" i="1"/>
  <c r="Q1686" i="1"/>
  <c r="R1685" i="1"/>
  <c r="Q1685" i="1"/>
  <c r="R1684" i="1"/>
  <c r="Q1684" i="1"/>
  <c r="R1683" i="1"/>
  <c r="Q1683" i="1"/>
  <c r="R1682" i="1"/>
  <c r="Q1682" i="1"/>
  <c r="R1681" i="1"/>
  <c r="Q1681" i="1"/>
  <c r="R1680" i="1"/>
  <c r="Q1680" i="1"/>
  <c r="R1679" i="1"/>
  <c r="Q1679" i="1"/>
  <c r="R1678" i="1"/>
  <c r="Q1678" i="1"/>
  <c r="R1677" i="1"/>
  <c r="Q1677" i="1"/>
  <c r="R1676" i="1"/>
  <c r="Q1676" i="1"/>
  <c r="R1675" i="1"/>
  <c r="Q1675" i="1"/>
  <c r="R1674" i="1"/>
  <c r="Q1674" i="1"/>
  <c r="R1673" i="1"/>
  <c r="Q1673" i="1"/>
  <c r="R1672" i="1"/>
  <c r="Q1672" i="1"/>
  <c r="R1671" i="1"/>
  <c r="Q1671" i="1"/>
  <c r="R1670" i="1"/>
  <c r="Q1670" i="1"/>
  <c r="R1669" i="1"/>
  <c r="Q1669" i="1"/>
  <c r="R1668" i="1"/>
  <c r="Q1668" i="1"/>
  <c r="R1667" i="1"/>
  <c r="Q1667" i="1"/>
  <c r="R1666" i="1"/>
  <c r="Q1666" i="1"/>
  <c r="R1665" i="1"/>
  <c r="Q1665" i="1"/>
  <c r="R1664" i="1"/>
  <c r="Q1664" i="1"/>
  <c r="R1663" i="1"/>
  <c r="Q1663" i="1"/>
  <c r="R1662" i="1"/>
  <c r="Q1662" i="1"/>
  <c r="R1661" i="1"/>
  <c r="Q1661" i="1"/>
  <c r="R1660" i="1"/>
  <c r="Q1660" i="1"/>
  <c r="R1659" i="1"/>
  <c r="Q1659" i="1"/>
  <c r="R1658" i="1"/>
  <c r="Q1658" i="1"/>
  <c r="R1657" i="1"/>
  <c r="Q1657" i="1"/>
  <c r="R1656" i="1"/>
  <c r="Q1656" i="1"/>
  <c r="R1655" i="1"/>
  <c r="Q1655" i="1"/>
  <c r="R1654" i="1"/>
  <c r="Q1654" i="1"/>
  <c r="R1653" i="1"/>
  <c r="Q1653" i="1"/>
  <c r="R1652" i="1"/>
  <c r="Q1652" i="1"/>
  <c r="R1651" i="1"/>
  <c r="Q1651" i="1"/>
  <c r="R1650" i="1"/>
  <c r="Q1650" i="1"/>
  <c r="R1649" i="1"/>
  <c r="Q1649" i="1"/>
  <c r="R1648" i="1"/>
  <c r="Q1648" i="1"/>
  <c r="R1647" i="1"/>
  <c r="Q1647" i="1"/>
  <c r="R1646" i="1"/>
  <c r="Q1646" i="1"/>
  <c r="R1645" i="1"/>
  <c r="Q1645" i="1"/>
  <c r="R1644" i="1"/>
  <c r="Q1644" i="1"/>
  <c r="R1643" i="1"/>
  <c r="Q1643" i="1"/>
  <c r="R1642" i="1"/>
  <c r="Q1642" i="1"/>
  <c r="R1641" i="1"/>
  <c r="Q1641" i="1"/>
  <c r="R1640" i="1"/>
  <c r="Q1640" i="1"/>
  <c r="R1639" i="1"/>
  <c r="Q1639" i="1"/>
  <c r="R1638" i="1"/>
  <c r="Q1638" i="1"/>
  <c r="R1637" i="1"/>
  <c r="Q1637" i="1"/>
  <c r="R1636" i="1"/>
  <c r="Q1636" i="1"/>
  <c r="R1635" i="1"/>
  <c r="Q1635" i="1"/>
  <c r="R1634" i="1"/>
  <c r="Q1634" i="1"/>
  <c r="R1633" i="1"/>
  <c r="Q1633" i="1"/>
  <c r="R1632" i="1"/>
  <c r="Q1632" i="1"/>
  <c r="R1631" i="1"/>
  <c r="Q1631" i="1"/>
  <c r="R1630" i="1"/>
  <c r="Q1630" i="1"/>
  <c r="R1629" i="1"/>
  <c r="Q1629" i="1"/>
  <c r="R1628" i="1"/>
  <c r="Q1628" i="1"/>
  <c r="R1627" i="1"/>
  <c r="Q1627" i="1"/>
  <c r="R1626" i="1"/>
  <c r="Q1626" i="1"/>
  <c r="R1625" i="1"/>
  <c r="Q1625" i="1"/>
  <c r="R1624" i="1"/>
  <c r="Q1624" i="1"/>
  <c r="R1623" i="1"/>
  <c r="Q1623" i="1"/>
  <c r="R1622" i="1"/>
  <c r="Q1622" i="1"/>
  <c r="R1621" i="1"/>
  <c r="Q1621" i="1"/>
  <c r="R1620" i="1"/>
  <c r="Q1620" i="1"/>
  <c r="R1619" i="1"/>
  <c r="Q1619" i="1"/>
  <c r="R1618" i="1"/>
  <c r="Q1618" i="1"/>
  <c r="R1617" i="1"/>
  <c r="Q1617" i="1"/>
  <c r="R1616" i="1"/>
  <c r="Q1616" i="1"/>
  <c r="R1615" i="1"/>
  <c r="Q1615" i="1"/>
  <c r="R1614" i="1"/>
  <c r="Q1614" i="1"/>
  <c r="R1613" i="1"/>
  <c r="Q1613" i="1"/>
  <c r="R1612" i="1"/>
  <c r="Q1612" i="1"/>
  <c r="R1611" i="1"/>
  <c r="Q1611" i="1"/>
  <c r="R1610" i="1"/>
  <c r="Q1610" i="1"/>
  <c r="R1609" i="1"/>
  <c r="Q1609" i="1"/>
  <c r="R1608" i="1"/>
  <c r="Q1608" i="1"/>
  <c r="R1607" i="1"/>
  <c r="Q1607" i="1"/>
  <c r="R1606" i="1"/>
  <c r="Q1606" i="1"/>
  <c r="R1605" i="1"/>
  <c r="Q1605" i="1"/>
  <c r="R1604" i="1"/>
  <c r="Q1604" i="1"/>
  <c r="R1603" i="1"/>
  <c r="Q1603" i="1"/>
  <c r="R1602" i="1"/>
  <c r="Q1602" i="1"/>
  <c r="R1601" i="1"/>
  <c r="Q1601" i="1"/>
  <c r="R1600" i="1"/>
  <c r="Q1600" i="1"/>
  <c r="R1599" i="1"/>
  <c r="Q1599" i="1"/>
  <c r="R1598" i="1"/>
  <c r="Q1598" i="1"/>
  <c r="R1597" i="1"/>
  <c r="Q1597" i="1"/>
  <c r="R1596" i="1"/>
  <c r="Q1596" i="1"/>
  <c r="R1595" i="1"/>
  <c r="Q1595" i="1"/>
  <c r="R1594" i="1"/>
  <c r="Q1594" i="1"/>
  <c r="R1593" i="1"/>
  <c r="Q1593" i="1"/>
  <c r="R1592" i="1"/>
  <c r="Q1592" i="1"/>
  <c r="R1591" i="1"/>
  <c r="Q1591" i="1"/>
  <c r="R1590" i="1"/>
  <c r="Q1590" i="1"/>
  <c r="R1589" i="1"/>
  <c r="Q1589" i="1"/>
  <c r="R1588" i="1"/>
  <c r="Q1588" i="1"/>
  <c r="R1587" i="1"/>
  <c r="Q1587" i="1"/>
  <c r="R1586" i="1"/>
  <c r="Q1586" i="1"/>
  <c r="R1585" i="1"/>
  <c r="Q1585" i="1"/>
  <c r="R1584" i="1"/>
  <c r="Q1584" i="1"/>
  <c r="R1583" i="1"/>
  <c r="Q1583" i="1"/>
  <c r="R1582" i="1"/>
  <c r="Q1582" i="1"/>
  <c r="R1581" i="1"/>
  <c r="Q1581" i="1"/>
  <c r="R1580" i="1"/>
  <c r="Q1580" i="1"/>
  <c r="R1579" i="1"/>
  <c r="Q1579" i="1"/>
  <c r="R1578" i="1"/>
  <c r="Q1578" i="1"/>
  <c r="R1577" i="1"/>
  <c r="Q1577" i="1"/>
  <c r="R1576" i="1"/>
  <c r="Q1576" i="1"/>
  <c r="R1575" i="1"/>
  <c r="Q1575" i="1"/>
  <c r="R1574" i="1"/>
  <c r="Q1574" i="1"/>
  <c r="R1573" i="1"/>
  <c r="Q1573" i="1"/>
  <c r="R1572" i="1"/>
  <c r="Q1572" i="1"/>
  <c r="R1571" i="1"/>
  <c r="Q1571" i="1"/>
  <c r="R1570" i="1"/>
  <c r="Q1570" i="1"/>
  <c r="R1569" i="1"/>
  <c r="Q1569" i="1"/>
  <c r="R1568" i="1"/>
  <c r="Q1568" i="1"/>
  <c r="R1567" i="1"/>
  <c r="Q1567" i="1"/>
  <c r="R1566" i="1"/>
  <c r="Q1566" i="1"/>
  <c r="R1565" i="1"/>
  <c r="Q1565" i="1"/>
  <c r="R1564" i="1"/>
  <c r="Q1564" i="1"/>
  <c r="R1563" i="1"/>
  <c r="Q1563" i="1"/>
  <c r="R1562" i="1"/>
  <c r="Q1562" i="1"/>
  <c r="R1561" i="1"/>
  <c r="Q1561" i="1"/>
  <c r="R1560" i="1"/>
  <c r="Q1560" i="1"/>
  <c r="R1559" i="1"/>
  <c r="Q1559" i="1"/>
  <c r="R1558" i="1"/>
  <c r="Q1558" i="1"/>
  <c r="R1557" i="1"/>
  <c r="Q1557" i="1"/>
  <c r="R1556" i="1"/>
  <c r="Q1556" i="1"/>
  <c r="R1555" i="1"/>
  <c r="Q1555" i="1"/>
  <c r="R1554" i="1"/>
  <c r="Q1554" i="1"/>
  <c r="R1553" i="1"/>
  <c r="Q1553" i="1"/>
  <c r="R1552" i="1"/>
  <c r="Q1552" i="1"/>
  <c r="R1551" i="1"/>
  <c r="Q1551" i="1"/>
  <c r="R1550" i="1"/>
  <c r="Q1550" i="1"/>
  <c r="R1549" i="1"/>
  <c r="Q1549" i="1"/>
  <c r="R1548" i="1"/>
  <c r="Q1548" i="1"/>
  <c r="R1547" i="1"/>
  <c r="Q1547" i="1"/>
  <c r="R1546" i="1"/>
  <c r="Q1546" i="1"/>
  <c r="R1545" i="1"/>
  <c r="Q1545" i="1"/>
  <c r="R1544" i="1"/>
  <c r="Q1544" i="1"/>
  <c r="R1543" i="1"/>
  <c r="Q1543" i="1"/>
  <c r="R1542" i="1"/>
  <c r="Q1542" i="1"/>
  <c r="R1541" i="1"/>
  <c r="Q1541" i="1"/>
  <c r="R1540" i="1"/>
  <c r="Q1540" i="1"/>
  <c r="R1539" i="1"/>
  <c r="Q1539" i="1"/>
  <c r="R1538" i="1"/>
  <c r="Q1538" i="1"/>
  <c r="R1537" i="1"/>
  <c r="Q1537" i="1"/>
  <c r="R1536" i="1"/>
  <c r="Q1536" i="1"/>
  <c r="R1535" i="1"/>
  <c r="Q1535" i="1"/>
  <c r="R1534" i="1"/>
  <c r="Q1534" i="1"/>
  <c r="R1533" i="1"/>
  <c r="Q1533" i="1"/>
  <c r="R1532" i="1"/>
  <c r="Q1532" i="1"/>
  <c r="R1531" i="1"/>
  <c r="Q1531" i="1"/>
  <c r="R1530" i="1"/>
  <c r="Q1530" i="1"/>
  <c r="R1529" i="1"/>
  <c r="Q1529" i="1"/>
  <c r="R1528" i="1"/>
  <c r="Q1528" i="1"/>
  <c r="R1527" i="1"/>
  <c r="Q1527" i="1"/>
  <c r="R1526" i="1"/>
  <c r="Q1526" i="1"/>
  <c r="R1525" i="1"/>
  <c r="Q1525" i="1"/>
  <c r="R1524" i="1"/>
  <c r="Q1524" i="1"/>
  <c r="R1523" i="1"/>
  <c r="Q1523" i="1"/>
  <c r="R1522" i="1"/>
  <c r="Q1522" i="1"/>
  <c r="R1521" i="1"/>
  <c r="Q1521" i="1"/>
  <c r="R1520" i="1"/>
  <c r="Q1520" i="1"/>
  <c r="R1519" i="1"/>
  <c r="Q1519" i="1"/>
  <c r="R1518" i="1"/>
  <c r="Q1518" i="1"/>
  <c r="R1517" i="1"/>
  <c r="Q1517" i="1"/>
  <c r="R1516" i="1"/>
  <c r="Q1516" i="1"/>
  <c r="R1515" i="1"/>
  <c r="Q1515" i="1"/>
  <c r="R1514" i="1"/>
  <c r="Q1514" i="1"/>
  <c r="R1513" i="1"/>
  <c r="Q1513" i="1"/>
  <c r="R1512" i="1"/>
  <c r="Q1512" i="1"/>
  <c r="R1511" i="1"/>
  <c r="Q1511" i="1"/>
  <c r="R1510" i="1"/>
  <c r="Q1510" i="1"/>
  <c r="R1509" i="1"/>
  <c r="Q1509" i="1"/>
  <c r="R1508" i="1"/>
  <c r="Q1508" i="1"/>
  <c r="R1507" i="1"/>
  <c r="Q1507" i="1"/>
  <c r="R1506" i="1"/>
  <c r="Q1506" i="1"/>
  <c r="R1505" i="1"/>
  <c r="Q1505" i="1"/>
  <c r="R1504" i="1"/>
  <c r="Q1504" i="1"/>
  <c r="R1503" i="1"/>
  <c r="Q1503" i="1"/>
  <c r="R1502" i="1"/>
  <c r="Q1502" i="1"/>
  <c r="R1501" i="1"/>
  <c r="Q1501" i="1"/>
  <c r="R1500" i="1"/>
  <c r="Q1500" i="1"/>
  <c r="R1499" i="1"/>
  <c r="Q1499" i="1"/>
  <c r="R1498" i="1"/>
  <c r="Q1498" i="1"/>
  <c r="R1497" i="1"/>
  <c r="Q1497" i="1"/>
  <c r="R1496" i="1"/>
  <c r="Q1496" i="1"/>
  <c r="R1495" i="1"/>
  <c r="Q1495" i="1"/>
  <c r="R1494" i="1"/>
  <c r="Q1494" i="1"/>
  <c r="R1493" i="1"/>
  <c r="Q1493" i="1"/>
  <c r="R1492" i="1"/>
  <c r="Q1492" i="1"/>
  <c r="R1491" i="1"/>
  <c r="Q1491" i="1"/>
  <c r="R1490" i="1"/>
  <c r="Q1490" i="1"/>
  <c r="R1489" i="1"/>
  <c r="Q1489" i="1"/>
  <c r="R1488" i="1"/>
  <c r="Q1488" i="1"/>
  <c r="R1487" i="1"/>
  <c r="Q1487" i="1"/>
  <c r="R1486" i="1"/>
  <c r="Q1486" i="1"/>
  <c r="R1485" i="1"/>
  <c r="Q1485" i="1"/>
  <c r="R1484" i="1"/>
  <c r="Q1484" i="1"/>
  <c r="R1483" i="1"/>
  <c r="Q1483" i="1"/>
  <c r="R1482" i="1"/>
  <c r="Q1482" i="1"/>
  <c r="R1481" i="1"/>
  <c r="Q1481" i="1"/>
  <c r="R1480" i="1"/>
  <c r="Q1480" i="1"/>
  <c r="R1479" i="1"/>
  <c r="Q1479" i="1"/>
  <c r="R1478" i="1"/>
  <c r="Q1478" i="1"/>
  <c r="R1477" i="1"/>
  <c r="Q1477" i="1"/>
  <c r="R1476" i="1"/>
  <c r="Q1476" i="1"/>
  <c r="R1475" i="1"/>
  <c r="Q1475" i="1"/>
  <c r="R1474" i="1"/>
  <c r="Q1474" i="1"/>
  <c r="R1473" i="1"/>
  <c r="Q1473" i="1"/>
  <c r="R1472" i="1"/>
  <c r="Q1472" i="1"/>
  <c r="R1471" i="1"/>
  <c r="Q1471" i="1"/>
  <c r="R1470" i="1"/>
  <c r="Q1470" i="1"/>
  <c r="R1469" i="1"/>
  <c r="Q1469" i="1"/>
  <c r="R1468" i="1"/>
  <c r="Q1468" i="1"/>
  <c r="R1467" i="1"/>
  <c r="Q1467" i="1"/>
  <c r="R1466" i="1"/>
  <c r="Q1466" i="1"/>
  <c r="R1465" i="1"/>
  <c r="Q1465" i="1"/>
  <c r="R1464" i="1"/>
  <c r="Q1464" i="1"/>
  <c r="R1463" i="1"/>
  <c r="Q1463" i="1"/>
  <c r="R1462" i="1"/>
  <c r="Q1462" i="1"/>
  <c r="R1461" i="1"/>
  <c r="Q1461" i="1"/>
  <c r="R1460" i="1"/>
  <c r="Q1460" i="1"/>
  <c r="R1459" i="1"/>
  <c r="Q1459" i="1"/>
  <c r="R1458" i="1"/>
  <c r="Q1458" i="1"/>
  <c r="R1457" i="1"/>
  <c r="Q1457" i="1"/>
  <c r="R1456" i="1"/>
  <c r="Q1456" i="1"/>
  <c r="R1455" i="1"/>
  <c r="Q1455" i="1"/>
  <c r="R1454" i="1"/>
  <c r="Q1454" i="1"/>
  <c r="R1453" i="1"/>
  <c r="Q1453" i="1"/>
  <c r="R1452" i="1"/>
  <c r="Q1452" i="1"/>
  <c r="R1451" i="1"/>
  <c r="Q1451" i="1"/>
  <c r="R1450" i="1"/>
  <c r="Q1450" i="1"/>
  <c r="R1449" i="1"/>
  <c r="Q1449" i="1"/>
  <c r="R1448" i="1"/>
  <c r="Q1448" i="1"/>
  <c r="R1447" i="1"/>
  <c r="Q1447" i="1"/>
  <c r="R1446" i="1"/>
  <c r="Q1446" i="1"/>
  <c r="R1445" i="1"/>
  <c r="Q1445" i="1"/>
  <c r="R1444" i="1"/>
  <c r="Q1444" i="1"/>
  <c r="R1443" i="1"/>
  <c r="Q1443" i="1"/>
  <c r="R1442" i="1"/>
  <c r="Q1442" i="1"/>
  <c r="R1441" i="1"/>
  <c r="Q1441" i="1"/>
  <c r="R1440" i="1"/>
  <c r="Q1440" i="1"/>
  <c r="R1439" i="1"/>
  <c r="Q1439" i="1"/>
  <c r="R1438" i="1"/>
  <c r="Q1438" i="1"/>
  <c r="R1437" i="1"/>
  <c r="Q1437" i="1"/>
  <c r="R1436" i="1"/>
  <c r="Q1436" i="1"/>
  <c r="R1435" i="1"/>
  <c r="Q1435" i="1"/>
  <c r="R1434" i="1"/>
  <c r="Q1434" i="1"/>
  <c r="R1433" i="1"/>
  <c r="Q1433" i="1"/>
  <c r="R1432" i="1"/>
  <c r="Q1432" i="1"/>
  <c r="R1431" i="1"/>
  <c r="Q1431" i="1"/>
  <c r="R1430" i="1"/>
  <c r="Q1430" i="1"/>
  <c r="R1429" i="1"/>
  <c r="Q1429" i="1"/>
  <c r="R1428" i="1"/>
  <c r="Q1428" i="1"/>
  <c r="R1427" i="1"/>
  <c r="Q1427" i="1"/>
  <c r="R1426" i="1"/>
  <c r="Q1426" i="1"/>
  <c r="R1425" i="1"/>
  <c r="Q1425" i="1"/>
  <c r="R1424" i="1"/>
  <c r="Q1424" i="1"/>
  <c r="R1423" i="1"/>
  <c r="Q1423" i="1"/>
  <c r="R1422" i="1"/>
  <c r="Q1422" i="1"/>
  <c r="R1421" i="1"/>
  <c r="Q1421" i="1"/>
  <c r="R1420" i="1"/>
  <c r="Q1420" i="1"/>
  <c r="R1419" i="1"/>
  <c r="Q1419" i="1"/>
  <c r="R1418" i="1"/>
  <c r="Q1418" i="1"/>
  <c r="R1417" i="1"/>
  <c r="Q1417" i="1"/>
  <c r="R1416" i="1"/>
  <c r="Q1416" i="1"/>
  <c r="R1415" i="1"/>
  <c r="Q1415" i="1"/>
  <c r="R1414" i="1"/>
  <c r="Q1414" i="1"/>
  <c r="R1413" i="1"/>
  <c r="Q1413" i="1"/>
  <c r="R1412" i="1"/>
  <c r="Q1412" i="1"/>
  <c r="R1411" i="1"/>
  <c r="Q1411" i="1"/>
  <c r="R1410" i="1"/>
  <c r="Q1410" i="1"/>
  <c r="R1409" i="1"/>
  <c r="Q1409" i="1"/>
  <c r="R1408" i="1"/>
  <c r="Q1408" i="1"/>
  <c r="R1407" i="1"/>
  <c r="Q1407" i="1"/>
  <c r="R1406" i="1"/>
  <c r="Q1406" i="1"/>
  <c r="R1405" i="1"/>
  <c r="Q1405" i="1"/>
  <c r="R1404" i="1"/>
  <c r="Q1404" i="1"/>
  <c r="R1403" i="1"/>
  <c r="Q1403" i="1"/>
  <c r="R1402" i="1"/>
  <c r="Q1402" i="1"/>
  <c r="R1401" i="1"/>
  <c r="Q1401" i="1"/>
  <c r="R1400" i="1"/>
  <c r="Q1400" i="1"/>
  <c r="R1399" i="1"/>
  <c r="Q1399" i="1"/>
  <c r="R1398" i="1"/>
  <c r="Q1398" i="1"/>
  <c r="R1397" i="1"/>
  <c r="Q1397" i="1"/>
  <c r="R1396" i="1"/>
  <c r="Q1396" i="1"/>
  <c r="R1395" i="1"/>
  <c r="Q1395" i="1"/>
  <c r="R1394" i="1"/>
  <c r="Q1394" i="1"/>
  <c r="R1393" i="1"/>
  <c r="Q1393" i="1"/>
  <c r="R1392" i="1"/>
  <c r="Q1392" i="1"/>
  <c r="R1391" i="1"/>
  <c r="Q1391" i="1"/>
  <c r="R1390" i="1"/>
  <c r="Q1390" i="1"/>
  <c r="R1389" i="1"/>
  <c r="Q1389" i="1"/>
  <c r="R1388" i="1"/>
  <c r="Q1388" i="1"/>
  <c r="R1387" i="1"/>
  <c r="Q1387" i="1"/>
  <c r="R1386" i="1"/>
  <c r="Q1386" i="1"/>
  <c r="R1385" i="1"/>
  <c r="Q1385" i="1"/>
  <c r="R1384" i="1"/>
  <c r="Q1384" i="1"/>
  <c r="R1383" i="1"/>
  <c r="Q1383" i="1"/>
  <c r="R1382" i="1"/>
  <c r="Q1382" i="1"/>
  <c r="R1381" i="1"/>
  <c r="Q1381" i="1"/>
  <c r="R1380" i="1"/>
  <c r="Q1380" i="1"/>
  <c r="R1379" i="1"/>
  <c r="Q1379" i="1"/>
  <c r="R1378" i="1"/>
  <c r="Q1378" i="1"/>
  <c r="R1377" i="1"/>
  <c r="Q1377" i="1"/>
  <c r="R1376" i="1"/>
  <c r="Q1376" i="1"/>
  <c r="R1375" i="1"/>
  <c r="Q1375" i="1"/>
  <c r="R1374" i="1"/>
  <c r="Q1374" i="1"/>
  <c r="R1373" i="1"/>
  <c r="Q1373" i="1"/>
  <c r="R1372" i="1"/>
  <c r="Q1372" i="1"/>
  <c r="R1371" i="1"/>
  <c r="Q1371" i="1"/>
  <c r="R1370" i="1"/>
  <c r="Q1370" i="1"/>
  <c r="R1369" i="1"/>
  <c r="Q1369" i="1"/>
  <c r="R1368" i="1"/>
  <c r="Q1368" i="1"/>
  <c r="R1367" i="1"/>
  <c r="Q1367" i="1"/>
  <c r="R1366" i="1"/>
  <c r="Q1366" i="1"/>
  <c r="R1365" i="1"/>
  <c r="Q1365" i="1"/>
  <c r="R1364" i="1"/>
  <c r="Q1364" i="1"/>
  <c r="R1363" i="1"/>
  <c r="Q1363" i="1"/>
  <c r="R1362" i="1"/>
  <c r="Q1362" i="1"/>
  <c r="R1361" i="1"/>
  <c r="Q1361" i="1"/>
  <c r="R1360" i="1"/>
  <c r="Q1360" i="1"/>
  <c r="R1359" i="1"/>
  <c r="Q1359" i="1"/>
  <c r="R1358" i="1"/>
  <c r="Q1358" i="1"/>
  <c r="R1357" i="1"/>
  <c r="Q1357" i="1"/>
  <c r="R1356" i="1"/>
  <c r="Q1356" i="1"/>
  <c r="R1355" i="1"/>
  <c r="Q1355" i="1"/>
  <c r="R1354" i="1"/>
  <c r="Q1354" i="1"/>
  <c r="R1353" i="1"/>
  <c r="Q1353" i="1"/>
  <c r="R1352" i="1"/>
  <c r="Q1352" i="1"/>
  <c r="R1351" i="1"/>
  <c r="Q1351" i="1"/>
  <c r="R1350" i="1"/>
  <c r="Q1350" i="1"/>
  <c r="R1349" i="1"/>
  <c r="Q1349" i="1"/>
  <c r="R1348" i="1"/>
  <c r="Q1348" i="1"/>
  <c r="R1347" i="1"/>
  <c r="Q1347" i="1"/>
  <c r="R1346" i="1"/>
  <c r="Q1346" i="1"/>
  <c r="R1345" i="1"/>
  <c r="Q1345" i="1"/>
  <c r="R1344" i="1"/>
  <c r="Q1344" i="1"/>
  <c r="R1343" i="1"/>
  <c r="Q1343" i="1"/>
  <c r="R1342" i="1"/>
  <c r="Q1342" i="1"/>
  <c r="R1341" i="1"/>
  <c r="Q1341" i="1"/>
  <c r="R1340" i="1"/>
  <c r="Q1340" i="1"/>
  <c r="R1339" i="1"/>
  <c r="Q1339" i="1"/>
  <c r="R1338" i="1"/>
  <c r="Q1338" i="1"/>
  <c r="R1337" i="1"/>
  <c r="Q1337" i="1"/>
  <c r="R1336" i="1"/>
  <c r="Q1336" i="1"/>
  <c r="R1335" i="1"/>
  <c r="Q1335" i="1"/>
  <c r="R1334" i="1"/>
  <c r="Q1334" i="1"/>
  <c r="R1333" i="1"/>
  <c r="Q1333" i="1"/>
  <c r="R1332" i="1"/>
  <c r="Q1332" i="1"/>
  <c r="R1331" i="1"/>
  <c r="Q1331" i="1"/>
  <c r="R1330" i="1"/>
  <c r="Q1330" i="1"/>
  <c r="R1329" i="1"/>
  <c r="Q1329" i="1"/>
  <c r="R1328" i="1"/>
  <c r="Q1328" i="1"/>
  <c r="R1327" i="1"/>
  <c r="Q1327" i="1"/>
  <c r="R1326" i="1"/>
  <c r="Q1326" i="1"/>
  <c r="R1325" i="1"/>
  <c r="Q1325" i="1"/>
  <c r="R1324" i="1"/>
  <c r="Q1324" i="1"/>
  <c r="R1323" i="1"/>
  <c r="Q1323" i="1"/>
  <c r="R1322" i="1"/>
  <c r="Q1322" i="1"/>
  <c r="R1321" i="1"/>
  <c r="Q1321" i="1"/>
  <c r="R1320" i="1"/>
  <c r="Q1320" i="1"/>
  <c r="R1319" i="1"/>
  <c r="Q1319" i="1"/>
  <c r="R1318" i="1"/>
  <c r="Q1318" i="1"/>
  <c r="R1317" i="1"/>
  <c r="Q1317" i="1"/>
  <c r="R1316" i="1"/>
  <c r="Q1316" i="1"/>
  <c r="R1315" i="1"/>
  <c r="Q1315" i="1"/>
  <c r="R1314" i="1"/>
  <c r="Q1314" i="1"/>
  <c r="R1313" i="1"/>
  <c r="Q1313" i="1"/>
  <c r="R1312" i="1"/>
  <c r="Q1312" i="1"/>
  <c r="R1311" i="1"/>
  <c r="Q1311" i="1"/>
  <c r="R1310" i="1"/>
  <c r="Q1310" i="1"/>
  <c r="R1309" i="1"/>
  <c r="Q1309" i="1"/>
  <c r="R1308" i="1"/>
  <c r="Q1308" i="1"/>
  <c r="R1307" i="1"/>
  <c r="Q1307" i="1"/>
  <c r="R1306" i="1"/>
  <c r="Q1306" i="1"/>
  <c r="R1305" i="1"/>
  <c r="Q1305" i="1"/>
  <c r="R1304" i="1"/>
  <c r="Q1304" i="1"/>
  <c r="R1303" i="1"/>
  <c r="Q1303" i="1"/>
  <c r="R1302" i="1"/>
  <c r="Q1302" i="1"/>
  <c r="R1301" i="1"/>
  <c r="Q1301" i="1"/>
  <c r="R1300" i="1"/>
  <c r="Q1300" i="1"/>
  <c r="R1299" i="1"/>
  <c r="Q1299" i="1"/>
  <c r="R1298" i="1"/>
  <c r="Q1298" i="1"/>
  <c r="R1297" i="1"/>
  <c r="Q1297" i="1"/>
  <c r="R1296" i="1"/>
  <c r="Q1296" i="1"/>
  <c r="R1295" i="1"/>
  <c r="Q1295" i="1"/>
  <c r="R1294" i="1"/>
  <c r="Q1294" i="1"/>
  <c r="R1293" i="1"/>
  <c r="Q1293" i="1"/>
  <c r="R1292" i="1"/>
  <c r="Q1292" i="1"/>
  <c r="R1291" i="1"/>
  <c r="Q1291" i="1"/>
  <c r="R1290" i="1"/>
  <c r="Q1290" i="1"/>
  <c r="R1289" i="1"/>
  <c r="Q1289" i="1"/>
  <c r="R1288" i="1"/>
  <c r="Q1288" i="1"/>
  <c r="R1287" i="1"/>
  <c r="Q1287" i="1"/>
  <c r="R1286" i="1"/>
  <c r="Q1286" i="1"/>
  <c r="R1285" i="1"/>
  <c r="Q1285" i="1"/>
  <c r="R1284" i="1"/>
  <c r="Q1284" i="1"/>
  <c r="R1283" i="1"/>
  <c r="Q1283" i="1"/>
  <c r="R1282" i="1"/>
  <c r="Q1282" i="1"/>
  <c r="R1281" i="1"/>
  <c r="Q1281" i="1"/>
  <c r="R1280" i="1"/>
  <c r="Q1280" i="1"/>
  <c r="R1279" i="1"/>
  <c r="Q1279" i="1"/>
  <c r="R1278" i="1"/>
  <c r="Q1278" i="1"/>
  <c r="R1277" i="1"/>
  <c r="Q1277" i="1"/>
  <c r="R1276" i="1"/>
  <c r="Q1276" i="1"/>
  <c r="R1275" i="1"/>
  <c r="Q1275" i="1"/>
  <c r="R1274" i="1"/>
  <c r="Q1274" i="1"/>
  <c r="R1273" i="1"/>
  <c r="Q1273" i="1"/>
  <c r="R1272" i="1"/>
  <c r="Q1272" i="1"/>
  <c r="R1271" i="1"/>
  <c r="Q1271" i="1"/>
  <c r="R1270" i="1"/>
  <c r="Q1270" i="1"/>
  <c r="R1269" i="1"/>
  <c r="Q1269" i="1"/>
  <c r="R1268" i="1"/>
  <c r="Q1268" i="1"/>
  <c r="R1267" i="1"/>
  <c r="Q1267" i="1"/>
  <c r="R1266" i="1"/>
  <c r="Q1266" i="1"/>
  <c r="R1265" i="1"/>
  <c r="Q1265" i="1"/>
  <c r="R1264" i="1"/>
  <c r="Q1264" i="1"/>
  <c r="R1263" i="1"/>
  <c r="Q1263" i="1"/>
  <c r="R1262" i="1"/>
  <c r="Q1262" i="1"/>
  <c r="R1261" i="1"/>
  <c r="Q1261" i="1"/>
  <c r="R1260" i="1"/>
  <c r="Q1260" i="1"/>
  <c r="R1259" i="1"/>
  <c r="Q1259" i="1"/>
  <c r="R1258" i="1"/>
  <c r="Q1258" i="1"/>
  <c r="R1257" i="1"/>
  <c r="Q1257" i="1"/>
  <c r="R1256" i="1"/>
  <c r="Q1256" i="1"/>
  <c r="R1255" i="1"/>
  <c r="Q1255" i="1"/>
  <c r="R1254" i="1"/>
  <c r="Q1254" i="1"/>
  <c r="R1253" i="1"/>
  <c r="Q1253" i="1"/>
  <c r="R1252" i="1"/>
  <c r="Q1252" i="1"/>
  <c r="R1251" i="1"/>
  <c r="Q1251" i="1"/>
  <c r="R1250" i="1"/>
  <c r="Q1250" i="1"/>
  <c r="R1249" i="1"/>
  <c r="Q1249" i="1"/>
  <c r="R1248" i="1"/>
  <c r="Q1248" i="1"/>
  <c r="R1247" i="1"/>
  <c r="Q1247" i="1"/>
  <c r="R1246" i="1"/>
  <c r="Q1246" i="1"/>
  <c r="R1245" i="1"/>
  <c r="Q1245" i="1"/>
  <c r="R1244" i="1"/>
  <c r="Q1244" i="1"/>
  <c r="R1243" i="1"/>
  <c r="Q1243" i="1"/>
  <c r="R1242" i="1"/>
  <c r="Q1242" i="1"/>
  <c r="R1241" i="1"/>
  <c r="Q1241" i="1"/>
  <c r="R1240" i="1"/>
  <c r="Q1240" i="1"/>
  <c r="R1239" i="1"/>
  <c r="Q1239" i="1"/>
  <c r="R1238" i="1"/>
  <c r="Q1238" i="1"/>
  <c r="R1237" i="1"/>
  <c r="Q1237" i="1"/>
  <c r="R1236" i="1"/>
  <c r="Q1236" i="1"/>
  <c r="R1235" i="1"/>
  <c r="Q1235" i="1"/>
  <c r="R1234" i="1"/>
  <c r="Q1234" i="1"/>
  <c r="R1233" i="1"/>
  <c r="Q1233" i="1"/>
  <c r="R1232" i="1"/>
  <c r="Q1232" i="1"/>
  <c r="R1231" i="1"/>
  <c r="Q1231" i="1"/>
  <c r="R1230" i="1"/>
  <c r="Q1230" i="1"/>
  <c r="R1229" i="1"/>
  <c r="Q1229" i="1"/>
  <c r="R1228" i="1"/>
  <c r="Q1228" i="1"/>
  <c r="R1227" i="1"/>
  <c r="Q1227" i="1"/>
  <c r="R1226" i="1"/>
  <c r="Q1226" i="1"/>
  <c r="R1225" i="1"/>
  <c r="Q1225" i="1"/>
  <c r="R1224" i="1"/>
  <c r="Q1224" i="1"/>
  <c r="R1223" i="1"/>
  <c r="Q1223" i="1"/>
  <c r="R1222" i="1"/>
  <c r="Q1222" i="1"/>
  <c r="R1221" i="1"/>
  <c r="Q1221" i="1"/>
  <c r="R1220" i="1"/>
  <c r="Q1220" i="1"/>
  <c r="R1219" i="1"/>
  <c r="Q1219" i="1"/>
  <c r="R1218" i="1"/>
  <c r="Q1218" i="1"/>
  <c r="R1217" i="1"/>
  <c r="Q1217" i="1"/>
  <c r="R1216" i="1"/>
  <c r="Q1216" i="1"/>
  <c r="R1215" i="1"/>
  <c r="Q1215" i="1"/>
  <c r="R1214" i="1"/>
  <c r="Q1214" i="1"/>
  <c r="R1213" i="1"/>
  <c r="Q1213" i="1"/>
  <c r="R1212" i="1"/>
  <c r="Q1212" i="1"/>
  <c r="R1211" i="1"/>
  <c r="Q1211" i="1"/>
  <c r="R1210" i="1"/>
  <c r="Q1210" i="1"/>
  <c r="R1209" i="1"/>
  <c r="Q1209" i="1"/>
  <c r="R1208" i="1"/>
  <c r="Q1208" i="1"/>
  <c r="R1207" i="1"/>
  <c r="Q1207" i="1"/>
  <c r="R1206" i="1"/>
  <c r="Q1206" i="1"/>
  <c r="R1205" i="1"/>
  <c r="Q1205" i="1"/>
  <c r="R1204" i="1"/>
  <c r="Q1204" i="1"/>
  <c r="R1203" i="1"/>
  <c r="Q1203" i="1"/>
  <c r="R1202" i="1"/>
  <c r="Q1202" i="1"/>
  <c r="R1201" i="1"/>
  <c r="Q1201" i="1"/>
  <c r="R1200" i="1"/>
  <c r="Q1200" i="1"/>
  <c r="R1199" i="1"/>
  <c r="Q1199" i="1"/>
  <c r="R1198" i="1"/>
  <c r="Q1198" i="1"/>
  <c r="R1197" i="1"/>
  <c r="Q1197" i="1"/>
  <c r="R1196" i="1"/>
  <c r="Q1196" i="1"/>
  <c r="R1195" i="1"/>
  <c r="Q1195" i="1"/>
  <c r="R1194" i="1"/>
  <c r="Q1194" i="1"/>
  <c r="R1193" i="1"/>
  <c r="Q1193" i="1"/>
  <c r="R1192" i="1"/>
  <c r="Q1192" i="1"/>
  <c r="R1191" i="1"/>
  <c r="Q1191" i="1"/>
  <c r="R1190" i="1"/>
  <c r="Q1190" i="1"/>
  <c r="R1189" i="1"/>
  <c r="Q1189" i="1"/>
  <c r="R1188" i="1"/>
  <c r="Q1188" i="1"/>
  <c r="R1187" i="1"/>
  <c r="Q1187" i="1"/>
  <c r="R1186" i="1"/>
  <c r="Q1186" i="1"/>
  <c r="R1185" i="1"/>
  <c r="Q1185" i="1"/>
  <c r="R1184" i="1"/>
  <c r="Q1184" i="1"/>
  <c r="R1183" i="1"/>
  <c r="Q1183" i="1"/>
  <c r="R1182" i="1"/>
  <c r="Q1182" i="1"/>
  <c r="R1181" i="1"/>
  <c r="Q1181" i="1"/>
  <c r="R1180" i="1"/>
  <c r="Q1180" i="1"/>
  <c r="R1179" i="1"/>
  <c r="Q1179" i="1"/>
  <c r="R1178" i="1"/>
  <c r="Q1178" i="1"/>
  <c r="R1177" i="1"/>
  <c r="Q1177" i="1"/>
  <c r="R1176" i="1"/>
  <c r="Q1176" i="1"/>
  <c r="R1175" i="1"/>
  <c r="Q1175" i="1"/>
  <c r="R1174" i="1"/>
  <c r="Q1174" i="1"/>
  <c r="R1173" i="1"/>
  <c r="Q1173" i="1"/>
  <c r="R1172" i="1"/>
  <c r="Q1172" i="1"/>
  <c r="R1171" i="1"/>
  <c r="Q1171" i="1"/>
  <c r="R1170" i="1"/>
  <c r="Q1170" i="1"/>
  <c r="R1169" i="1"/>
  <c r="Q1169" i="1"/>
  <c r="R1168" i="1"/>
  <c r="Q1168" i="1"/>
  <c r="R1167" i="1"/>
  <c r="Q1167" i="1"/>
  <c r="R1166" i="1"/>
  <c r="Q1166" i="1"/>
  <c r="R1165" i="1"/>
  <c r="Q1165" i="1"/>
  <c r="R1164" i="1"/>
  <c r="Q1164" i="1"/>
  <c r="R1163" i="1"/>
  <c r="Q1163" i="1"/>
  <c r="R1162" i="1"/>
  <c r="Q1162" i="1"/>
  <c r="R1161" i="1"/>
  <c r="Q1161" i="1"/>
  <c r="R1160" i="1"/>
  <c r="Q1160" i="1"/>
  <c r="R1159" i="1"/>
  <c r="Q1159" i="1"/>
  <c r="R1158" i="1"/>
  <c r="Q1158" i="1"/>
  <c r="R1157" i="1"/>
  <c r="Q1157" i="1"/>
  <c r="R1156" i="1"/>
  <c r="Q1156" i="1"/>
  <c r="R1155" i="1"/>
  <c r="Q1155" i="1"/>
  <c r="R1154" i="1"/>
  <c r="Q1154" i="1"/>
  <c r="R1153" i="1"/>
  <c r="Q1153" i="1"/>
  <c r="R1152" i="1"/>
  <c r="Q1152" i="1"/>
  <c r="R1151" i="1"/>
  <c r="Q1151" i="1"/>
  <c r="R1150" i="1"/>
  <c r="Q1150" i="1"/>
  <c r="R1149" i="1"/>
  <c r="Q1149" i="1"/>
  <c r="R1148" i="1"/>
  <c r="Q1148" i="1"/>
  <c r="R1147" i="1"/>
  <c r="Q1147" i="1"/>
  <c r="R1146" i="1"/>
  <c r="Q1146" i="1"/>
  <c r="R1145" i="1"/>
  <c r="Q1145" i="1"/>
  <c r="R1144" i="1"/>
  <c r="Q1144" i="1"/>
  <c r="R1143" i="1"/>
  <c r="Q1143" i="1"/>
  <c r="R1142" i="1"/>
  <c r="Q1142" i="1"/>
  <c r="R1141" i="1"/>
  <c r="Q1141" i="1"/>
  <c r="R1140" i="1"/>
  <c r="Q1140" i="1"/>
  <c r="R1139" i="1"/>
  <c r="Q1139" i="1"/>
  <c r="R1138" i="1"/>
  <c r="Q1138" i="1"/>
  <c r="R1137" i="1"/>
  <c r="Q1137" i="1"/>
  <c r="R1136" i="1"/>
  <c r="Q1136" i="1"/>
  <c r="R1135" i="1"/>
  <c r="Q1135" i="1"/>
  <c r="R1134" i="1"/>
  <c r="Q1134" i="1"/>
  <c r="R1133" i="1"/>
  <c r="Q1133" i="1"/>
  <c r="R1132" i="1"/>
  <c r="Q1132" i="1"/>
  <c r="R1131" i="1"/>
  <c r="Q1131" i="1"/>
  <c r="R1130" i="1"/>
  <c r="Q1130" i="1"/>
  <c r="R1129" i="1"/>
  <c r="Q1129" i="1"/>
  <c r="R1128" i="1"/>
  <c r="Q1128" i="1"/>
  <c r="R1127" i="1"/>
  <c r="Q1127" i="1"/>
  <c r="R1126" i="1"/>
  <c r="Q1126" i="1"/>
  <c r="R1125" i="1"/>
  <c r="Q1125" i="1"/>
  <c r="R1124" i="1"/>
  <c r="Q1124" i="1"/>
  <c r="R1123" i="1"/>
  <c r="Q1123" i="1"/>
  <c r="R1122" i="1"/>
  <c r="Q1122" i="1"/>
  <c r="R1121" i="1"/>
  <c r="Q1121" i="1"/>
  <c r="R1120" i="1"/>
  <c r="Q1120" i="1"/>
  <c r="R1119" i="1"/>
  <c r="Q1119" i="1"/>
  <c r="R1118" i="1"/>
  <c r="Q1118" i="1"/>
  <c r="R1117" i="1"/>
  <c r="Q1117" i="1"/>
  <c r="R1116" i="1"/>
  <c r="Q1116" i="1"/>
  <c r="R1115" i="1"/>
  <c r="Q1115" i="1"/>
  <c r="R1114" i="1"/>
  <c r="Q1114" i="1"/>
  <c r="R1113" i="1"/>
  <c r="Q1113" i="1"/>
  <c r="R1112" i="1"/>
  <c r="Q1112" i="1"/>
  <c r="R1111" i="1"/>
  <c r="Q1111" i="1"/>
  <c r="R1110" i="1"/>
  <c r="Q1110" i="1"/>
  <c r="R1109" i="1"/>
  <c r="Q1109" i="1"/>
  <c r="R1108" i="1"/>
  <c r="Q1108" i="1"/>
  <c r="R1107" i="1"/>
  <c r="Q1107" i="1"/>
  <c r="R1106" i="1"/>
  <c r="Q1106" i="1"/>
  <c r="R1105" i="1"/>
  <c r="Q1105" i="1"/>
  <c r="R1104" i="1"/>
  <c r="Q1104" i="1"/>
  <c r="R1103" i="1"/>
  <c r="Q1103" i="1"/>
  <c r="R1102" i="1"/>
  <c r="Q1102" i="1"/>
  <c r="R1101" i="1"/>
  <c r="Q1101" i="1"/>
  <c r="R1100" i="1"/>
  <c r="Q1100" i="1"/>
  <c r="R1099" i="1"/>
  <c r="Q1099" i="1"/>
  <c r="R1098" i="1"/>
  <c r="Q1098" i="1"/>
  <c r="R1097" i="1"/>
  <c r="Q1097" i="1"/>
  <c r="R1096" i="1"/>
  <c r="Q1096" i="1"/>
  <c r="R1095" i="1"/>
  <c r="Q1095" i="1"/>
  <c r="R1094" i="1"/>
  <c r="Q1094" i="1"/>
  <c r="R1093" i="1"/>
  <c r="Q1093" i="1"/>
  <c r="R1092" i="1"/>
  <c r="Q1092" i="1"/>
  <c r="R1091" i="1"/>
  <c r="Q1091" i="1"/>
  <c r="R1090" i="1"/>
  <c r="Q1090" i="1"/>
  <c r="R1089" i="1"/>
  <c r="Q1089" i="1"/>
  <c r="R1088" i="1"/>
  <c r="Q1088" i="1"/>
  <c r="R1087" i="1"/>
  <c r="Q1087" i="1"/>
  <c r="R1086" i="1"/>
  <c r="Q1086" i="1"/>
  <c r="R1085" i="1"/>
  <c r="Q1085" i="1"/>
  <c r="R1084" i="1"/>
  <c r="Q1084" i="1"/>
  <c r="R1083" i="1"/>
  <c r="Q1083" i="1"/>
  <c r="R1082" i="1"/>
  <c r="Q1082" i="1"/>
  <c r="R1081" i="1"/>
  <c r="Q1081" i="1"/>
  <c r="R1080" i="1"/>
  <c r="Q1080" i="1"/>
  <c r="R1079" i="1"/>
  <c r="Q1079" i="1"/>
  <c r="R1078" i="1"/>
  <c r="Q1078" i="1"/>
  <c r="R1077" i="1"/>
  <c r="Q1077" i="1"/>
  <c r="R1076" i="1"/>
  <c r="Q1076" i="1"/>
  <c r="R1075" i="1"/>
  <c r="Q1075" i="1"/>
  <c r="R1074" i="1"/>
  <c r="Q1074" i="1"/>
  <c r="R1073" i="1"/>
  <c r="Q1073" i="1"/>
  <c r="R1072" i="1"/>
  <c r="Q1072" i="1"/>
  <c r="R1071" i="1"/>
  <c r="Q1071" i="1"/>
  <c r="R1070" i="1"/>
  <c r="Q1070" i="1"/>
  <c r="R1069" i="1"/>
  <c r="Q1069" i="1"/>
  <c r="R1068" i="1"/>
  <c r="Q1068" i="1"/>
  <c r="R1067" i="1"/>
  <c r="Q1067" i="1"/>
  <c r="R1066" i="1"/>
  <c r="Q1066" i="1"/>
  <c r="R1065" i="1"/>
  <c r="Q1065" i="1"/>
  <c r="R1064" i="1"/>
  <c r="Q1064" i="1"/>
  <c r="R1063" i="1"/>
  <c r="Q1063" i="1"/>
  <c r="R1062" i="1"/>
  <c r="Q1062" i="1"/>
  <c r="R1061" i="1"/>
  <c r="Q1061" i="1"/>
  <c r="R1060" i="1"/>
  <c r="Q1060" i="1"/>
  <c r="R1059" i="1"/>
  <c r="Q1059" i="1"/>
  <c r="R1058" i="1"/>
  <c r="Q1058" i="1"/>
  <c r="R1057" i="1"/>
  <c r="Q1057" i="1"/>
  <c r="R1056" i="1"/>
  <c r="Q1056" i="1"/>
  <c r="R1055" i="1"/>
  <c r="Q1055" i="1"/>
  <c r="R1054" i="1"/>
  <c r="Q1054" i="1"/>
  <c r="R1053" i="1"/>
  <c r="Q1053" i="1"/>
  <c r="R1052" i="1"/>
  <c r="Q1052" i="1"/>
  <c r="R1051" i="1"/>
  <c r="Q1051" i="1"/>
  <c r="R1050" i="1"/>
  <c r="Q1050" i="1"/>
  <c r="R1049" i="1"/>
  <c r="Q1049" i="1"/>
  <c r="R1048" i="1"/>
  <c r="Q1048" i="1"/>
  <c r="R1047" i="1"/>
  <c r="Q1047" i="1"/>
  <c r="R1046" i="1"/>
  <c r="Q1046" i="1"/>
  <c r="R1045" i="1"/>
  <c r="Q1045" i="1"/>
  <c r="R1044" i="1"/>
  <c r="Q1044" i="1"/>
  <c r="R1043" i="1"/>
  <c r="Q1043" i="1"/>
  <c r="R1042" i="1"/>
  <c r="Q1042" i="1"/>
  <c r="R1041" i="1"/>
  <c r="Q1041" i="1"/>
  <c r="R1040" i="1"/>
  <c r="Q1040" i="1"/>
  <c r="R1039" i="1"/>
  <c r="Q1039" i="1"/>
  <c r="R1038" i="1"/>
  <c r="Q1038" i="1"/>
  <c r="R1037" i="1"/>
  <c r="Q1037" i="1"/>
  <c r="R1036" i="1"/>
  <c r="Q1036" i="1"/>
  <c r="R1035" i="1"/>
  <c r="Q1035" i="1"/>
  <c r="R1034" i="1"/>
  <c r="Q1034" i="1"/>
  <c r="R1033" i="1"/>
  <c r="Q1033" i="1"/>
  <c r="R1032" i="1"/>
  <c r="Q1032" i="1"/>
  <c r="R1031" i="1"/>
  <c r="Q1031" i="1"/>
  <c r="R1030" i="1"/>
  <c r="Q1030" i="1"/>
  <c r="R1029" i="1"/>
  <c r="Q1029" i="1"/>
  <c r="R1028" i="1"/>
  <c r="Q1028" i="1"/>
  <c r="R1027" i="1"/>
  <c r="Q1027" i="1"/>
  <c r="R1026" i="1"/>
  <c r="Q1026" i="1"/>
  <c r="R1025" i="1"/>
  <c r="Q1025" i="1"/>
  <c r="R1024" i="1"/>
  <c r="Q1024" i="1"/>
  <c r="R1023" i="1"/>
  <c r="Q1023" i="1"/>
  <c r="R1022" i="1"/>
  <c r="Q1022" i="1"/>
  <c r="R1021" i="1"/>
  <c r="Q1021" i="1"/>
  <c r="R1020" i="1"/>
  <c r="Q1020" i="1"/>
  <c r="R1019" i="1"/>
  <c r="Q1019" i="1"/>
  <c r="R1018" i="1"/>
  <c r="Q1018" i="1"/>
  <c r="R1017" i="1"/>
  <c r="Q1017" i="1"/>
  <c r="R1016" i="1"/>
  <c r="Q1016" i="1"/>
  <c r="R1015" i="1"/>
  <c r="Q1015" i="1"/>
  <c r="R1014" i="1"/>
  <c r="Q1014" i="1"/>
  <c r="R1013" i="1"/>
  <c r="Q1013" i="1"/>
  <c r="R1012" i="1"/>
  <c r="Q1012" i="1"/>
  <c r="R1011" i="1"/>
  <c r="Q1011" i="1"/>
  <c r="R1010" i="1"/>
  <c r="Q1010" i="1"/>
  <c r="R1009" i="1"/>
  <c r="Q1009" i="1"/>
  <c r="R1008" i="1"/>
  <c r="Q1008" i="1"/>
  <c r="R1007" i="1"/>
  <c r="Q1007" i="1"/>
  <c r="R1006" i="1"/>
  <c r="Q1006" i="1"/>
  <c r="R1005" i="1"/>
  <c r="Q1005" i="1"/>
  <c r="R1004" i="1"/>
  <c r="Q1004" i="1"/>
  <c r="R1003" i="1"/>
  <c r="Q1003" i="1"/>
  <c r="R1002" i="1"/>
  <c r="Q1002" i="1"/>
  <c r="R1001" i="1"/>
  <c r="Q1001" i="1"/>
  <c r="R1000" i="1"/>
  <c r="Q1000" i="1"/>
  <c r="R999" i="1"/>
  <c r="Q999" i="1"/>
  <c r="R998" i="1"/>
  <c r="Q998" i="1"/>
  <c r="R997" i="1"/>
  <c r="Q997" i="1"/>
  <c r="R996" i="1"/>
  <c r="Q996" i="1"/>
  <c r="R995" i="1"/>
  <c r="Q995" i="1"/>
  <c r="R994" i="1"/>
  <c r="Q994" i="1"/>
  <c r="R993" i="1"/>
  <c r="Q993" i="1"/>
  <c r="R992" i="1"/>
  <c r="Q992" i="1"/>
  <c r="R991" i="1"/>
  <c r="Q991" i="1"/>
  <c r="R990" i="1"/>
  <c r="Q990" i="1"/>
  <c r="R989" i="1"/>
  <c r="Q989" i="1"/>
  <c r="R988" i="1"/>
  <c r="Q988" i="1"/>
  <c r="R987" i="1"/>
  <c r="Q987" i="1"/>
  <c r="R986" i="1"/>
  <c r="Q986" i="1"/>
  <c r="R985" i="1"/>
  <c r="Q985" i="1"/>
  <c r="R984" i="1"/>
  <c r="Q984" i="1"/>
  <c r="R983" i="1"/>
  <c r="Q983" i="1"/>
  <c r="R982" i="1"/>
  <c r="Q982" i="1"/>
  <c r="R981" i="1"/>
  <c r="Q981" i="1"/>
  <c r="R980" i="1"/>
  <c r="Q980" i="1"/>
  <c r="R979" i="1"/>
  <c r="Q979" i="1"/>
  <c r="R978" i="1"/>
  <c r="Q978" i="1"/>
  <c r="R977" i="1"/>
  <c r="Q977" i="1"/>
  <c r="R976" i="1"/>
  <c r="Q976" i="1"/>
  <c r="R975" i="1"/>
  <c r="Q975" i="1"/>
  <c r="R974" i="1"/>
  <c r="Q974" i="1"/>
  <c r="R973" i="1"/>
  <c r="Q973" i="1"/>
  <c r="R972" i="1"/>
  <c r="Q972" i="1"/>
  <c r="R971" i="1"/>
  <c r="Q971" i="1"/>
  <c r="R970" i="1"/>
  <c r="Q970" i="1"/>
  <c r="R969" i="1"/>
  <c r="Q969" i="1"/>
  <c r="R968" i="1"/>
  <c r="Q968" i="1"/>
  <c r="R967" i="1"/>
  <c r="Q967" i="1"/>
  <c r="R966" i="1"/>
  <c r="Q966" i="1"/>
  <c r="R965" i="1"/>
  <c r="Q965" i="1"/>
  <c r="R964" i="1"/>
  <c r="Q964" i="1"/>
  <c r="R963" i="1"/>
  <c r="Q963" i="1"/>
  <c r="R962" i="1"/>
  <c r="Q962" i="1"/>
  <c r="R961" i="1"/>
  <c r="Q961" i="1"/>
  <c r="R960" i="1"/>
  <c r="Q960" i="1"/>
  <c r="R959" i="1"/>
  <c r="Q959" i="1"/>
  <c r="R958" i="1"/>
  <c r="Q958" i="1"/>
  <c r="R957" i="1"/>
  <c r="Q957" i="1"/>
  <c r="R956" i="1"/>
  <c r="Q956" i="1"/>
  <c r="R955" i="1"/>
  <c r="Q955" i="1"/>
  <c r="R954" i="1"/>
  <c r="Q954" i="1"/>
  <c r="R953" i="1"/>
  <c r="Q953" i="1"/>
  <c r="R952" i="1"/>
  <c r="Q952" i="1"/>
  <c r="R951" i="1"/>
  <c r="Q951" i="1"/>
  <c r="R950" i="1"/>
  <c r="Q950" i="1"/>
  <c r="R949" i="1"/>
  <c r="Q949" i="1"/>
  <c r="R948" i="1"/>
  <c r="Q948" i="1"/>
  <c r="R947" i="1"/>
  <c r="Q947" i="1"/>
  <c r="R946" i="1"/>
  <c r="Q946" i="1"/>
  <c r="R945" i="1"/>
  <c r="Q945" i="1"/>
  <c r="R944" i="1"/>
  <c r="Q944" i="1"/>
  <c r="R943" i="1"/>
  <c r="Q943" i="1"/>
  <c r="R942" i="1"/>
  <c r="Q942" i="1"/>
  <c r="R941" i="1"/>
  <c r="Q941" i="1"/>
  <c r="R940" i="1"/>
  <c r="Q940" i="1"/>
  <c r="R939" i="1"/>
  <c r="Q939" i="1"/>
  <c r="R938" i="1"/>
  <c r="Q938" i="1"/>
  <c r="R937" i="1"/>
  <c r="Q937" i="1"/>
  <c r="R936" i="1"/>
  <c r="Q936" i="1"/>
  <c r="R935" i="1"/>
  <c r="Q935" i="1"/>
  <c r="R934" i="1"/>
  <c r="Q934" i="1"/>
  <c r="R933" i="1"/>
  <c r="Q933" i="1"/>
  <c r="R932" i="1"/>
  <c r="Q932" i="1"/>
  <c r="R931" i="1"/>
  <c r="Q931" i="1"/>
  <c r="R930" i="1"/>
  <c r="Q930" i="1"/>
  <c r="R929" i="1"/>
  <c r="Q929" i="1"/>
  <c r="R928" i="1"/>
  <c r="Q928" i="1"/>
  <c r="R927" i="1"/>
  <c r="Q927" i="1"/>
  <c r="R926" i="1"/>
  <c r="Q926" i="1"/>
  <c r="R925" i="1"/>
  <c r="Q925" i="1"/>
  <c r="R924" i="1"/>
  <c r="Q924" i="1"/>
  <c r="R923" i="1"/>
  <c r="Q923" i="1"/>
  <c r="R922" i="1"/>
  <c r="Q922" i="1"/>
  <c r="R921" i="1"/>
  <c r="Q921" i="1"/>
  <c r="R920" i="1"/>
  <c r="Q920" i="1"/>
  <c r="R919" i="1"/>
  <c r="Q919" i="1"/>
  <c r="R918" i="1"/>
  <c r="Q918" i="1"/>
  <c r="R917" i="1"/>
  <c r="Q917" i="1"/>
  <c r="R916" i="1"/>
  <c r="Q916" i="1"/>
  <c r="R915" i="1"/>
  <c r="Q915" i="1"/>
  <c r="R914" i="1"/>
  <c r="Q914" i="1"/>
  <c r="R913" i="1"/>
  <c r="Q913" i="1"/>
  <c r="R912" i="1"/>
  <c r="Q912" i="1"/>
  <c r="R911" i="1"/>
  <c r="Q911" i="1"/>
  <c r="R910" i="1"/>
  <c r="Q910" i="1"/>
  <c r="R909" i="1"/>
  <c r="Q909" i="1"/>
  <c r="R908" i="1"/>
  <c r="Q908" i="1"/>
  <c r="R907" i="1"/>
  <c r="Q907" i="1"/>
  <c r="R906" i="1"/>
  <c r="Q906" i="1"/>
  <c r="R905" i="1"/>
  <c r="Q905" i="1"/>
  <c r="R904" i="1"/>
  <c r="Q904" i="1"/>
  <c r="R903" i="1"/>
  <c r="Q903" i="1"/>
  <c r="R902" i="1"/>
  <c r="Q902" i="1"/>
  <c r="R901" i="1"/>
  <c r="Q901" i="1"/>
  <c r="R900" i="1"/>
  <c r="Q900" i="1"/>
  <c r="R899" i="1"/>
  <c r="Q899" i="1"/>
  <c r="R898" i="1"/>
  <c r="Q898" i="1"/>
  <c r="R897" i="1"/>
  <c r="Q897" i="1"/>
  <c r="R896" i="1"/>
  <c r="Q896" i="1"/>
  <c r="R895" i="1"/>
  <c r="Q895" i="1"/>
  <c r="R894" i="1"/>
  <c r="Q894" i="1"/>
  <c r="R893" i="1"/>
  <c r="Q893" i="1"/>
  <c r="R892" i="1"/>
  <c r="Q892" i="1"/>
  <c r="R891" i="1"/>
  <c r="Q891" i="1"/>
  <c r="R890" i="1"/>
  <c r="Q890" i="1"/>
  <c r="R889" i="1"/>
  <c r="Q889" i="1"/>
  <c r="R888" i="1"/>
  <c r="Q888" i="1"/>
  <c r="R887" i="1"/>
  <c r="Q887" i="1"/>
  <c r="R886" i="1"/>
  <c r="Q886" i="1"/>
  <c r="R885" i="1"/>
  <c r="Q885" i="1"/>
  <c r="R884" i="1"/>
  <c r="Q884" i="1"/>
  <c r="R883" i="1"/>
  <c r="Q883" i="1"/>
  <c r="R882" i="1"/>
  <c r="Q882" i="1"/>
  <c r="R881" i="1"/>
  <c r="Q881" i="1"/>
  <c r="R880" i="1"/>
  <c r="Q880" i="1"/>
  <c r="R879" i="1"/>
  <c r="Q879" i="1"/>
  <c r="R878" i="1"/>
  <c r="Q878" i="1"/>
  <c r="R877" i="1"/>
  <c r="Q877" i="1"/>
  <c r="R876" i="1"/>
  <c r="Q876" i="1"/>
  <c r="R875" i="1"/>
  <c r="Q875" i="1"/>
  <c r="R874" i="1"/>
  <c r="Q874" i="1"/>
  <c r="R873" i="1"/>
  <c r="Q873" i="1"/>
  <c r="R872" i="1"/>
  <c r="Q872" i="1"/>
  <c r="R871" i="1"/>
  <c r="Q871" i="1"/>
  <c r="R870" i="1"/>
  <c r="Q870" i="1"/>
  <c r="R869" i="1"/>
  <c r="Q869" i="1"/>
  <c r="R868" i="1"/>
  <c r="Q868" i="1"/>
  <c r="R867" i="1"/>
  <c r="Q867" i="1"/>
  <c r="R866" i="1"/>
  <c r="Q866" i="1"/>
  <c r="R865" i="1"/>
  <c r="Q865" i="1"/>
  <c r="R864" i="1"/>
  <c r="Q864" i="1"/>
  <c r="R863" i="1"/>
  <c r="Q863" i="1"/>
  <c r="R862" i="1"/>
  <c r="Q862" i="1"/>
  <c r="R861" i="1"/>
  <c r="Q861" i="1"/>
  <c r="R860" i="1"/>
  <c r="Q860" i="1"/>
  <c r="R859" i="1"/>
  <c r="Q859" i="1"/>
  <c r="R858" i="1"/>
  <c r="Q858" i="1"/>
  <c r="R857" i="1"/>
  <c r="Q857" i="1"/>
  <c r="R856" i="1"/>
  <c r="Q856" i="1"/>
  <c r="R855" i="1"/>
  <c r="Q855" i="1"/>
  <c r="R854" i="1"/>
  <c r="Q854" i="1"/>
  <c r="R853" i="1"/>
  <c r="Q853" i="1"/>
  <c r="R852" i="1"/>
  <c r="Q852" i="1"/>
  <c r="R851" i="1"/>
  <c r="Q851" i="1"/>
  <c r="R850" i="1"/>
  <c r="Q850" i="1"/>
  <c r="R849" i="1"/>
  <c r="Q849" i="1"/>
  <c r="R848" i="1"/>
  <c r="Q848" i="1"/>
  <c r="R847" i="1"/>
  <c r="Q847" i="1"/>
  <c r="R846" i="1"/>
  <c r="Q846" i="1"/>
  <c r="R845" i="1"/>
  <c r="Q845" i="1"/>
  <c r="R844" i="1"/>
  <c r="Q844" i="1"/>
  <c r="R843" i="1"/>
  <c r="Q843" i="1"/>
  <c r="R842" i="1"/>
  <c r="Q842" i="1"/>
  <c r="R841" i="1"/>
  <c r="Q841" i="1"/>
  <c r="R840" i="1"/>
  <c r="Q840" i="1"/>
  <c r="R839" i="1"/>
  <c r="Q839" i="1"/>
  <c r="R838" i="1"/>
  <c r="Q838" i="1"/>
  <c r="R837" i="1"/>
  <c r="Q837" i="1"/>
  <c r="R836" i="1"/>
  <c r="Q836" i="1"/>
  <c r="R835" i="1"/>
  <c r="Q835" i="1"/>
  <c r="R834" i="1"/>
  <c r="Q834" i="1"/>
  <c r="R833" i="1"/>
  <c r="Q833" i="1"/>
  <c r="R832" i="1"/>
  <c r="Q832" i="1"/>
  <c r="R831" i="1"/>
  <c r="Q831" i="1"/>
  <c r="R830" i="1"/>
  <c r="Q830" i="1"/>
  <c r="R829" i="1"/>
  <c r="Q829" i="1"/>
  <c r="R828" i="1"/>
  <c r="Q828" i="1"/>
  <c r="R827" i="1"/>
  <c r="Q827" i="1"/>
  <c r="R826" i="1"/>
  <c r="Q826" i="1"/>
  <c r="R825" i="1"/>
  <c r="Q825" i="1"/>
  <c r="R824" i="1"/>
  <c r="Q824" i="1"/>
  <c r="R823" i="1"/>
  <c r="Q823" i="1"/>
  <c r="R822" i="1"/>
  <c r="Q822" i="1"/>
  <c r="R821" i="1"/>
  <c r="Q821" i="1"/>
  <c r="R820" i="1"/>
  <c r="Q820" i="1"/>
  <c r="R819" i="1"/>
  <c r="Q819" i="1"/>
  <c r="R818" i="1"/>
  <c r="Q818" i="1"/>
  <c r="R817" i="1"/>
  <c r="Q817" i="1"/>
  <c r="R816" i="1"/>
  <c r="Q816" i="1"/>
  <c r="R815" i="1"/>
  <c r="Q815" i="1"/>
  <c r="R814" i="1"/>
  <c r="Q814" i="1"/>
  <c r="R813" i="1"/>
  <c r="Q813" i="1"/>
  <c r="R812" i="1"/>
  <c r="Q812" i="1"/>
  <c r="R811" i="1"/>
  <c r="Q811" i="1"/>
  <c r="R810" i="1"/>
  <c r="Q810" i="1"/>
  <c r="R809" i="1"/>
  <c r="Q809" i="1"/>
  <c r="R808" i="1"/>
  <c r="Q808" i="1"/>
  <c r="R807" i="1"/>
  <c r="Q807" i="1"/>
  <c r="R806" i="1"/>
  <c r="Q806" i="1"/>
  <c r="R805" i="1"/>
  <c r="Q805" i="1"/>
  <c r="R804" i="1"/>
  <c r="Q804" i="1"/>
  <c r="R803" i="1"/>
  <c r="Q803" i="1"/>
  <c r="R802" i="1"/>
  <c r="Q802" i="1"/>
  <c r="R801" i="1"/>
  <c r="Q801" i="1"/>
  <c r="R800" i="1"/>
  <c r="Q800" i="1"/>
  <c r="R799" i="1"/>
  <c r="Q799" i="1"/>
  <c r="R798" i="1"/>
  <c r="Q798" i="1"/>
  <c r="R797" i="1"/>
  <c r="Q797" i="1"/>
  <c r="R796" i="1"/>
  <c r="Q796" i="1"/>
  <c r="R795" i="1"/>
  <c r="Q795" i="1"/>
  <c r="R794" i="1"/>
  <c r="Q794" i="1"/>
  <c r="R793" i="1"/>
  <c r="Q793" i="1"/>
  <c r="R792" i="1"/>
  <c r="Q792" i="1"/>
  <c r="R791" i="1"/>
  <c r="Q791" i="1"/>
  <c r="R790" i="1"/>
  <c r="Q790" i="1"/>
  <c r="R789" i="1"/>
  <c r="Q789" i="1"/>
  <c r="R788" i="1"/>
  <c r="Q788" i="1"/>
  <c r="R787" i="1"/>
  <c r="Q787" i="1"/>
  <c r="R786" i="1"/>
  <c r="Q786" i="1"/>
  <c r="R785" i="1"/>
  <c r="Q785" i="1"/>
  <c r="R784" i="1"/>
  <c r="Q784" i="1"/>
  <c r="R783" i="1"/>
  <c r="Q783" i="1"/>
  <c r="R782" i="1"/>
  <c r="Q782" i="1"/>
  <c r="R781" i="1"/>
  <c r="Q781" i="1"/>
  <c r="R780" i="1"/>
  <c r="Q780" i="1"/>
  <c r="R779" i="1"/>
  <c r="Q779" i="1"/>
  <c r="R778" i="1"/>
  <c r="Q778" i="1"/>
  <c r="R777" i="1"/>
  <c r="Q777" i="1"/>
  <c r="R776" i="1"/>
  <c r="Q776" i="1"/>
  <c r="R775" i="1"/>
  <c r="Q775" i="1"/>
  <c r="R774" i="1"/>
  <c r="Q774" i="1"/>
  <c r="R773" i="1"/>
  <c r="Q773" i="1"/>
  <c r="R772" i="1"/>
  <c r="Q772" i="1"/>
  <c r="R771" i="1"/>
  <c r="Q771" i="1"/>
  <c r="R770" i="1"/>
  <c r="Q770" i="1"/>
  <c r="R769" i="1"/>
  <c r="Q769" i="1"/>
  <c r="R768" i="1"/>
  <c r="Q768" i="1"/>
  <c r="R767" i="1"/>
  <c r="Q767" i="1"/>
  <c r="R766" i="1"/>
  <c r="Q766" i="1"/>
  <c r="R765" i="1"/>
  <c r="Q765" i="1"/>
  <c r="R764" i="1"/>
  <c r="Q764" i="1"/>
  <c r="R763" i="1"/>
  <c r="Q763" i="1"/>
  <c r="R762" i="1"/>
  <c r="Q762" i="1"/>
  <c r="R761" i="1"/>
  <c r="Q761" i="1"/>
  <c r="R760" i="1"/>
  <c r="Q760" i="1"/>
  <c r="R759" i="1"/>
  <c r="Q759" i="1"/>
  <c r="R758" i="1"/>
  <c r="Q758" i="1"/>
  <c r="R757" i="1"/>
  <c r="Q757" i="1"/>
  <c r="R756" i="1"/>
  <c r="Q756" i="1"/>
  <c r="R755" i="1"/>
  <c r="Q755" i="1"/>
  <c r="R754" i="1"/>
  <c r="Q754" i="1"/>
  <c r="R753" i="1"/>
  <c r="Q753" i="1"/>
  <c r="R752" i="1"/>
  <c r="Q752" i="1"/>
  <c r="R751" i="1"/>
  <c r="Q751" i="1"/>
  <c r="R750" i="1"/>
  <c r="Q750" i="1"/>
  <c r="R749" i="1"/>
  <c r="Q749" i="1"/>
  <c r="R748" i="1"/>
  <c r="Q748" i="1"/>
  <c r="R747" i="1"/>
  <c r="Q747" i="1"/>
  <c r="R746" i="1"/>
  <c r="Q746" i="1"/>
  <c r="R745" i="1"/>
  <c r="Q745" i="1"/>
  <c r="R744" i="1"/>
  <c r="Q744" i="1"/>
  <c r="R743" i="1"/>
  <c r="Q743" i="1"/>
  <c r="R742" i="1"/>
  <c r="Q742" i="1"/>
  <c r="R741" i="1"/>
  <c r="Q741" i="1"/>
  <c r="R740" i="1"/>
  <c r="Q740" i="1"/>
  <c r="R739" i="1"/>
  <c r="Q739" i="1"/>
  <c r="R738" i="1"/>
  <c r="Q738" i="1"/>
  <c r="R737" i="1"/>
  <c r="Q737" i="1"/>
  <c r="R736" i="1"/>
  <c r="Q736" i="1"/>
  <c r="R735" i="1"/>
  <c r="Q735" i="1"/>
  <c r="R734" i="1"/>
  <c r="Q734" i="1"/>
  <c r="R733" i="1"/>
  <c r="Q733" i="1"/>
  <c r="R732" i="1"/>
  <c r="Q732" i="1"/>
  <c r="R731" i="1"/>
  <c r="Q731" i="1"/>
  <c r="R730" i="1"/>
  <c r="Q730" i="1"/>
  <c r="R729" i="1"/>
  <c r="Q729" i="1"/>
  <c r="R728" i="1"/>
  <c r="Q728" i="1"/>
  <c r="R727" i="1"/>
  <c r="Q727" i="1"/>
  <c r="R726" i="1"/>
  <c r="Q726" i="1"/>
  <c r="R725" i="1"/>
  <c r="Q725" i="1"/>
  <c r="R724" i="1"/>
  <c r="Q724" i="1"/>
  <c r="R723" i="1"/>
  <c r="Q723" i="1"/>
  <c r="R722" i="1"/>
  <c r="Q722" i="1"/>
  <c r="R721" i="1"/>
  <c r="Q721" i="1"/>
  <c r="R720" i="1"/>
  <c r="Q720" i="1"/>
  <c r="R719" i="1"/>
  <c r="Q719" i="1"/>
  <c r="R718" i="1"/>
  <c r="Q718" i="1"/>
  <c r="R717" i="1"/>
  <c r="Q717" i="1"/>
  <c r="R716" i="1"/>
  <c r="Q716" i="1"/>
  <c r="R715" i="1"/>
  <c r="Q715" i="1"/>
  <c r="R714" i="1"/>
  <c r="Q714" i="1"/>
  <c r="R713" i="1"/>
  <c r="Q713" i="1"/>
  <c r="R712" i="1"/>
  <c r="Q712" i="1"/>
  <c r="R711" i="1"/>
  <c r="Q711" i="1"/>
  <c r="R710" i="1"/>
  <c r="Q710" i="1"/>
  <c r="R709" i="1"/>
  <c r="Q709" i="1"/>
  <c r="R708" i="1"/>
  <c r="Q708" i="1"/>
  <c r="R707" i="1"/>
  <c r="Q707" i="1"/>
  <c r="R706" i="1"/>
  <c r="Q706" i="1"/>
  <c r="R705" i="1"/>
  <c r="Q705" i="1"/>
  <c r="R704" i="1"/>
  <c r="Q704" i="1"/>
  <c r="R703" i="1"/>
  <c r="Q703" i="1"/>
  <c r="R702" i="1"/>
  <c r="Q702" i="1"/>
  <c r="R701" i="1"/>
  <c r="Q701" i="1"/>
  <c r="R700" i="1"/>
  <c r="Q700" i="1"/>
  <c r="R699" i="1"/>
  <c r="Q699" i="1"/>
  <c r="R698" i="1"/>
  <c r="Q698" i="1"/>
  <c r="R697" i="1"/>
  <c r="Q697" i="1"/>
  <c r="R696" i="1"/>
  <c r="Q696" i="1"/>
  <c r="R695" i="1"/>
  <c r="Q695" i="1"/>
  <c r="R694" i="1"/>
  <c r="Q694" i="1"/>
  <c r="R693" i="1"/>
  <c r="Q693" i="1"/>
  <c r="R692" i="1"/>
  <c r="Q692" i="1"/>
  <c r="R691" i="1"/>
  <c r="Q691" i="1"/>
  <c r="R690" i="1"/>
  <c r="Q690" i="1"/>
  <c r="R689" i="1"/>
  <c r="Q689" i="1"/>
  <c r="R688" i="1"/>
  <c r="Q688" i="1"/>
  <c r="R687" i="1"/>
  <c r="Q687" i="1"/>
  <c r="R686" i="1"/>
  <c r="Q686" i="1"/>
  <c r="R685" i="1"/>
  <c r="Q685" i="1"/>
  <c r="R684" i="1"/>
  <c r="Q684" i="1"/>
  <c r="R683" i="1"/>
  <c r="Q683" i="1"/>
  <c r="R682" i="1"/>
  <c r="Q682" i="1"/>
  <c r="R681" i="1"/>
  <c r="Q681" i="1"/>
  <c r="R680" i="1"/>
  <c r="Q680" i="1"/>
  <c r="R679" i="1"/>
  <c r="Q679" i="1"/>
  <c r="R678" i="1"/>
  <c r="Q678" i="1"/>
  <c r="R677" i="1"/>
  <c r="Q677" i="1"/>
  <c r="R676" i="1"/>
  <c r="Q676" i="1"/>
  <c r="R675" i="1"/>
  <c r="Q675" i="1"/>
  <c r="R674" i="1"/>
  <c r="Q674" i="1"/>
  <c r="R673" i="1"/>
  <c r="Q673" i="1"/>
  <c r="R672" i="1"/>
  <c r="Q672" i="1"/>
  <c r="R671" i="1"/>
  <c r="Q671" i="1"/>
  <c r="R670" i="1"/>
  <c r="Q670" i="1"/>
  <c r="R669" i="1"/>
  <c r="Q669" i="1"/>
  <c r="R668" i="1"/>
  <c r="Q668" i="1"/>
  <c r="R667" i="1"/>
  <c r="Q667" i="1"/>
  <c r="R666" i="1"/>
  <c r="Q666" i="1"/>
  <c r="R665" i="1"/>
  <c r="Q665" i="1"/>
  <c r="R664" i="1"/>
  <c r="Q664" i="1"/>
  <c r="R663" i="1"/>
  <c r="Q663" i="1"/>
  <c r="R662" i="1"/>
  <c r="Q662" i="1"/>
  <c r="R661" i="1"/>
  <c r="Q661" i="1"/>
  <c r="R660" i="1"/>
  <c r="Q660" i="1"/>
  <c r="R659" i="1"/>
  <c r="Q659" i="1"/>
  <c r="R658" i="1"/>
  <c r="Q658" i="1"/>
  <c r="R657" i="1"/>
  <c r="Q657" i="1"/>
  <c r="R656" i="1"/>
  <c r="Q656" i="1"/>
  <c r="R655" i="1"/>
  <c r="Q655" i="1"/>
  <c r="R654" i="1"/>
  <c r="Q654" i="1"/>
  <c r="R653" i="1"/>
  <c r="Q653" i="1"/>
  <c r="R652" i="1"/>
  <c r="Q652" i="1"/>
  <c r="R651" i="1"/>
  <c r="Q651" i="1"/>
  <c r="R650" i="1"/>
  <c r="Q650" i="1"/>
  <c r="R649" i="1"/>
  <c r="Q649" i="1"/>
  <c r="R648" i="1"/>
  <c r="Q648" i="1"/>
  <c r="R647" i="1"/>
  <c r="Q647" i="1"/>
  <c r="R646" i="1"/>
  <c r="Q646" i="1"/>
  <c r="R645" i="1"/>
  <c r="Q645" i="1"/>
  <c r="R644" i="1"/>
  <c r="Q644" i="1"/>
  <c r="R643" i="1"/>
  <c r="Q643" i="1"/>
  <c r="R642" i="1"/>
  <c r="Q642" i="1"/>
  <c r="R641" i="1"/>
  <c r="Q641" i="1"/>
  <c r="R640" i="1"/>
  <c r="Q640" i="1"/>
  <c r="R639" i="1"/>
  <c r="Q639" i="1"/>
  <c r="R638" i="1"/>
  <c r="Q638" i="1"/>
  <c r="R637" i="1"/>
  <c r="Q637" i="1"/>
  <c r="R636" i="1"/>
  <c r="Q636" i="1"/>
  <c r="R635" i="1"/>
  <c r="Q635" i="1"/>
  <c r="R634" i="1"/>
  <c r="Q634" i="1"/>
  <c r="R633" i="1"/>
  <c r="Q633" i="1"/>
  <c r="R632" i="1"/>
  <c r="Q632" i="1"/>
  <c r="R631" i="1"/>
  <c r="Q631" i="1"/>
  <c r="R630" i="1"/>
  <c r="Q630" i="1"/>
  <c r="R629" i="1"/>
  <c r="Q629" i="1"/>
  <c r="R628" i="1"/>
  <c r="Q628" i="1"/>
  <c r="R627" i="1"/>
  <c r="Q627" i="1"/>
  <c r="R626" i="1"/>
  <c r="Q626" i="1"/>
  <c r="R625" i="1"/>
  <c r="Q625" i="1"/>
  <c r="R624" i="1"/>
  <c r="Q624" i="1"/>
  <c r="R623" i="1"/>
  <c r="Q623" i="1"/>
  <c r="R622" i="1"/>
  <c r="Q622" i="1"/>
  <c r="R621" i="1"/>
  <c r="Q621" i="1"/>
  <c r="R620" i="1"/>
  <c r="Q620" i="1"/>
  <c r="R619" i="1"/>
  <c r="Q619" i="1"/>
  <c r="R618" i="1"/>
  <c r="Q618" i="1"/>
  <c r="R617" i="1"/>
  <c r="Q617" i="1"/>
  <c r="R616" i="1"/>
  <c r="Q616" i="1"/>
  <c r="R615" i="1"/>
  <c r="Q615" i="1"/>
  <c r="R614" i="1"/>
  <c r="Q614" i="1"/>
  <c r="R613" i="1"/>
  <c r="Q613" i="1"/>
  <c r="R612" i="1"/>
  <c r="Q612" i="1"/>
  <c r="R611" i="1"/>
  <c r="Q611" i="1"/>
  <c r="R610" i="1"/>
  <c r="Q610" i="1"/>
  <c r="R609" i="1"/>
  <c r="Q609" i="1"/>
  <c r="R608" i="1"/>
  <c r="Q608" i="1"/>
  <c r="R607" i="1"/>
  <c r="Q607" i="1"/>
  <c r="R606" i="1"/>
  <c r="Q606" i="1"/>
  <c r="R605" i="1"/>
  <c r="Q605" i="1"/>
  <c r="R604" i="1"/>
  <c r="Q604" i="1"/>
  <c r="R603" i="1"/>
  <c r="Q603" i="1"/>
  <c r="R602" i="1"/>
  <c r="Q602" i="1"/>
  <c r="R601" i="1"/>
  <c r="Q601" i="1"/>
  <c r="R600" i="1"/>
  <c r="Q600" i="1"/>
  <c r="R599" i="1"/>
  <c r="Q599" i="1"/>
  <c r="R598" i="1"/>
  <c r="Q598" i="1"/>
  <c r="R597" i="1"/>
  <c r="Q597" i="1"/>
  <c r="R596" i="1"/>
  <c r="Q596" i="1"/>
  <c r="R595" i="1"/>
  <c r="Q595" i="1"/>
  <c r="R594" i="1"/>
  <c r="Q594" i="1"/>
  <c r="R593" i="1"/>
  <c r="Q593" i="1"/>
  <c r="R592" i="1"/>
  <c r="Q592" i="1"/>
  <c r="R591" i="1"/>
  <c r="Q591" i="1"/>
  <c r="R590" i="1"/>
  <c r="Q590" i="1"/>
  <c r="R589" i="1"/>
  <c r="Q589" i="1"/>
  <c r="R588" i="1"/>
  <c r="Q588" i="1"/>
  <c r="R587" i="1"/>
  <c r="Q587" i="1"/>
  <c r="R586" i="1"/>
  <c r="Q586" i="1"/>
  <c r="R585" i="1"/>
  <c r="Q585" i="1"/>
  <c r="R584" i="1"/>
  <c r="Q584" i="1"/>
  <c r="R583" i="1"/>
  <c r="Q583" i="1"/>
  <c r="R582" i="1"/>
  <c r="Q582" i="1"/>
  <c r="R581" i="1"/>
  <c r="Q581" i="1"/>
  <c r="R580" i="1"/>
  <c r="Q580" i="1"/>
  <c r="R579" i="1"/>
  <c r="Q579" i="1"/>
  <c r="R578" i="1"/>
  <c r="Q578" i="1"/>
  <c r="R577" i="1"/>
  <c r="Q577" i="1"/>
  <c r="R576" i="1"/>
  <c r="Q576" i="1"/>
  <c r="R575" i="1"/>
  <c r="Q575" i="1"/>
  <c r="R574" i="1"/>
  <c r="Q574" i="1"/>
  <c r="R573" i="1"/>
  <c r="Q573" i="1"/>
  <c r="R572" i="1"/>
  <c r="Q572" i="1"/>
  <c r="R571" i="1"/>
  <c r="Q571" i="1"/>
  <c r="R570" i="1"/>
  <c r="Q570" i="1"/>
  <c r="R569" i="1"/>
  <c r="Q569" i="1"/>
  <c r="R568" i="1"/>
  <c r="Q568" i="1"/>
  <c r="R567" i="1"/>
  <c r="Q567" i="1"/>
  <c r="R566" i="1"/>
  <c r="Q566" i="1"/>
  <c r="R565" i="1"/>
  <c r="Q565" i="1"/>
  <c r="R564" i="1"/>
  <c r="Q564" i="1"/>
  <c r="R563" i="1"/>
  <c r="Q563" i="1"/>
  <c r="R562" i="1"/>
  <c r="Q562" i="1"/>
  <c r="R561" i="1"/>
  <c r="Q561" i="1"/>
  <c r="R560" i="1"/>
  <c r="Q560" i="1"/>
  <c r="R559" i="1"/>
  <c r="Q559" i="1"/>
  <c r="R558" i="1"/>
  <c r="Q558" i="1"/>
  <c r="R557" i="1"/>
  <c r="Q557" i="1"/>
  <c r="R556" i="1"/>
  <c r="Q556" i="1"/>
  <c r="R555" i="1"/>
  <c r="Q555" i="1"/>
  <c r="R554" i="1"/>
  <c r="Q554" i="1"/>
  <c r="R553" i="1"/>
  <c r="Q553" i="1"/>
  <c r="R552" i="1"/>
  <c r="Q552" i="1"/>
  <c r="R551" i="1"/>
  <c r="Q551" i="1"/>
  <c r="R550" i="1"/>
  <c r="Q550" i="1"/>
  <c r="R549" i="1"/>
  <c r="Q549" i="1"/>
  <c r="R548" i="1"/>
  <c r="Q548" i="1"/>
  <c r="R547" i="1"/>
  <c r="Q547" i="1"/>
  <c r="R546" i="1"/>
  <c r="Q546" i="1"/>
  <c r="R545" i="1"/>
  <c r="Q545" i="1"/>
  <c r="R544" i="1"/>
  <c r="Q544" i="1"/>
  <c r="R543" i="1"/>
  <c r="Q543" i="1"/>
  <c r="R542" i="1"/>
  <c r="Q542" i="1"/>
  <c r="R541" i="1"/>
  <c r="Q541" i="1"/>
  <c r="R540" i="1"/>
  <c r="Q540" i="1"/>
  <c r="R539" i="1"/>
  <c r="Q539" i="1"/>
  <c r="R538" i="1"/>
  <c r="Q538" i="1"/>
  <c r="R537" i="1"/>
  <c r="Q537" i="1"/>
  <c r="R536" i="1"/>
  <c r="Q536" i="1"/>
  <c r="R535" i="1"/>
  <c r="Q535" i="1"/>
  <c r="R534" i="1"/>
  <c r="Q534" i="1"/>
  <c r="R533" i="1"/>
  <c r="Q533" i="1"/>
  <c r="R532" i="1"/>
  <c r="Q532" i="1"/>
  <c r="R531" i="1"/>
  <c r="Q531" i="1"/>
  <c r="R530" i="1"/>
  <c r="Q530" i="1"/>
  <c r="R529" i="1"/>
  <c r="Q529" i="1"/>
  <c r="R528" i="1"/>
  <c r="Q528" i="1"/>
  <c r="R527" i="1"/>
  <c r="Q527" i="1"/>
  <c r="R526" i="1"/>
  <c r="Q526" i="1"/>
  <c r="R525" i="1"/>
  <c r="Q525" i="1"/>
  <c r="R524" i="1"/>
  <c r="Q524" i="1"/>
  <c r="R523" i="1"/>
  <c r="Q523" i="1"/>
  <c r="R522" i="1"/>
  <c r="Q522" i="1"/>
  <c r="R521" i="1"/>
  <c r="Q521" i="1"/>
  <c r="R520" i="1"/>
  <c r="Q520" i="1"/>
  <c r="R519" i="1"/>
  <c r="Q519" i="1"/>
  <c r="R518" i="1"/>
  <c r="Q518" i="1"/>
  <c r="R517" i="1"/>
  <c r="Q517" i="1"/>
  <c r="R516" i="1"/>
  <c r="Q516" i="1"/>
  <c r="R515" i="1"/>
  <c r="Q515" i="1"/>
  <c r="R514" i="1"/>
  <c r="Q514" i="1"/>
  <c r="R513" i="1"/>
  <c r="Q513" i="1"/>
  <c r="R512" i="1"/>
  <c r="Q512" i="1"/>
  <c r="R511" i="1"/>
  <c r="Q511" i="1"/>
  <c r="R510" i="1"/>
  <c r="Q510" i="1"/>
  <c r="R509" i="1"/>
  <c r="Q509" i="1"/>
  <c r="R508" i="1"/>
  <c r="Q508" i="1"/>
  <c r="R507" i="1"/>
  <c r="Q507" i="1"/>
  <c r="R506" i="1"/>
  <c r="Q506" i="1"/>
  <c r="R505" i="1"/>
  <c r="Q505" i="1"/>
  <c r="R504" i="1"/>
  <c r="Q504" i="1"/>
  <c r="R503" i="1"/>
  <c r="Q503" i="1"/>
  <c r="R502" i="1"/>
  <c r="Q502" i="1"/>
  <c r="R501" i="1"/>
  <c r="Q501" i="1"/>
  <c r="R500" i="1"/>
  <c r="Q500" i="1"/>
  <c r="R499" i="1"/>
  <c r="Q499" i="1"/>
  <c r="R498" i="1"/>
  <c r="Q498" i="1"/>
  <c r="R497" i="1"/>
  <c r="Q497" i="1"/>
  <c r="R496" i="1"/>
  <c r="Q496" i="1"/>
  <c r="R495" i="1"/>
  <c r="Q495" i="1"/>
  <c r="R494" i="1"/>
  <c r="Q494" i="1"/>
  <c r="R493" i="1"/>
  <c r="Q493" i="1"/>
  <c r="R492" i="1"/>
  <c r="Q492" i="1"/>
  <c r="R491" i="1"/>
  <c r="Q491" i="1"/>
  <c r="R490" i="1"/>
  <c r="Q490" i="1"/>
  <c r="S490" i="1" s="1"/>
  <c r="T490" i="1" s="1"/>
  <c r="R489" i="1"/>
  <c r="Q489" i="1"/>
  <c r="R488" i="1"/>
  <c r="Q488" i="1"/>
  <c r="R487" i="1"/>
  <c r="Q487" i="1"/>
  <c r="R486" i="1"/>
  <c r="Q486" i="1"/>
  <c r="R485" i="1"/>
  <c r="Q485" i="1"/>
  <c r="R484" i="1"/>
  <c r="Q484" i="1"/>
  <c r="S484" i="1" s="1"/>
  <c r="T484" i="1" s="1"/>
  <c r="R483" i="1"/>
  <c r="Q483" i="1"/>
  <c r="R482" i="1"/>
  <c r="Q482" i="1"/>
  <c r="R481" i="1"/>
  <c r="Q481" i="1"/>
  <c r="R480" i="1"/>
  <c r="Q480" i="1"/>
  <c r="R479" i="1"/>
  <c r="Q479" i="1"/>
  <c r="R478" i="1"/>
  <c r="Q478" i="1"/>
  <c r="S478" i="1" s="1"/>
  <c r="T478" i="1" s="1"/>
  <c r="R477" i="1"/>
  <c r="Q477" i="1"/>
  <c r="R476" i="1"/>
  <c r="Q476" i="1"/>
  <c r="R475" i="1"/>
  <c r="Q475" i="1"/>
  <c r="R474" i="1"/>
  <c r="Q474" i="1"/>
  <c r="R473" i="1"/>
  <c r="Q473" i="1"/>
  <c r="R472" i="1"/>
  <c r="Q472" i="1"/>
  <c r="S472" i="1" s="1"/>
  <c r="T472" i="1" s="1"/>
  <c r="R471" i="1"/>
  <c r="Q471" i="1"/>
  <c r="R470" i="1"/>
  <c r="Q470" i="1"/>
  <c r="R469" i="1"/>
  <c r="Q469" i="1"/>
  <c r="R468" i="1"/>
  <c r="Q468" i="1"/>
  <c r="R467" i="1"/>
  <c r="Q467" i="1"/>
  <c r="R466" i="1"/>
  <c r="Q466" i="1"/>
  <c r="S466" i="1" s="1"/>
  <c r="T466" i="1" s="1"/>
  <c r="R465" i="1"/>
  <c r="Q465" i="1"/>
  <c r="R464" i="1"/>
  <c r="Q464" i="1"/>
  <c r="R463" i="1"/>
  <c r="Q463" i="1"/>
  <c r="R462" i="1"/>
  <c r="Q462" i="1"/>
  <c r="R461" i="1"/>
  <c r="Q461" i="1"/>
  <c r="R460" i="1"/>
  <c r="Q460" i="1"/>
  <c r="R459" i="1"/>
  <c r="Q459" i="1"/>
  <c r="R458" i="1"/>
  <c r="Q458" i="1"/>
  <c r="R457" i="1"/>
  <c r="Q457" i="1"/>
  <c r="R456" i="1"/>
  <c r="Q456" i="1"/>
  <c r="R455" i="1"/>
  <c r="Q455" i="1"/>
  <c r="R454" i="1"/>
  <c r="Q454" i="1"/>
  <c r="S454" i="1" s="1"/>
  <c r="T454" i="1" s="1"/>
  <c r="R453" i="1"/>
  <c r="Q453" i="1"/>
  <c r="R452" i="1"/>
  <c r="Q452" i="1"/>
  <c r="R451" i="1"/>
  <c r="Q451" i="1"/>
  <c r="R450" i="1"/>
  <c r="Q450" i="1"/>
  <c r="R449" i="1"/>
  <c r="Q449" i="1"/>
  <c r="R448" i="1"/>
  <c r="Q448" i="1"/>
  <c r="S448" i="1" s="1"/>
  <c r="T448" i="1" s="1"/>
  <c r="R447" i="1"/>
  <c r="Q447" i="1"/>
  <c r="R446" i="1"/>
  <c r="Q446" i="1"/>
  <c r="R445" i="1"/>
  <c r="Q445" i="1"/>
  <c r="R444" i="1"/>
  <c r="Q444" i="1"/>
  <c r="R443" i="1"/>
  <c r="Q443" i="1"/>
  <c r="R442" i="1"/>
  <c r="Q442" i="1"/>
  <c r="S442" i="1" s="1"/>
  <c r="T442" i="1" s="1"/>
  <c r="R441" i="1"/>
  <c r="Q441" i="1"/>
  <c r="R440" i="1"/>
  <c r="Q440" i="1"/>
  <c r="R439" i="1"/>
  <c r="Q439" i="1"/>
  <c r="R438" i="1"/>
  <c r="Q438" i="1"/>
  <c r="R437" i="1"/>
  <c r="Q437" i="1"/>
  <c r="R436" i="1"/>
  <c r="Q436" i="1"/>
  <c r="S436" i="1" s="1"/>
  <c r="T436" i="1" s="1"/>
  <c r="R435" i="1"/>
  <c r="Q435" i="1"/>
  <c r="R434" i="1"/>
  <c r="Q434" i="1"/>
  <c r="R433" i="1"/>
  <c r="Q433" i="1"/>
  <c r="R432" i="1"/>
  <c r="Q432" i="1"/>
  <c r="R431" i="1"/>
  <c r="Q431" i="1"/>
  <c r="R430" i="1"/>
  <c r="Q430" i="1"/>
  <c r="S430" i="1" s="1"/>
  <c r="T430" i="1" s="1"/>
  <c r="R429" i="1"/>
  <c r="Q429" i="1"/>
  <c r="R428" i="1"/>
  <c r="Q428" i="1"/>
  <c r="R427" i="1"/>
  <c r="Q427" i="1"/>
  <c r="R426" i="1"/>
  <c r="Q426" i="1"/>
  <c r="R425" i="1"/>
  <c r="Q425" i="1"/>
  <c r="R424" i="1"/>
  <c r="Q424" i="1"/>
  <c r="S424" i="1" s="1"/>
  <c r="T424" i="1" s="1"/>
  <c r="R423" i="1"/>
  <c r="Q423" i="1"/>
  <c r="R422" i="1"/>
  <c r="Q422" i="1"/>
  <c r="R421" i="1"/>
  <c r="Q421" i="1"/>
  <c r="R420" i="1"/>
  <c r="Q420" i="1"/>
  <c r="R419" i="1"/>
  <c r="Q419" i="1"/>
  <c r="R418" i="1"/>
  <c r="Q418" i="1"/>
  <c r="S418" i="1" s="1"/>
  <c r="T418" i="1" s="1"/>
  <c r="R417" i="1"/>
  <c r="Q417" i="1"/>
  <c r="R416" i="1"/>
  <c r="Q416" i="1"/>
  <c r="R415" i="1"/>
  <c r="Q415" i="1"/>
  <c r="R414" i="1"/>
  <c r="Q414" i="1"/>
  <c r="R413" i="1"/>
  <c r="Q413" i="1"/>
  <c r="R412" i="1"/>
  <c r="Q412" i="1"/>
  <c r="S412" i="1" s="1"/>
  <c r="T412" i="1" s="1"/>
  <c r="R411" i="1"/>
  <c r="Q411" i="1"/>
  <c r="R410" i="1"/>
  <c r="Q410" i="1"/>
  <c r="R409" i="1"/>
  <c r="Q409" i="1"/>
  <c r="R408" i="1"/>
  <c r="Q408" i="1"/>
  <c r="R407" i="1"/>
  <c r="Q407" i="1"/>
  <c r="R406" i="1"/>
  <c r="Q406" i="1"/>
  <c r="R405" i="1"/>
  <c r="Q405" i="1"/>
  <c r="R404" i="1"/>
  <c r="Q404" i="1"/>
  <c r="R403" i="1"/>
  <c r="Q403" i="1"/>
  <c r="R402" i="1"/>
  <c r="Q402" i="1"/>
  <c r="R401" i="1"/>
  <c r="Q401" i="1"/>
  <c r="R400" i="1"/>
  <c r="Q400" i="1"/>
  <c r="S400" i="1" s="1"/>
  <c r="T400" i="1" s="1"/>
  <c r="R399" i="1"/>
  <c r="Q399" i="1"/>
  <c r="R398" i="1"/>
  <c r="Q398" i="1"/>
  <c r="R397" i="1"/>
  <c r="Q397" i="1"/>
  <c r="R396" i="1"/>
  <c r="Q396" i="1"/>
  <c r="R395" i="1"/>
  <c r="Q395" i="1"/>
  <c r="R394" i="1"/>
  <c r="Q394" i="1"/>
  <c r="R393" i="1"/>
  <c r="Q393" i="1"/>
  <c r="R392" i="1"/>
  <c r="Q392" i="1"/>
  <c r="R391" i="1"/>
  <c r="Q391" i="1"/>
  <c r="R390" i="1"/>
  <c r="Q390" i="1"/>
  <c r="R389" i="1"/>
  <c r="Q389" i="1"/>
  <c r="R388" i="1"/>
  <c r="Q388" i="1"/>
  <c r="S388" i="1" s="1"/>
  <c r="T388" i="1" s="1"/>
  <c r="R387" i="1"/>
  <c r="Q387" i="1"/>
  <c r="R386" i="1"/>
  <c r="Q386" i="1"/>
  <c r="R385" i="1"/>
  <c r="Q385" i="1"/>
  <c r="R384" i="1"/>
  <c r="Q384" i="1"/>
  <c r="R383" i="1"/>
  <c r="Q383" i="1"/>
  <c r="R382" i="1"/>
  <c r="Q382" i="1"/>
  <c r="S382" i="1" s="1"/>
  <c r="T382" i="1" s="1"/>
  <c r="R381" i="1"/>
  <c r="Q381" i="1"/>
  <c r="R380" i="1"/>
  <c r="Q380" i="1"/>
  <c r="R379" i="1"/>
  <c r="Q379" i="1"/>
  <c r="R378" i="1"/>
  <c r="Q378" i="1"/>
  <c r="R377" i="1"/>
  <c r="Q377" i="1"/>
  <c r="R376" i="1"/>
  <c r="Q376" i="1"/>
  <c r="S376" i="1" s="1"/>
  <c r="T376" i="1" s="1"/>
  <c r="R375" i="1"/>
  <c r="Q375" i="1"/>
  <c r="R374" i="1"/>
  <c r="Q374" i="1"/>
  <c r="R373" i="1"/>
  <c r="Q373" i="1"/>
  <c r="R372" i="1"/>
  <c r="Q372" i="1"/>
  <c r="R371" i="1"/>
  <c r="Q371" i="1"/>
  <c r="R370" i="1"/>
  <c r="Q370" i="1"/>
  <c r="S370" i="1" s="1"/>
  <c r="T370" i="1" s="1"/>
  <c r="R369" i="1"/>
  <c r="Q369" i="1"/>
  <c r="R368" i="1"/>
  <c r="Q368" i="1"/>
  <c r="R367" i="1"/>
  <c r="Q367" i="1"/>
  <c r="R366" i="1"/>
  <c r="Q366" i="1"/>
  <c r="R365" i="1"/>
  <c r="Q365" i="1"/>
  <c r="R364" i="1"/>
  <c r="Q364" i="1"/>
  <c r="R363" i="1"/>
  <c r="Q363" i="1"/>
  <c r="R362" i="1"/>
  <c r="Q362" i="1"/>
  <c r="R361" i="1"/>
  <c r="Q361" i="1"/>
  <c r="R360" i="1"/>
  <c r="Q360" i="1"/>
  <c r="R359" i="1"/>
  <c r="Q359" i="1"/>
  <c r="R358" i="1"/>
  <c r="Q358" i="1"/>
  <c r="S358" i="1" s="1"/>
  <c r="T358" i="1" s="1"/>
  <c r="R357" i="1"/>
  <c r="Q357" i="1"/>
  <c r="R356" i="1"/>
  <c r="Q356" i="1"/>
  <c r="R355" i="1"/>
  <c r="Q355" i="1"/>
  <c r="R354" i="1"/>
  <c r="Q354" i="1"/>
  <c r="R353" i="1"/>
  <c r="Q353" i="1"/>
  <c r="R352" i="1"/>
  <c r="Q352" i="1"/>
  <c r="S352" i="1" s="1"/>
  <c r="T352" i="1" s="1"/>
  <c r="R351" i="1"/>
  <c r="Q351" i="1"/>
  <c r="R350" i="1"/>
  <c r="Q350" i="1"/>
  <c r="R349" i="1"/>
  <c r="Q349" i="1"/>
  <c r="R348" i="1"/>
  <c r="Q348" i="1"/>
  <c r="R347" i="1"/>
  <c r="Q347" i="1"/>
  <c r="R346" i="1"/>
  <c r="Q346" i="1"/>
  <c r="S346" i="1" s="1"/>
  <c r="T346" i="1" s="1"/>
  <c r="R345" i="1"/>
  <c r="Q345" i="1"/>
  <c r="R344" i="1"/>
  <c r="Q344" i="1"/>
  <c r="R343" i="1"/>
  <c r="Q343" i="1"/>
  <c r="R342" i="1"/>
  <c r="Q342" i="1"/>
  <c r="R341" i="1"/>
  <c r="Q341" i="1"/>
  <c r="R340" i="1"/>
  <c r="Q340" i="1"/>
  <c r="S340" i="1" s="1"/>
  <c r="T340" i="1" s="1"/>
  <c r="R339" i="1"/>
  <c r="Q339" i="1"/>
  <c r="R338" i="1"/>
  <c r="Q338" i="1"/>
  <c r="R337" i="1"/>
  <c r="Q337" i="1"/>
  <c r="R336" i="1"/>
  <c r="Q336" i="1"/>
  <c r="R335" i="1"/>
  <c r="Q335" i="1"/>
  <c r="R334" i="1"/>
  <c r="Q334" i="1"/>
  <c r="S334" i="1" s="1"/>
  <c r="T334" i="1" s="1"/>
  <c r="R333" i="1"/>
  <c r="Q333" i="1"/>
  <c r="R332" i="1"/>
  <c r="Q332" i="1"/>
  <c r="R331" i="1"/>
  <c r="Q331" i="1"/>
  <c r="R330" i="1"/>
  <c r="Q330" i="1"/>
  <c r="R329" i="1"/>
  <c r="Q329" i="1"/>
  <c r="R328" i="1"/>
  <c r="Q328" i="1"/>
  <c r="S328" i="1" s="1"/>
  <c r="T328" i="1" s="1"/>
  <c r="R327" i="1"/>
  <c r="Q327" i="1"/>
  <c r="R326" i="1"/>
  <c r="Q326" i="1"/>
  <c r="R325" i="1"/>
  <c r="Q325" i="1"/>
  <c r="R324" i="1"/>
  <c r="Q324" i="1"/>
  <c r="R323" i="1"/>
  <c r="Q323" i="1"/>
  <c r="R322" i="1"/>
  <c r="Q322" i="1"/>
  <c r="S322" i="1" s="1"/>
  <c r="T322" i="1" s="1"/>
  <c r="R321" i="1"/>
  <c r="Q321" i="1"/>
  <c r="R320" i="1"/>
  <c r="Q320" i="1"/>
  <c r="R319" i="1"/>
  <c r="Q319" i="1"/>
  <c r="R318" i="1"/>
  <c r="Q318" i="1"/>
  <c r="R317" i="1"/>
  <c r="Q317" i="1"/>
  <c r="R316" i="1"/>
  <c r="Q316" i="1"/>
  <c r="S316" i="1" s="1"/>
  <c r="T316" i="1" s="1"/>
  <c r="R315" i="1"/>
  <c r="Q315" i="1"/>
  <c r="R314" i="1"/>
  <c r="Q314" i="1"/>
  <c r="R313" i="1"/>
  <c r="Q313" i="1"/>
  <c r="R312" i="1"/>
  <c r="Q312" i="1"/>
  <c r="R311" i="1"/>
  <c r="Q311" i="1"/>
  <c r="R310" i="1"/>
  <c r="Q310" i="1"/>
  <c r="S310" i="1" s="1"/>
  <c r="T310" i="1" s="1"/>
  <c r="R309" i="1"/>
  <c r="Q309" i="1"/>
  <c r="R308" i="1"/>
  <c r="Q308" i="1"/>
  <c r="R307" i="1"/>
  <c r="Q307" i="1"/>
  <c r="R306" i="1"/>
  <c r="Q306" i="1"/>
  <c r="R305" i="1"/>
  <c r="Q305" i="1"/>
  <c r="R304" i="1"/>
  <c r="Q304" i="1"/>
  <c r="S304" i="1" s="1"/>
  <c r="T304" i="1" s="1"/>
  <c r="R303" i="1"/>
  <c r="Q303" i="1"/>
  <c r="R302" i="1"/>
  <c r="Q302" i="1"/>
  <c r="R301" i="1"/>
  <c r="Q301" i="1"/>
  <c r="R300" i="1"/>
  <c r="Q300" i="1"/>
  <c r="R299" i="1"/>
  <c r="Q299" i="1"/>
  <c r="R298" i="1"/>
  <c r="Q298" i="1"/>
  <c r="R297" i="1"/>
  <c r="Q297" i="1"/>
  <c r="R296" i="1"/>
  <c r="Q296" i="1"/>
  <c r="R295" i="1"/>
  <c r="Q295" i="1"/>
  <c r="R294" i="1"/>
  <c r="Q294" i="1"/>
  <c r="R293" i="1"/>
  <c r="Q293" i="1"/>
  <c r="R292" i="1"/>
  <c r="Q292" i="1"/>
  <c r="S292" i="1" s="1"/>
  <c r="T292" i="1" s="1"/>
  <c r="R291" i="1"/>
  <c r="Q291" i="1"/>
  <c r="R290" i="1"/>
  <c r="Q290" i="1"/>
  <c r="R289" i="1"/>
  <c r="Q289" i="1"/>
  <c r="R288" i="1"/>
  <c r="Q288" i="1"/>
  <c r="R287" i="1"/>
  <c r="Q287" i="1"/>
  <c r="R286" i="1"/>
  <c r="Q286" i="1"/>
  <c r="S286" i="1" s="1"/>
  <c r="T286" i="1" s="1"/>
  <c r="R285" i="1"/>
  <c r="Q285" i="1"/>
  <c r="R284" i="1"/>
  <c r="Q284" i="1"/>
  <c r="R283" i="1"/>
  <c r="Q283" i="1"/>
  <c r="R282" i="1"/>
  <c r="Q282" i="1"/>
  <c r="R281" i="1"/>
  <c r="Q281" i="1"/>
  <c r="R280" i="1"/>
  <c r="Q280" i="1"/>
  <c r="S280" i="1" s="1"/>
  <c r="T280" i="1" s="1"/>
  <c r="R279" i="1"/>
  <c r="Q279" i="1"/>
  <c r="R278" i="1"/>
  <c r="Q278" i="1"/>
  <c r="R277" i="1"/>
  <c r="Q277" i="1"/>
  <c r="R276" i="1"/>
  <c r="Q276" i="1"/>
  <c r="R275" i="1"/>
  <c r="Q275" i="1"/>
  <c r="R274" i="1"/>
  <c r="Q274" i="1"/>
  <c r="S274" i="1" s="1"/>
  <c r="T274" i="1" s="1"/>
  <c r="R273" i="1"/>
  <c r="Q273" i="1"/>
  <c r="R272" i="1"/>
  <c r="Q272" i="1"/>
  <c r="R271" i="1"/>
  <c r="Q271" i="1"/>
  <c r="R270" i="1"/>
  <c r="Q270" i="1"/>
  <c r="R269" i="1"/>
  <c r="Q269" i="1"/>
  <c r="R268" i="1"/>
  <c r="Q268" i="1"/>
  <c r="R267" i="1"/>
  <c r="Q267" i="1"/>
  <c r="R266" i="1"/>
  <c r="Q266" i="1"/>
  <c r="R265" i="1"/>
  <c r="Q265" i="1"/>
  <c r="R264" i="1"/>
  <c r="Q264" i="1"/>
  <c r="R263" i="1"/>
  <c r="Q263" i="1"/>
  <c r="R262" i="1"/>
  <c r="Q262" i="1"/>
  <c r="S262" i="1" s="1"/>
  <c r="T262" i="1" s="1"/>
  <c r="R261" i="1"/>
  <c r="Q261" i="1"/>
  <c r="R260" i="1"/>
  <c r="Q260" i="1"/>
  <c r="R259" i="1"/>
  <c r="Q259" i="1"/>
  <c r="R258" i="1"/>
  <c r="Q258" i="1"/>
  <c r="R257" i="1"/>
  <c r="Q257" i="1"/>
  <c r="R256" i="1"/>
  <c r="Q256" i="1"/>
  <c r="S256" i="1" s="1"/>
  <c r="T256" i="1" s="1"/>
  <c r="R255" i="1"/>
  <c r="Q255" i="1"/>
  <c r="R254" i="1"/>
  <c r="Q254" i="1"/>
  <c r="R253" i="1"/>
  <c r="Q253" i="1"/>
  <c r="R252" i="1"/>
  <c r="Q252" i="1"/>
  <c r="R251" i="1"/>
  <c r="Q251" i="1"/>
  <c r="R250" i="1"/>
  <c r="Q250" i="1"/>
  <c r="S250" i="1" s="1"/>
  <c r="T250" i="1" s="1"/>
  <c r="R249" i="1"/>
  <c r="Q249" i="1"/>
  <c r="R248" i="1"/>
  <c r="Q248" i="1"/>
  <c r="R247" i="1"/>
  <c r="Q247" i="1"/>
  <c r="R246" i="1"/>
  <c r="Q246" i="1"/>
  <c r="R245" i="1"/>
  <c r="Q245" i="1"/>
  <c r="R244" i="1"/>
  <c r="Q244" i="1"/>
  <c r="S244" i="1" s="1"/>
  <c r="T244" i="1" s="1"/>
  <c r="R243" i="1"/>
  <c r="Q243" i="1"/>
  <c r="R242" i="1"/>
  <c r="Q242" i="1"/>
  <c r="R241" i="1"/>
  <c r="Q241" i="1"/>
  <c r="R240" i="1"/>
  <c r="Q240" i="1"/>
  <c r="R239" i="1"/>
  <c r="Q239" i="1"/>
  <c r="R238" i="1"/>
  <c r="Q238" i="1"/>
  <c r="S238" i="1" s="1"/>
  <c r="T238" i="1" s="1"/>
  <c r="R237" i="1"/>
  <c r="Q237" i="1"/>
  <c r="R236" i="1"/>
  <c r="Q236" i="1"/>
  <c r="R235" i="1"/>
  <c r="Q235" i="1"/>
  <c r="R234" i="1"/>
  <c r="Q234" i="1"/>
  <c r="R233" i="1"/>
  <c r="Q233" i="1"/>
  <c r="R232" i="1"/>
  <c r="Q232" i="1"/>
  <c r="S232" i="1" s="1"/>
  <c r="T232" i="1" s="1"/>
  <c r="R231" i="1"/>
  <c r="Q231" i="1"/>
  <c r="R230" i="1"/>
  <c r="Q230" i="1"/>
  <c r="R229" i="1"/>
  <c r="Q229" i="1"/>
  <c r="R228" i="1"/>
  <c r="Q228" i="1"/>
  <c r="R227" i="1"/>
  <c r="Q227" i="1"/>
  <c r="R226" i="1"/>
  <c r="Q226" i="1"/>
  <c r="S226" i="1" s="1"/>
  <c r="T226" i="1" s="1"/>
  <c r="R225" i="1"/>
  <c r="Q225" i="1"/>
  <c r="R224" i="1"/>
  <c r="Q224" i="1"/>
  <c r="R223" i="1"/>
  <c r="Q223" i="1"/>
  <c r="R222" i="1"/>
  <c r="Q222" i="1"/>
  <c r="R221" i="1"/>
  <c r="Q221" i="1"/>
  <c r="R220" i="1"/>
  <c r="Q220" i="1"/>
  <c r="S220" i="1" s="1"/>
  <c r="T220" i="1" s="1"/>
  <c r="R219" i="1"/>
  <c r="Q219" i="1"/>
  <c r="R218" i="1"/>
  <c r="Q218" i="1"/>
  <c r="R217" i="1"/>
  <c r="Q217" i="1"/>
  <c r="R216" i="1"/>
  <c r="Q216" i="1"/>
  <c r="R215" i="1"/>
  <c r="Q215" i="1"/>
  <c r="R214" i="1"/>
  <c r="Q214" i="1"/>
  <c r="S214" i="1" s="1"/>
  <c r="T214" i="1" s="1"/>
  <c r="R213" i="1"/>
  <c r="Q213" i="1"/>
  <c r="R212" i="1"/>
  <c r="Q212" i="1"/>
  <c r="R211" i="1"/>
  <c r="Q211" i="1"/>
  <c r="R210" i="1"/>
  <c r="Q210" i="1"/>
  <c r="R209" i="1"/>
  <c r="Q209" i="1"/>
  <c r="R208" i="1"/>
  <c r="Q208" i="1"/>
  <c r="S208" i="1" s="1"/>
  <c r="T208" i="1" s="1"/>
  <c r="R207" i="1"/>
  <c r="Q207" i="1"/>
  <c r="R206" i="1"/>
  <c r="Q206" i="1"/>
  <c r="R205" i="1"/>
  <c r="Q205" i="1"/>
  <c r="R204" i="1"/>
  <c r="Q204" i="1"/>
  <c r="R203" i="1"/>
  <c r="Q203" i="1"/>
  <c r="R202" i="1"/>
  <c r="Q202" i="1"/>
  <c r="S202" i="1" s="1"/>
  <c r="T202" i="1" s="1"/>
  <c r="R201" i="1"/>
  <c r="Q201" i="1"/>
  <c r="R200" i="1"/>
  <c r="Q200" i="1"/>
  <c r="R199" i="1"/>
  <c r="Q199" i="1"/>
  <c r="R198" i="1"/>
  <c r="Q198" i="1"/>
  <c r="R197" i="1"/>
  <c r="Q197" i="1"/>
  <c r="R196" i="1"/>
  <c r="Q196" i="1"/>
  <c r="S196" i="1" s="1"/>
  <c r="T196" i="1" s="1"/>
  <c r="R195" i="1"/>
  <c r="Q195" i="1"/>
  <c r="R194" i="1"/>
  <c r="Q194" i="1"/>
  <c r="R193" i="1"/>
  <c r="Q193" i="1"/>
  <c r="R192" i="1"/>
  <c r="Q192" i="1"/>
  <c r="R191" i="1"/>
  <c r="Q191" i="1"/>
  <c r="R190" i="1"/>
  <c r="Q190" i="1"/>
  <c r="S190" i="1" s="1"/>
  <c r="T190" i="1" s="1"/>
  <c r="R189" i="1"/>
  <c r="Q189" i="1"/>
  <c r="R188" i="1"/>
  <c r="Q188" i="1"/>
  <c r="R187" i="1"/>
  <c r="Q187" i="1"/>
  <c r="R186" i="1"/>
  <c r="Q186" i="1"/>
  <c r="R185" i="1"/>
  <c r="Q185" i="1"/>
  <c r="R184" i="1"/>
  <c r="Q184" i="1"/>
  <c r="S184" i="1" s="1"/>
  <c r="T184" i="1" s="1"/>
  <c r="R183" i="1"/>
  <c r="Q183" i="1"/>
  <c r="R182" i="1"/>
  <c r="Q182" i="1"/>
  <c r="R181" i="1"/>
  <c r="Q181" i="1"/>
  <c r="R180" i="1"/>
  <c r="Q180" i="1"/>
  <c r="R179" i="1"/>
  <c r="Q179" i="1"/>
  <c r="R178" i="1"/>
  <c r="Q178" i="1"/>
  <c r="R177" i="1"/>
  <c r="Q177" i="1"/>
  <c r="R176" i="1"/>
  <c r="Q176" i="1"/>
  <c r="R175" i="1"/>
  <c r="Q175" i="1"/>
  <c r="R174" i="1"/>
  <c r="Q174" i="1"/>
  <c r="R173" i="1"/>
  <c r="Q173" i="1"/>
  <c r="R172" i="1"/>
  <c r="Q172" i="1"/>
  <c r="S172" i="1" s="1"/>
  <c r="T172" i="1" s="1"/>
  <c r="R171" i="1"/>
  <c r="Q171" i="1"/>
  <c r="R170" i="1"/>
  <c r="Q170" i="1"/>
  <c r="R169" i="1"/>
  <c r="Q169" i="1"/>
  <c r="R168" i="1"/>
  <c r="Q168" i="1"/>
  <c r="R167" i="1"/>
  <c r="Q167" i="1"/>
  <c r="R166" i="1"/>
  <c r="Q166" i="1"/>
  <c r="R165" i="1"/>
  <c r="Q165" i="1"/>
  <c r="R164" i="1"/>
  <c r="Q164" i="1"/>
  <c r="R163" i="1"/>
  <c r="Q163" i="1"/>
  <c r="R162" i="1"/>
  <c r="Q162" i="1"/>
  <c r="R161" i="1"/>
  <c r="Q161" i="1"/>
  <c r="R160" i="1"/>
  <c r="Q160" i="1"/>
  <c r="S160" i="1" s="1"/>
  <c r="T160" i="1" s="1"/>
  <c r="R159" i="1"/>
  <c r="Q159" i="1"/>
  <c r="R158" i="1"/>
  <c r="Q158" i="1"/>
  <c r="R157" i="1"/>
  <c r="Q157" i="1"/>
  <c r="R156" i="1"/>
  <c r="Q156" i="1"/>
  <c r="R155" i="1"/>
  <c r="Q155" i="1"/>
  <c r="R154" i="1"/>
  <c r="Q154" i="1"/>
  <c r="S154" i="1" s="1"/>
  <c r="T154" i="1" s="1"/>
  <c r="R153" i="1"/>
  <c r="Q153" i="1"/>
  <c r="R152" i="1"/>
  <c r="Q152" i="1"/>
  <c r="R151" i="1"/>
  <c r="Q151" i="1"/>
  <c r="R150" i="1"/>
  <c r="Q150" i="1"/>
  <c r="R149" i="1"/>
  <c r="Q149" i="1"/>
  <c r="R148" i="1"/>
  <c r="Q148" i="1"/>
  <c r="S148" i="1" s="1"/>
  <c r="T148" i="1" s="1"/>
  <c r="R147" i="1"/>
  <c r="Q147" i="1"/>
  <c r="R146" i="1"/>
  <c r="Q146" i="1"/>
  <c r="R145" i="1"/>
  <c r="Q145" i="1"/>
  <c r="R144" i="1"/>
  <c r="Q144" i="1"/>
  <c r="R143" i="1"/>
  <c r="Q143" i="1"/>
  <c r="R142" i="1"/>
  <c r="Q142" i="1"/>
  <c r="S142" i="1" s="1"/>
  <c r="T142" i="1" s="1"/>
  <c r="R141" i="1"/>
  <c r="Q141" i="1"/>
  <c r="R140" i="1"/>
  <c r="Q140" i="1"/>
  <c r="R139" i="1"/>
  <c r="Q139" i="1"/>
  <c r="R138" i="1"/>
  <c r="Q138" i="1"/>
  <c r="R137" i="1"/>
  <c r="Q137" i="1"/>
  <c r="R136" i="1"/>
  <c r="Q136" i="1"/>
  <c r="S136" i="1" s="1"/>
  <c r="T136" i="1" s="1"/>
  <c r="R135" i="1"/>
  <c r="Q135" i="1"/>
  <c r="R134" i="1"/>
  <c r="Q134" i="1"/>
  <c r="R133" i="1"/>
  <c r="Q133" i="1"/>
  <c r="R132" i="1"/>
  <c r="Q132" i="1"/>
  <c r="R131" i="1"/>
  <c r="Q131" i="1"/>
  <c r="R130" i="1"/>
  <c r="Q130" i="1"/>
  <c r="S130" i="1" s="1"/>
  <c r="T130" i="1" s="1"/>
  <c r="R129" i="1"/>
  <c r="Q129" i="1"/>
  <c r="R128" i="1"/>
  <c r="Q128" i="1"/>
  <c r="R127" i="1"/>
  <c r="Q127" i="1"/>
  <c r="R126" i="1"/>
  <c r="Q126" i="1"/>
  <c r="R125" i="1"/>
  <c r="Q125" i="1"/>
  <c r="R124" i="1"/>
  <c r="Q124" i="1"/>
  <c r="S124" i="1" s="1"/>
  <c r="T124" i="1" s="1"/>
  <c r="R123" i="1"/>
  <c r="Q123" i="1"/>
  <c r="R122" i="1"/>
  <c r="Q122" i="1"/>
  <c r="R121" i="1"/>
  <c r="Q121" i="1"/>
  <c r="R120" i="1"/>
  <c r="Q120" i="1"/>
  <c r="R119" i="1"/>
  <c r="Q119" i="1"/>
  <c r="R118" i="1"/>
  <c r="Q118" i="1"/>
  <c r="S118" i="1" s="1"/>
  <c r="T118" i="1" s="1"/>
  <c r="R117" i="1"/>
  <c r="Q117" i="1"/>
  <c r="R116" i="1"/>
  <c r="Q116" i="1"/>
  <c r="R115" i="1"/>
  <c r="Q115" i="1"/>
  <c r="R114" i="1"/>
  <c r="Q114" i="1"/>
  <c r="R113" i="1"/>
  <c r="Q113" i="1"/>
  <c r="R112" i="1"/>
  <c r="Q112" i="1"/>
  <c r="S112" i="1" s="1"/>
  <c r="T112" i="1" s="1"/>
  <c r="R111" i="1"/>
  <c r="Q111" i="1"/>
  <c r="R110" i="1"/>
  <c r="Q110" i="1"/>
  <c r="R109" i="1"/>
  <c r="Q109" i="1"/>
  <c r="R108" i="1"/>
  <c r="Q108" i="1"/>
  <c r="R107" i="1"/>
  <c r="Q107" i="1"/>
  <c r="R106" i="1"/>
  <c r="Q106" i="1"/>
  <c r="S106" i="1" s="1"/>
  <c r="T106" i="1" s="1"/>
  <c r="R105" i="1"/>
  <c r="Q105" i="1"/>
  <c r="R104" i="1"/>
  <c r="Q104" i="1"/>
  <c r="R103" i="1"/>
  <c r="Q103" i="1"/>
  <c r="R102" i="1"/>
  <c r="Q102" i="1"/>
  <c r="R101" i="1"/>
  <c r="Q101" i="1"/>
  <c r="R100" i="1"/>
  <c r="Q100" i="1"/>
  <c r="S100" i="1" s="1"/>
  <c r="T100" i="1" s="1"/>
  <c r="R99" i="1"/>
  <c r="Q99" i="1"/>
  <c r="R98" i="1"/>
  <c r="Q98" i="1"/>
  <c r="R97" i="1"/>
  <c r="Q97" i="1"/>
  <c r="R96" i="1"/>
  <c r="Q96" i="1"/>
  <c r="R95" i="1"/>
  <c r="Q95" i="1"/>
  <c r="R94" i="1"/>
  <c r="Q94" i="1"/>
  <c r="S94" i="1" s="1"/>
  <c r="T94" i="1" s="1"/>
  <c r="R93" i="1"/>
  <c r="Q93" i="1"/>
  <c r="R92" i="1"/>
  <c r="Q92" i="1"/>
  <c r="R91" i="1"/>
  <c r="Q91" i="1"/>
  <c r="R90" i="1"/>
  <c r="Q90" i="1"/>
  <c r="R89" i="1"/>
  <c r="Q89" i="1"/>
  <c r="R88" i="1"/>
  <c r="Q88" i="1"/>
  <c r="S88" i="1" s="1"/>
  <c r="T88" i="1" s="1"/>
  <c r="R87" i="1"/>
  <c r="Q87" i="1"/>
  <c r="R86" i="1"/>
  <c r="Q86" i="1"/>
  <c r="R85" i="1"/>
  <c r="Q85" i="1"/>
  <c r="R84" i="1"/>
  <c r="Q84" i="1"/>
  <c r="R83" i="1"/>
  <c r="Q83" i="1"/>
  <c r="R82" i="1"/>
  <c r="Q82" i="1"/>
  <c r="S82" i="1" s="1"/>
  <c r="T82" i="1" s="1"/>
  <c r="R81" i="1"/>
  <c r="Q81" i="1"/>
  <c r="R80" i="1"/>
  <c r="Q80" i="1"/>
  <c r="R79" i="1"/>
  <c r="Q79" i="1"/>
  <c r="R78" i="1"/>
  <c r="Q78" i="1"/>
  <c r="R77" i="1"/>
  <c r="Q77" i="1"/>
  <c r="R76" i="1"/>
  <c r="Q76" i="1"/>
  <c r="S76" i="1" s="1"/>
  <c r="T76" i="1" s="1"/>
  <c r="R75" i="1"/>
  <c r="Q75" i="1"/>
  <c r="R74" i="1"/>
  <c r="Q74" i="1"/>
  <c r="R73" i="1"/>
  <c r="Q73" i="1"/>
  <c r="R72" i="1"/>
  <c r="Q72" i="1"/>
  <c r="R71" i="1"/>
  <c r="Q71" i="1"/>
  <c r="R70" i="1"/>
  <c r="Q70" i="1"/>
  <c r="S70" i="1" s="1"/>
  <c r="T70" i="1" s="1"/>
  <c r="R69" i="1"/>
  <c r="Q69" i="1"/>
  <c r="R68" i="1"/>
  <c r="Q68" i="1"/>
  <c r="R67" i="1"/>
  <c r="Q67" i="1"/>
  <c r="R66" i="1"/>
  <c r="Q66" i="1"/>
  <c r="R65" i="1"/>
  <c r="Q65" i="1"/>
  <c r="R64" i="1"/>
  <c r="Q64" i="1"/>
  <c r="S64" i="1" s="1"/>
  <c r="T64" i="1" s="1"/>
  <c r="R63" i="1"/>
  <c r="Q63" i="1"/>
  <c r="R62" i="1"/>
  <c r="Q62" i="1"/>
  <c r="R61" i="1"/>
  <c r="Q61" i="1"/>
  <c r="R60" i="1"/>
  <c r="Q60" i="1"/>
  <c r="R59" i="1"/>
  <c r="Q59" i="1"/>
  <c r="R58" i="1"/>
  <c r="Q58" i="1"/>
  <c r="S58" i="1" s="1"/>
  <c r="T58" i="1" s="1"/>
  <c r="R57" i="1"/>
  <c r="Q57" i="1"/>
  <c r="R56" i="1"/>
  <c r="Q56" i="1"/>
  <c r="R55" i="1"/>
  <c r="Q55" i="1"/>
  <c r="R54" i="1"/>
  <c r="Q54" i="1"/>
  <c r="R53" i="1"/>
  <c r="Q53" i="1"/>
  <c r="R52" i="1"/>
  <c r="Q52" i="1"/>
  <c r="R51" i="1"/>
  <c r="Q51" i="1"/>
  <c r="R50" i="1"/>
  <c r="Q50" i="1"/>
  <c r="R49" i="1"/>
  <c r="Q49" i="1"/>
  <c r="R48" i="1"/>
  <c r="Q48" i="1"/>
  <c r="R47" i="1"/>
  <c r="Q47" i="1"/>
  <c r="R46" i="1"/>
  <c r="Q46" i="1"/>
  <c r="S46" i="1" s="1"/>
  <c r="T46" i="1" s="1"/>
  <c r="R45" i="1"/>
  <c r="Q45" i="1"/>
  <c r="R44" i="1"/>
  <c r="Q44" i="1"/>
  <c r="R43" i="1"/>
  <c r="Q43" i="1"/>
  <c r="R42" i="1"/>
  <c r="Q42" i="1"/>
  <c r="R41" i="1"/>
  <c r="Q41" i="1"/>
  <c r="R40" i="1"/>
  <c r="Q40" i="1"/>
  <c r="S40" i="1" s="1"/>
  <c r="T40" i="1" s="1"/>
  <c r="R39" i="1"/>
  <c r="Q39" i="1"/>
  <c r="R38" i="1"/>
  <c r="Q38" i="1"/>
  <c r="R37" i="1"/>
  <c r="Q37" i="1"/>
  <c r="R36" i="1"/>
  <c r="Q36" i="1"/>
  <c r="R35" i="1"/>
  <c r="Q35" i="1"/>
  <c r="R34" i="1"/>
  <c r="Q34" i="1"/>
  <c r="S34" i="1" s="1"/>
  <c r="T34" i="1" s="1"/>
  <c r="R33" i="1"/>
  <c r="Q33" i="1"/>
  <c r="R32" i="1"/>
  <c r="Q32" i="1"/>
  <c r="R31" i="1"/>
  <c r="Q31" i="1"/>
  <c r="R30" i="1"/>
  <c r="Q30" i="1"/>
  <c r="R29" i="1"/>
  <c r="Q29" i="1"/>
  <c r="R28" i="1"/>
  <c r="Q28" i="1"/>
  <c r="S28" i="1" s="1"/>
  <c r="T28" i="1" s="1"/>
  <c r="R27" i="1"/>
  <c r="Q27" i="1"/>
  <c r="R26" i="1"/>
  <c r="Q26" i="1"/>
  <c r="R25" i="1"/>
  <c r="Q25" i="1"/>
  <c r="R24" i="1"/>
  <c r="Q24" i="1"/>
  <c r="R23" i="1"/>
  <c r="Q23" i="1"/>
  <c r="R22" i="1"/>
  <c r="Q22" i="1"/>
  <c r="S22" i="1" s="1"/>
  <c r="T22" i="1" s="1"/>
  <c r="R21" i="1"/>
  <c r="Q21" i="1"/>
  <c r="R20" i="1"/>
  <c r="Q20" i="1"/>
  <c r="R19" i="1"/>
  <c r="Q19" i="1"/>
  <c r="R18" i="1"/>
  <c r="Q18" i="1"/>
  <c r="R17" i="1"/>
  <c r="Q17" i="1"/>
  <c r="R16" i="1"/>
  <c r="Q16" i="1"/>
  <c r="S16" i="1" s="1"/>
  <c r="T16" i="1" s="1"/>
  <c r="R15" i="1"/>
  <c r="Q15" i="1"/>
  <c r="R14" i="1"/>
  <c r="Q14" i="1"/>
  <c r="R13" i="1"/>
  <c r="Q13" i="1"/>
  <c r="R12" i="1"/>
  <c r="Q12" i="1"/>
  <c r="R11" i="1"/>
  <c r="Q11" i="1"/>
  <c r="R10" i="1"/>
  <c r="Q10" i="1"/>
  <c r="S10" i="1" s="1"/>
  <c r="T10" i="1" s="1"/>
  <c r="R9" i="1"/>
  <c r="Q9" i="1"/>
  <c r="R8" i="1"/>
  <c r="Q8" i="1"/>
  <c r="R7" i="1"/>
  <c r="Q7" i="1"/>
  <c r="R6" i="1"/>
  <c r="Q6" i="1"/>
  <c r="R5" i="1"/>
  <c r="Q5" i="1"/>
  <c r="R4" i="1"/>
  <c r="Q4" i="1"/>
  <c r="S4" i="1" s="1"/>
  <c r="T4" i="1" s="1"/>
  <c r="R3" i="1"/>
  <c r="Q3" i="1"/>
  <c r="R2" i="1"/>
  <c r="Q2" i="1"/>
  <c r="S460" i="1" l="1"/>
  <c r="T460" i="1" s="1"/>
  <c r="S496" i="1"/>
  <c r="T496" i="1" s="1"/>
  <c r="S502" i="1"/>
  <c r="T502" i="1" s="1"/>
  <c r="S508" i="1"/>
  <c r="T508" i="1" s="1"/>
  <c r="S514" i="1"/>
  <c r="T514" i="1" s="1"/>
  <c r="S520" i="1"/>
  <c r="T520" i="1" s="1"/>
  <c r="S526" i="1"/>
  <c r="T526" i="1" s="1"/>
  <c r="S532" i="1"/>
  <c r="T532" i="1" s="1"/>
  <c r="S544" i="1"/>
  <c r="T544" i="1" s="1"/>
  <c r="S550" i="1"/>
  <c r="T550" i="1" s="1"/>
  <c r="S556" i="1"/>
  <c r="T556" i="1" s="1"/>
  <c r="S562" i="1"/>
  <c r="T562" i="1" s="1"/>
  <c r="S568" i="1"/>
  <c r="T568" i="1" s="1"/>
  <c r="S580" i="1"/>
  <c r="T580" i="1" s="1"/>
  <c r="S586" i="1"/>
  <c r="T586" i="1" s="1"/>
  <c r="S592" i="1"/>
  <c r="T592" i="1" s="1"/>
  <c r="S598" i="1"/>
  <c r="T598" i="1" s="1"/>
  <c r="S604" i="1"/>
  <c r="T604" i="1" s="1"/>
  <c r="S610" i="1"/>
  <c r="T610" i="1" s="1"/>
  <c r="S616" i="1"/>
  <c r="T616" i="1" s="1"/>
  <c r="S622" i="1"/>
  <c r="T622" i="1" s="1"/>
  <c r="S628" i="1"/>
  <c r="T628" i="1" s="1"/>
  <c r="S634" i="1"/>
  <c r="T634" i="1" s="1"/>
  <c r="S652" i="1"/>
  <c r="T652" i="1" s="1"/>
  <c r="S658" i="1"/>
  <c r="T658" i="1" s="1"/>
  <c r="S664" i="1"/>
  <c r="T664" i="1" s="1"/>
  <c r="S670" i="1"/>
  <c r="T670" i="1" s="1"/>
  <c r="S676" i="1"/>
  <c r="T676" i="1" s="1"/>
  <c r="S682" i="1"/>
  <c r="T682" i="1" s="1"/>
  <c r="S688" i="1"/>
  <c r="T688" i="1" s="1"/>
  <c r="S694" i="1"/>
  <c r="T694" i="1" s="1"/>
  <c r="S700" i="1"/>
  <c r="T700" i="1" s="1"/>
  <c r="S706" i="1"/>
  <c r="T706" i="1" s="1"/>
  <c r="S712" i="1"/>
  <c r="T712" i="1" s="1"/>
  <c r="S724" i="1"/>
  <c r="T724" i="1" s="1"/>
  <c r="S730" i="1"/>
  <c r="T730" i="1" s="1"/>
  <c r="S736" i="1"/>
  <c r="T736" i="1" s="1"/>
  <c r="S742" i="1"/>
  <c r="T742" i="1" s="1"/>
  <c r="S748" i="1"/>
  <c r="T748" i="1" s="1"/>
  <c r="S754" i="1"/>
  <c r="T754" i="1" s="1"/>
  <c r="S766" i="1"/>
  <c r="T766" i="1" s="1"/>
  <c r="S772" i="1"/>
  <c r="T772" i="1" s="1"/>
  <c r="S784" i="1"/>
  <c r="T784" i="1" s="1"/>
  <c r="S796" i="1"/>
  <c r="T796" i="1" s="1"/>
  <c r="S802" i="1"/>
  <c r="T802" i="1" s="1"/>
  <c r="S808" i="1"/>
  <c r="T808" i="1" s="1"/>
  <c r="S814" i="1"/>
  <c r="T814" i="1" s="1"/>
  <c r="S826" i="1"/>
  <c r="T826" i="1" s="1"/>
  <c r="S838" i="1"/>
  <c r="T838" i="1" s="1"/>
  <c r="S850" i="1"/>
  <c r="T850" i="1" s="1"/>
  <c r="S862" i="1"/>
  <c r="T862" i="1" s="1"/>
  <c r="S868" i="1"/>
  <c r="T868" i="1" s="1"/>
  <c r="S874" i="1"/>
  <c r="T874" i="1" s="1"/>
  <c r="S880" i="1"/>
  <c r="T880" i="1" s="1"/>
  <c r="S886" i="1"/>
  <c r="T886" i="1" s="1"/>
  <c r="S892" i="1"/>
  <c r="T892" i="1" s="1"/>
  <c r="S904" i="1"/>
  <c r="T904" i="1" s="1"/>
  <c r="S910" i="1"/>
  <c r="T910" i="1" s="1"/>
  <c r="S916" i="1"/>
  <c r="T916" i="1" s="1"/>
  <c r="S922" i="1"/>
  <c r="T922" i="1" s="1"/>
  <c r="S928" i="1"/>
  <c r="T928" i="1" s="1"/>
  <c r="S934" i="1"/>
  <c r="T934" i="1" s="1"/>
  <c r="S940" i="1"/>
  <c r="T940" i="1" s="1"/>
  <c r="S952" i="1"/>
  <c r="T952" i="1" s="1"/>
  <c r="S958" i="1"/>
  <c r="T958" i="1" s="1"/>
  <c r="S964" i="1"/>
  <c r="T964" i="1" s="1"/>
  <c r="S970" i="1"/>
  <c r="T970" i="1" s="1"/>
  <c r="S976" i="1"/>
  <c r="T976" i="1" s="1"/>
  <c r="S988" i="1"/>
  <c r="T988" i="1" s="1"/>
  <c r="S994" i="1"/>
  <c r="T994" i="1" s="1"/>
  <c r="S1000" i="1"/>
  <c r="T1000" i="1" s="1"/>
  <c r="S1006" i="1"/>
  <c r="T1006" i="1" s="1"/>
  <c r="S1018" i="1"/>
  <c r="T1018" i="1" s="1"/>
  <c r="S1024" i="1"/>
  <c r="T1024" i="1" s="1"/>
  <c r="S1036" i="1"/>
  <c r="T1036" i="1" s="1"/>
  <c r="S1048" i="1"/>
  <c r="T1048" i="1" s="1"/>
  <c r="S1054" i="1"/>
  <c r="T1054" i="1" s="1"/>
  <c r="S1060" i="1"/>
  <c r="T1060" i="1" s="1"/>
  <c r="S1066" i="1"/>
  <c r="T1066" i="1" s="1"/>
  <c r="S1072" i="1"/>
  <c r="T1072" i="1" s="1"/>
  <c r="S1078" i="1"/>
  <c r="T1078" i="1" s="1"/>
  <c r="S1084" i="1"/>
  <c r="T1084" i="1" s="1"/>
  <c r="S1090" i="1"/>
  <c r="T1090" i="1" s="1"/>
  <c r="S1096" i="1"/>
  <c r="T1096" i="1" s="1"/>
  <c r="S1102" i="1"/>
  <c r="T1102" i="1" s="1"/>
  <c r="S1108" i="1"/>
  <c r="T1108" i="1" s="1"/>
  <c r="S1114" i="1"/>
  <c r="T1114" i="1" s="1"/>
  <c r="S1120" i="1"/>
  <c r="T1120" i="1" s="1"/>
  <c r="S1126" i="1"/>
  <c r="T1126" i="1" s="1"/>
  <c r="S1132" i="1"/>
  <c r="T1132" i="1" s="1"/>
  <c r="S1138" i="1"/>
  <c r="T1138" i="1" s="1"/>
  <c r="S1144" i="1"/>
  <c r="T1144" i="1" s="1"/>
  <c r="S1150" i="1"/>
  <c r="T1150" i="1" s="1"/>
  <c r="S1156" i="1"/>
  <c r="T1156" i="1" s="1"/>
  <c r="S1162" i="1"/>
  <c r="T1162" i="1" s="1"/>
  <c r="S1168" i="1"/>
  <c r="T1168" i="1" s="1"/>
  <c r="S1180" i="1"/>
  <c r="T1180" i="1" s="1"/>
  <c r="S1186" i="1"/>
  <c r="T1186" i="1" s="1"/>
  <c r="S1204" i="1"/>
  <c r="T1204" i="1" s="1"/>
  <c r="S1210" i="1"/>
  <c r="T1210" i="1" s="1"/>
  <c r="S1216" i="1"/>
  <c r="T1216" i="1" s="1"/>
  <c r="S1222" i="1"/>
  <c r="T1222" i="1" s="1"/>
  <c r="S1228" i="1"/>
  <c r="T1228" i="1" s="1"/>
  <c r="S1234" i="1"/>
  <c r="T1234" i="1" s="1"/>
  <c r="S1240" i="1"/>
  <c r="T1240" i="1" s="1"/>
  <c r="S1246" i="1"/>
  <c r="T1246" i="1" s="1"/>
  <c r="S1252" i="1"/>
  <c r="T1252" i="1" s="1"/>
  <c r="S1258" i="1"/>
  <c r="T1258" i="1" s="1"/>
  <c r="S1264" i="1"/>
  <c r="T1264" i="1" s="1"/>
  <c r="S1270" i="1"/>
  <c r="T1270" i="1" s="1"/>
  <c r="S1282" i="1"/>
  <c r="T1282" i="1" s="1"/>
  <c r="S1294" i="1"/>
  <c r="T1294" i="1" s="1"/>
  <c r="S1300" i="1"/>
  <c r="T1300" i="1" s="1"/>
  <c r="S1306" i="1"/>
  <c r="T1306" i="1" s="1"/>
  <c r="S1312" i="1"/>
  <c r="T1312" i="1" s="1"/>
  <c r="S1318" i="1"/>
  <c r="T1318" i="1" s="1"/>
  <c r="S1324" i="1"/>
  <c r="T1324" i="1" s="1"/>
  <c r="S1330" i="1"/>
  <c r="T1330" i="1" s="1"/>
  <c r="S1336" i="1"/>
  <c r="T1336" i="1" s="1"/>
  <c r="S1348" i="1"/>
  <c r="T1348" i="1" s="1"/>
  <c r="S1354" i="1"/>
  <c r="T1354" i="1" s="1"/>
  <c r="S1360" i="1"/>
  <c r="T1360" i="1" s="1"/>
  <c r="S1366" i="1"/>
  <c r="T1366" i="1" s="1"/>
  <c r="S1372" i="1"/>
  <c r="T1372" i="1" s="1"/>
  <c r="S1378" i="1"/>
  <c r="T1378" i="1" s="1"/>
  <c r="S1384" i="1"/>
  <c r="T1384" i="1" s="1"/>
  <c r="S1390" i="1"/>
  <c r="T1390" i="1" s="1"/>
  <c r="S1396" i="1"/>
  <c r="T1396" i="1" s="1"/>
  <c r="S1402" i="1"/>
  <c r="T1402" i="1" s="1"/>
  <c r="S1408" i="1"/>
  <c r="T1408" i="1" s="1"/>
  <c r="S1414" i="1"/>
  <c r="T1414" i="1" s="1"/>
  <c r="S1420" i="1"/>
  <c r="T1420" i="1" s="1"/>
  <c r="S1426" i="1"/>
  <c r="T1426" i="1" s="1"/>
  <c r="S1432" i="1"/>
  <c r="T1432" i="1" s="1"/>
  <c r="S1438" i="1"/>
  <c r="T1438" i="1" s="1"/>
  <c r="S1444" i="1"/>
  <c r="T1444" i="1" s="1"/>
  <c r="S1450" i="1"/>
  <c r="T1450" i="1" s="1"/>
  <c r="S1462" i="1"/>
  <c r="T1462" i="1" s="1"/>
  <c r="S1468" i="1"/>
  <c r="T1468" i="1" s="1"/>
  <c r="S1474" i="1"/>
  <c r="T1474" i="1" s="1"/>
  <c r="S1480" i="1"/>
  <c r="T1480" i="1" s="1"/>
  <c r="S1486" i="1"/>
  <c r="T1486" i="1" s="1"/>
  <c r="S1492" i="1"/>
  <c r="T1492" i="1" s="1"/>
  <c r="S1498" i="1"/>
  <c r="T1498" i="1" s="1"/>
  <c r="S1504" i="1"/>
  <c r="T1504" i="1" s="1"/>
  <c r="S1510" i="1"/>
  <c r="T1510" i="1" s="1"/>
  <c r="S1516" i="1"/>
  <c r="T1516" i="1" s="1"/>
  <c r="S1522" i="1"/>
  <c r="T1522" i="1" s="1"/>
  <c r="S1534" i="1"/>
  <c r="T1534" i="1" s="1"/>
  <c r="S1540" i="1"/>
  <c r="T1540" i="1" s="1"/>
  <c r="S1546" i="1"/>
  <c r="T1546" i="1" s="1"/>
  <c r="S1552" i="1"/>
  <c r="T1552" i="1" s="1"/>
  <c r="S1558" i="1"/>
  <c r="T1558" i="1" s="1"/>
  <c r="S1564" i="1"/>
  <c r="T1564" i="1" s="1"/>
  <c r="S1570" i="1"/>
  <c r="T1570" i="1" s="1"/>
  <c r="S1576" i="1"/>
  <c r="T1576" i="1" s="1"/>
  <c r="S1582" i="1"/>
  <c r="T1582" i="1" s="1"/>
  <c r="S1588" i="1"/>
  <c r="T1588" i="1" s="1"/>
  <c r="S1594" i="1"/>
  <c r="T1594" i="1" s="1"/>
  <c r="S1600" i="1"/>
  <c r="T1600" i="1" s="1"/>
  <c r="S1606" i="1"/>
  <c r="T1606" i="1" s="1"/>
  <c r="S1612" i="1"/>
  <c r="T1612" i="1" s="1"/>
  <c r="S1618" i="1"/>
  <c r="T1618" i="1" s="1"/>
  <c r="S1624" i="1"/>
  <c r="T1624" i="1" s="1"/>
  <c r="S1630" i="1"/>
  <c r="T1630" i="1" s="1"/>
  <c r="S1636" i="1"/>
  <c r="T1636" i="1" s="1"/>
  <c r="S1642" i="1"/>
  <c r="T1642" i="1" s="1"/>
  <c r="S1648" i="1"/>
  <c r="T1648" i="1" s="1"/>
  <c r="S1654" i="1"/>
  <c r="T1654" i="1" s="1"/>
  <c r="S1660" i="1"/>
  <c r="T1660" i="1" s="1"/>
  <c r="S1666" i="1"/>
  <c r="T1666" i="1" s="1"/>
  <c r="S1678" i="1"/>
  <c r="T1678" i="1" s="1"/>
  <c r="S1684" i="1"/>
  <c r="T1684" i="1" s="1"/>
  <c r="S1690" i="1"/>
  <c r="T1690" i="1" s="1"/>
  <c r="S1696" i="1"/>
  <c r="T1696" i="1" s="1"/>
  <c r="S1702" i="1"/>
  <c r="T1702" i="1" s="1"/>
  <c r="S1714" i="1"/>
  <c r="T1714" i="1" s="1"/>
  <c r="S1720" i="1"/>
  <c r="T1720" i="1" s="1"/>
  <c r="S1732" i="1"/>
  <c r="T1732" i="1" s="1"/>
  <c r="S1738" i="1"/>
  <c r="T1738" i="1" s="1"/>
  <c r="S1744" i="1"/>
  <c r="T1744" i="1" s="1"/>
  <c r="S1750" i="1"/>
  <c r="T1750" i="1" s="1"/>
  <c r="S1762" i="1"/>
  <c r="T1762" i="1" s="1"/>
  <c r="S1768" i="1"/>
  <c r="T1768" i="1" s="1"/>
  <c r="S1774" i="1"/>
  <c r="T1774" i="1" s="1"/>
  <c r="S1786" i="1"/>
  <c r="T1786" i="1" s="1"/>
  <c r="S1792" i="1"/>
  <c r="T1792" i="1" s="1"/>
  <c r="S1798" i="1"/>
  <c r="T1798" i="1" s="1"/>
  <c r="S1816" i="1"/>
  <c r="T1816" i="1" s="1"/>
  <c r="S1822" i="1"/>
  <c r="T1822" i="1" s="1"/>
  <c r="S1828" i="1"/>
  <c r="T1828" i="1" s="1"/>
  <c r="S1834" i="1"/>
  <c r="T1834" i="1" s="1"/>
  <c r="S1840" i="1"/>
  <c r="T1840" i="1" s="1"/>
  <c r="S1846" i="1"/>
  <c r="T1846" i="1" s="1"/>
  <c r="S1852" i="1"/>
  <c r="T1852" i="1" s="1"/>
  <c r="S1858" i="1"/>
  <c r="T1858" i="1" s="1"/>
  <c r="S1864" i="1"/>
  <c r="T1864" i="1" s="1"/>
  <c r="S1870" i="1"/>
  <c r="T1870" i="1" s="1"/>
  <c r="S1876" i="1"/>
  <c r="T1876" i="1" s="1"/>
  <c r="S1882" i="1"/>
  <c r="T1882" i="1" s="1"/>
  <c r="S1894" i="1"/>
  <c r="T1894" i="1" s="1"/>
  <c r="S1900" i="1"/>
  <c r="T1900" i="1" s="1"/>
  <c r="S1906" i="1"/>
  <c r="T1906" i="1" s="1"/>
  <c r="S1912" i="1"/>
  <c r="T1912" i="1" s="1"/>
  <c r="S1918" i="1"/>
  <c r="T1918" i="1" s="1"/>
  <c r="S1924" i="1"/>
  <c r="T1924" i="1" s="1"/>
  <c r="S1930" i="1"/>
  <c r="T1930" i="1" s="1"/>
  <c r="S1936" i="1"/>
  <c r="T1936" i="1" s="1"/>
  <c r="S1942" i="1"/>
  <c r="T1942" i="1" s="1"/>
  <c r="S1948" i="1"/>
  <c r="T1948" i="1" s="1"/>
  <c r="S1954" i="1"/>
  <c r="T1954" i="1" s="1"/>
  <c r="S1960" i="1"/>
  <c r="T1960" i="1" s="1"/>
  <c r="S1966" i="1"/>
  <c r="T1966" i="1" s="1"/>
  <c r="S1972" i="1"/>
  <c r="T1972" i="1" s="1"/>
  <c r="S1978" i="1"/>
  <c r="T1978" i="1" s="1"/>
  <c r="S1984" i="1"/>
  <c r="T1984" i="1" s="1"/>
  <c r="S1990" i="1"/>
  <c r="T1990" i="1" s="1"/>
  <c r="S1996" i="1"/>
  <c r="T1996" i="1" s="1"/>
  <c r="S2002" i="1"/>
  <c r="T2002" i="1" s="1"/>
  <c r="S2014" i="1"/>
  <c r="T2014" i="1" s="1"/>
  <c r="S2020" i="1"/>
  <c r="T2020" i="1" s="1"/>
  <c r="S2026" i="1"/>
  <c r="T2026" i="1" s="1"/>
  <c r="S2032" i="1"/>
  <c r="T2032" i="1" s="1"/>
  <c r="S2038" i="1"/>
  <c r="T2038" i="1" s="1"/>
  <c r="S2044" i="1"/>
  <c r="T2044" i="1" s="1"/>
  <c r="S2050" i="1"/>
  <c r="T2050" i="1" s="1"/>
  <c r="S6" i="1"/>
  <c r="T6" i="1" s="1"/>
  <c r="S12" i="1"/>
  <c r="T12" i="1" s="1"/>
  <c r="S18" i="1"/>
  <c r="T18" i="1" s="1"/>
  <c r="S24" i="1"/>
  <c r="T24" i="1" s="1"/>
  <c r="S30" i="1"/>
  <c r="T30" i="1" s="1"/>
  <c r="S36" i="1"/>
  <c r="T36" i="1" s="1"/>
  <c r="S48" i="1"/>
  <c r="T48" i="1" s="1"/>
  <c r="S54" i="1"/>
  <c r="T54" i="1" s="1"/>
  <c r="S60" i="1"/>
  <c r="T60" i="1" s="1"/>
  <c r="S66" i="1"/>
  <c r="T66" i="1" s="1"/>
  <c r="S72" i="1"/>
  <c r="T72" i="1" s="1"/>
  <c r="S78" i="1"/>
  <c r="T78" i="1" s="1"/>
  <c r="S84" i="1"/>
  <c r="T84" i="1" s="1"/>
  <c r="S90" i="1"/>
  <c r="T90" i="1" s="1"/>
  <c r="S96" i="1"/>
  <c r="T96" i="1" s="1"/>
  <c r="S102" i="1"/>
  <c r="T102" i="1" s="1"/>
  <c r="S108" i="1"/>
  <c r="T108" i="1" s="1"/>
  <c r="S114" i="1"/>
  <c r="T114" i="1" s="1"/>
  <c r="S120" i="1"/>
  <c r="T120" i="1" s="1"/>
  <c r="S126" i="1"/>
  <c r="T126" i="1" s="1"/>
  <c r="S132" i="1"/>
  <c r="T132" i="1" s="1"/>
  <c r="S138" i="1"/>
  <c r="T138" i="1" s="1"/>
  <c r="S144" i="1"/>
  <c r="T144" i="1" s="1"/>
  <c r="S150" i="1"/>
  <c r="T150" i="1" s="1"/>
  <c r="S162" i="1"/>
  <c r="T162" i="1" s="1"/>
  <c r="S168" i="1"/>
  <c r="T168" i="1" s="1"/>
  <c r="S174" i="1"/>
  <c r="T174" i="1" s="1"/>
  <c r="S180" i="1"/>
  <c r="T180" i="1" s="1"/>
  <c r="S186" i="1"/>
  <c r="T186" i="1" s="1"/>
  <c r="S192" i="1"/>
  <c r="T192" i="1" s="1"/>
  <c r="S198" i="1"/>
  <c r="T198" i="1" s="1"/>
  <c r="S204" i="1"/>
  <c r="T204" i="1" s="1"/>
  <c r="S210" i="1"/>
  <c r="T210" i="1" s="1"/>
  <c r="S216" i="1"/>
  <c r="T216" i="1" s="1"/>
  <c r="S222" i="1"/>
  <c r="T222" i="1" s="1"/>
  <c r="S228" i="1"/>
  <c r="T228" i="1" s="1"/>
  <c r="S234" i="1"/>
  <c r="T234" i="1" s="1"/>
  <c r="S240" i="1"/>
  <c r="T240" i="1" s="1"/>
  <c r="S246" i="1"/>
  <c r="T246" i="1" s="1"/>
  <c r="S252" i="1"/>
  <c r="T252" i="1" s="1"/>
  <c r="S258" i="1"/>
  <c r="T258" i="1" s="1"/>
  <c r="S264" i="1"/>
  <c r="T264" i="1" s="1"/>
  <c r="S270" i="1"/>
  <c r="T270" i="1" s="1"/>
  <c r="S276" i="1"/>
  <c r="T276" i="1" s="1"/>
  <c r="S282" i="1"/>
  <c r="T282" i="1" s="1"/>
  <c r="S294" i="1"/>
  <c r="T294" i="1" s="1"/>
  <c r="S300" i="1"/>
  <c r="T300" i="1" s="1"/>
  <c r="S306" i="1"/>
  <c r="T306" i="1" s="1"/>
  <c r="S312" i="1"/>
  <c r="T312" i="1" s="1"/>
  <c r="S318" i="1"/>
  <c r="T318" i="1" s="1"/>
  <c r="S324" i="1"/>
  <c r="T324" i="1" s="1"/>
  <c r="S330" i="1"/>
  <c r="T330" i="1" s="1"/>
  <c r="S336" i="1"/>
  <c r="T336" i="1" s="1"/>
  <c r="S342" i="1"/>
  <c r="T342" i="1" s="1"/>
  <c r="S348" i="1"/>
  <c r="T348" i="1" s="1"/>
  <c r="S354" i="1"/>
  <c r="T354" i="1" s="1"/>
  <c r="S360" i="1"/>
  <c r="T360" i="1" s="1"/>
  <c r="S366" i="1"/>
  <c r="T366" i="1" s="1"/>
  <c r="S372" i="1"/>
  <c r="T372" i="1" s="1"/>
  <c r="S378" i="1"/>
  <c r="T378" i="1" s="1"/>
  <c r="S384" i="1"/>
  <c r="T384" i="1" s="1"/>
  <c r="S390" i="1"/>
  <c r="T390" i="1" s="1"/>
  <c r="S396" i="1"/>
  <c r="T396" i="1" s="1"/>
  <c r="S402" i="1"/>
  <c r="T402" i="1" s="1"/>
  <c r="S408" i="1"/>
  <c r="T408" i="1" s="1"/>
  <c r="S414" i="1"/>
  <c r="T414" i="1" s="1"/>
  <c r="S420" i="1"/>
  <c r="T420" i="1" s="1"/>
  <c r="S426" i="1"/>
  <c r="T426" i="1" s="1"/>
  <c r="S432" i="1"/>
  <c r="T432" i="1" s="1"/>
  <c r="S438" i="1"/>
  <c r="T438" i="1" s="1"/>
  <c r="S444" i="1"/>
  <c r="T444" i="1" s="1"/>
  <c r="S450" i="1"/>
  <c r="T450" i="1" s="1"/>
  <c r="S456" i="1"/>
  <c r="T456" i="1" s="1"/>
  <c r="S462" i="1"/>
  <c r="T462" i="1" s="1"/>
  <c r="S468" i="1"/>
  <c r="T468" i="1" s="1"/>
  <c r="S474" i="1"/>
  <c r="T474" i="1" s="1"/>
  <c r="S480" i="1"/>
  <c r="T480" i="1" s="1"/>
  <c r="S486" i="1"/>
  <c r="T486" i="1" s="1"/>
  <c r="S492" i="1"/>
  <c r="T492" i="1" s="1"/>
  <c r="S498" i="1"/>
  <c r="T498" i="1" s="1"/>
  <c r="S504" i="1"/>
  <c r="T504" i="1" s="1"/>
  <c r="S510" i="1"/>
  <c r="T510" i="1" s="1"/>
  <c r="S516" i="1"/>
  <c r="T516" i="1" s="1"/>
  <c r="S522" i="1"/>
  <c r="T522" i="1" s="1"/>
  <c r="S528" i="1"/>
  <c r="T528" i="1" s="1"/>
  <c r="S534" i="1"/>
  <c r="T534" i="1" s="1"/>
  <c r="S540" i="1"/>
  <c r="T540" i="1" s="1"/>
  <c r="S546" i="1"/>
  <c r="T546" i="1" s="1"/>
  <c r="S552" i="1"/>
  <c r="T552" i="1" s="1"/>
  <c r="S558" i="1"/>
  <c r="T558" i="1" s="1"/>
  <c r="S564" i="1"/>
  <c r="T564" i="1" s="1"/>
  <c r="S570" i="1"/>
  <c r="T570" i="1" s="1"/>
  <c r="S576" i="1"/>
  <c r="T576" i="1" s="1"/>
  <c r="S582" i="1"/>
  <c r="T582" i="1" s="1"/>
  <c r="S588" i="1"/>
  <c r="T588" i="1" s="1"/>
  <c r="S594" i="1"/>
  <c r="T594" i="1" s="1"/>
  <c r="S600" i="1"/>
  <c r="T600" i="1" s="1"/>
  <c r="S606" i="1"/>
  <c r="T606" i="1" s="1"/>
  <c r="S618" i="1"/>
  <c r="T618" i="1" s="1"/>
  <c r="S624" i="1"/>
  <c r="T624" i="1" s="1"/>
  <c r="S630" i="1"/>
  <c r="T630" i="1" s="1"/>
  <c r="S636" i="1"/>
  <c r="T636" i="1" s="1"/>
  <c r="S648" i="1"/>
  <c r="T648" i="1" s="1"/>
  <c r="S654" i="1"/>
  <c r="T654" i="1" s="1"/>
  <c r="S660" i="1"/>
  <c r="T660" i="1" s="1"/>
  <c r="S666" i="1"/>
  <c r="T666" i="1" s="1"/>
  <c r="S678" i="1"/>
  <c r="T678" i="1" s="1"/>
  <c r="S684" i="1"/>
  <c r="T684" i="1" s="1"/>
  <c r="S696" i="1"/>
  <c r="T696" i="1" s="1"/>
  <c r="S702" i="1"/>
  <c r="T702" i="1" s="1"/>
  <c r="S732" i="1"/>
  <c r="T732" i="1" s="1"/>
  <c r="S744" i="1"/>
  <c r="T744" i="1" s="1"/>
  <c r="S750" i="1"/>
  <c r="T750" i="1" s="1"/>
  <c r="S756" i="1"/>
  <c r="T756" i="1" s="1"/>
  <c r="S768" i="1"/>
  <c r="T768" i="1" s="1"/>
  <c r="S774" i="1"/>
  <c r="T774" i="1" s="1"/>
  <c r="S780" i="1"/>
  <c r="T780" i="1" s="1"/>
  <c r="S786" i="1"/>
  <c r="T786" i="1" s="1"/>
  <c r="S792" i="1"/>
  <c r="T792" i="1" s="1"/>
  <c r="S798" i="1"/>
  <c r="T798" i="1" s="1"/>
  <c r="S804" i="1"/>
  <c r="T804" i="1" s="1"/>
  <c r="S816" i="1"/>
  <c r="T816" i="1" s="1"/>
  <c r="S822" i="1"/>
  <c r="T822" i="1" s="1"/>
  <c r="S828" i="1"/>
  <c r="T828" i="1" s="1"/>
  <c r="S834" i="1"/>
  <c r="T834" i="1" s="1"/>
  <c r="S840" i="1"/>
  <c r="T840" i="1" s="1"/>
  <c r="S846" i="1"/>
  <c r="T846" i="1" s="1"/>
  <c r="S852" i="1"/>
  <c r="T852" i="1" s="1"/>
  <c r="S858" i="1"/>
  <c r="T858" i="1" s="1"/>
  <c r="S864" i="1"/>
  <c r="T864" i="1" s="1"/>
  <c r="S870" i="1"/>
  <c r="T870" i="1" s="1"/>
  <c r="S876" i="1"/>
  <c r="T876" i="1" s="1"/>
  <c r="S882" i="1"/>
  <c r="T882" i="1" s="1"/>
  <c r="S888" i="1"/>
  <c r="T888" i="1" s="1"/>
  <c r="S894" i="1"/>
  <c r="T894" i="1" s="1"/>
  <c r="S900" i="1"/>
  <c r="T900" i="1" s="1"/>
  <c r="S906" i="1"/>
  <c r="T906" i="1" s="1"/>
  <c r="S912" i="1"/>
  <c r="T912" i="1" s="1"/>
  <c r="S918" i="1"/>
  <c r="T918" i="1" s="1"/>
  <c r="S924" i="1"/>
  <c r="T924" i="1" s="1"/>
  <c r="S930" i="1"/>
  <c r="T930" i="1" s="1"/>
  <c r="S936" i="1"/>
  <c r="T936" i="1" s="1"/>
  <c r="S942" i="1"/>
  <c r="T942" i="1" s="1"/>
  <c r="S948" i="1"/>
  <c r="T948" i="1" s="1"/>
  <c r="S954" i="1"/>
  <c r="T954" i="1" s="1"/>
  <c r="S960" i="1"/>
  <c r="T960" i="1" s="1"/>
  <c r="S972" i="1"/>
  <c r="T972" i="1" s="1"/>
  <c r="S978" i="1"/>
  <c r="T978" i="1" s="1"/>
  <c r="S984" i="1"/>
  <c r="T984" i="1" s="1"/>
  <c r="S996" i="1"/>
  <c r="T996" i="1" s="1"/>
  <c r="S1008" i="1"/>
  <c r="T1008" i="1" s="1"/>
  <c r="S1014" i="1"/>
  <c r="T1014" i="1" s="1"/>
  <c r="S1020" i="1"/>
  <c r="T1020" i="1" s="1"/>
  <c r="S1026" i="1"/>
  <c r="T1026" i="1" s="1"/>
  <c r="S1032" i="1"/>
  <c r="T1032" i="1" s="1"/>
  <c r="S1038" i="1"/>
  <c r="T1038" i="1" s="1"/>
  <c r="S1044" i="1"/>
  <c r="T1044" i="1" s="1"/>
  <c r="S1050" i="1"/>
  <c r="T1050" i="1" s="1"/>
  <c r="S1062" i="1"/>
  <c r="T1062" i="1" s="1"/>
  <c r="S1068" i="1"/>
  <c r="T1068" i="1" s="1"/>
  <c r="S1074" i="1"/>
  <c r="T1074" i="1" s="1"/>
  <c r="S1080" i="1"/>
  <c r="T1080" i="1" s="1"/>
  <c r="S1086" i="1"/>
  <c r="T1086" i="1" s="1"/>
  <c r="S1092" i="1"/>
  <c r="T1092" i="1" s="1"/>
  <c r="S1098" i="1"/>
  <c r="T1098" i="1" s="1"/>
  <c r="S1110" i="1"/>
  <c r="T1110" i="1" s="1"/>
  <c r="S1116" i="1"/>
  <c r="T1116" i="1" s="1"/>
  <c r="S1122" i="1"/>
  <c r="T1122" i="1" s="1"/>
  <c r="S1128" i="1"/>
  <c r="T1128" i="1" s="1"/>
  <c r="S1134" i="1"/>
  <c r="T1134" i="1" s="1"/>
  <c r="S1146" i="1"/>
  <c r="T1146" i="1" s="1"/>
  <c r="S1152" i="1"/>
  <c r="T1152" i="1" s="1"/>
  <c r="S1158" i="1"/>
  <c r="T1158" i="1" s="1"/>
  <c r="S1164" i="1"/>
  <c r="T1164" i="1" s="1"/>
  <c r="S1170" i="1"/>
  <c r="T1170" i="1" s="1"/>
  <c r="S1176" i="1"/>
  <c r="T1176" i="1" s="1"/>
  <c r="S1182" i="1"/>
  <c r="T1182" i="1" s="1"/>
  <c r="S1188" i="1"/>
  <c r="T1188" i="1" s="1"/>
  <c r="S1200" i="1"/>
  <c r="T1200" i="1" s="1"/>
  <c r="S1206" i="1"/>
  <c r="T1206" i="1" s="1"/>
  <c r="S1212" i="1"/>
  <c r="T1212" i="1" s="1"/>
  <c r="S1218" i="1"/>
  <c r="T1218" i="1" s="1"/>
  <c r="S1224" i="1"/>
  <c r="T1224" i="1" s="1"/>
  <c r="S1230" i="1"/>
  <c r="T1230" i="1" s="1"/>
  <c r="S1236" i="1"/>
  <c r="T1236" i="1" s="1"/>
  <c r="S1242" i="1"/>
  <c r="T1242" i="1" s="1"/>
  <c r="S1248" i="1"/>
  <c r="T1248" i="1" s="1"/>
  <c r="S1260" i="1"/>
  <c r="T1260" i="1" s="1"/>
  <c r="S1266" i="1"/>
  <c r="T1266" i="1" s="1"/>
  <c r="S1272" i="1"/>
  <c r="T1272" i="1" s="1"/>
  <c r="S1278" i="1"/>
  <c r="T1278" i="1" s="1"/>
  <c r="S1284" i="1"/>
  <c r="T1284" i="1" s="1"/>
  <c r="S1290" i="1"/>
  <c r="T1290" i="1" s="1"/>
  <c r="S1296" i="1"/>
  <c r="T1296" i="1" s="1"/>
  <c r="S1308" i="1"/>
  <c r="T1308" i="1" s="1"/>
  <c r="S1314" i="1"/>
  <c r="T1314" i="1" s="1"/>
  <c r="S1320" i="1"/>
  <c r="T1320" i="1" s="1"/>
  <c r="S1326" i="1"/>
  <c r="T1326" i="1" s="1"/>
  <c r="S1332" i="1"/>
  <c r="T1332" i="1" s="1"/>
  <c r="S1338" i="1"/>
  <c r="T1338" i="1" s="1"/>
  <c r="S1344" i="1"/>
  <c r="T1344" i="1" s="1"/>
  <c r="S1350" i="1"/>
  <c r="T1350" i="1" s="1"/>
  <c r="S1356" i="1"/>
  <c r="T1356" i="1" s="1"/>
  <c r="S1362" i="1"/>
  <c r="T1362" i="1" s="1"/>
  <c r="S1368" i="1"/>
  <c r="T1368" i="1" s="1"/>
  <c r="S1374" i="1"/>
  <c r="T1374" i="1" s="1"/>
  <c r="S1380" i="1"/>
  <c r="T1380" i="1" s="1"/>
  <c r="S1386" i="1"/>
  <c r="T1386" i="1" s="1"/>
  <c r="S1392" i="1"/>
  <c r="T1392" i="1" s="1"/>
  <c r="S1398" i="1"/>
  <c r="T1398" i="1" s="1"/>
  <c r="S1404" i="1"/>
  <c r="T1404" i="1" s="1"/>
  <c r="S1416" i="1"/>
  <c r="T1416" i="1" s="1"/>
  <c r="S1428" i="1"/>
  <c r="T1428" i="1" s="1"/>
  <c r="S1434" i="1"/>
  <c r="T1434" i="1" s="1"/>
  <c r="S1440" i="1"/>
  <c r="T1440" i="1" s="1"/>
  <c r="S1446" i="1"/>
  <c r="T1446" i="1" s="1"/>
  <c r="S1452" i="1"/>
  <c r="T1452" i="1" s="1"/>
  <c r="S1458" i="1"/>
  <c r="T1458" i="1" s="1"/>
  <c r="S1464" i="1"/>
  <c r="T1464" i="1" s="1"/>
  <c r="S1470" i="1"/>
  <c r="T1470" i="1" s="1"/>
  <c r="S1482" i="1"/>
  <c r="T1482" i="1" s="1"/>
  <c r="S1488" i="1"/>
  <c r="T1488" i="1" s="1"/>
  <c r="S1494" i="1"/>
  <c r="T1494" i="1" s="1"/>
  <c r="S1500" i="1"/>
  <c r="T1500" i="1" s="1"/>
  <c r="S1506" i="1"/>
  <c r="T1506" i="1" s="1"/>
  <c r="S1512" i="1"/>
  <c r="T1512" i="1" s="1"/>
  <c r="S1518" i="1"/>
  <c r="T1518" i="1" s="1"/>
  <c r="S1524" i="1"/>
  <c r="T1524" i="1" s="1"/>
  <c r="S1530" i="1"/>
  <c r="T1530" i="1" s="1"/>
  <c r="S1542" i="1"/>
  <c r="T1542" i="1" s="1"/>
  <c r="S1548" i="1"/>
  <c r="T1548" i="1" s="1"/>
  <c r="S1560" i="1"/>
  <c r="T1560" i="1" s="1"/>
  <c r="S1566" i="1"/>
  <c r="T1566" i="1" s="1"/>
  <c r="S1578" i="1"/>
  <c r="T1578" i="1" s="1"/>
  <c r="S1584" i="1"/>
  <c r="T1584" i="1" s="1"/>
  <c r="S1590" i="1"/>
  <c r="T1590" i="1" s="1"/>
  <c r="S1596" i="1"/>
  <c r="T1596" i="1" s="1"/>
  <c r="S1602" i="1"/>
  <c r="T1602" i="1" s="1"/>
  <c r="S1608" i="1"/>
  <c r="T1608" i="1" s="1"/>
  <c r="S1614" i="1"/>
  <c r="T1614" i="1" s="1"/>
  <c r="S1620" i="1"/>
  <c r="T1620" i="1" s="1"/>
  <c r="S1626" i="1"/>
  <c r="T1626" i="1" s="1"/>
  <c r="S1632" i="1"/>
  <c r="T1632" i="1" s="1"/>
  <c r="S1638" i="1"/>
  <c r="T1638" i="1" s="1"/>
  <c r="S1644" i="1"/>
  <c r="T1644" i="1" s="1"/>
  <c r="S1650" i="1"/>
  <c r="T1650" i="1" s="1"/>
  <c r="S1656" i="1"/>
  <c r="T1656" i="1" s="1"/>
  <c r="S1662" i="1"/>
  <c r="T1662" i="1" s="1"/>
  <c r="S1668" i="1"/>
  <c r="T1668" i="1" s="1"/>
  <c r="S1674" i="1"/>
  <c r="T1674" i="1" s="1"/>
  <c r="S1686" i="1"/>
  <c r="T1686" i="1" s="1"/>
  <c r="S1692" i="1"/>
  <c r="T1692" i="1" s="1"/>
  <c r="S1704" i="1"/>
  <c r="T1704" i="1" s="1"/>
  <c r="S1710" i="1"/>
  <c r="T1710" i="1" s="1"/>
  <c r="S1716" i="1"/>
  <c r="T1716" i="1" s="1"/>
  <c r="S1728" i="1"/>
  <c r="T1728" i="1" s="1"/>
  <c r="S1734" i="1"/>
  <c r="T1734" i="1" s="1"/>
  <c r="S1740" i="1"/>
  <c r="T1740" i="1" s="1"/>
  <c r="S1746" i="1"/>
  <c r="T1746" i="1" s="1"/>
  <c r="S1752" i="1"/>
  <c r="T1752" i="1" s="1"/>
  <c r="S1758" i="1"/>
  <c r="T1758" i="1" s="1"/>
  <c r="S1764" i="1"/>
  <c r="T1764" i="1" s="1"/>
  <c r="S1770" i="1"/>
  <c r="T1770" i="1" s="1"/>
  <c r="S1776" i="1"/>
  <c r="T1776" i="1" s="1"/>
  <c r="S1788" i="1"/>
  <c r="T1788" i="1" s="1"/>
  <c r="S1794" i="1"/>
  <c r="T1794" i="1" s="1"/>
  <c r="S1806" i="1"/>
  <c r="T1806" i="1" s="1"/>
  <c r="S1812" i="1"/>
  <c r="T1812" i="1" s="1"/>
  <c r="S1824" i="1"/>
  <c r="T1824" i="1" s="1"/>
  <c r="S1830" i="1"/>
  <c r="T1830" i="1" s="1"/>
  <c r="S1842" i="1"/>
  <c r="T1842" i="1" s="1"/>
  <c r="S1848" i="1"/>
  <c r="T1848" i="1" s="1"/>
  <c r="S1854" i="1"/>
  <c r="T1854" i="1" s="1"/>
  <c r="S1866" i="1"/>
  <c r="T1866" i="1" s="1"/>
  <c r="S1872" i="1"/>
  <c r="T1872" i="1" s="1"/>
  <c r="S1878" i="1"/>
  <c r="T1878" i="1" s="1"/>
  <c r="S1884" i="1"/>
  <c r="T1884" i="1" s="1"/>
  <c r="S1890" i="1"/>
  <c r="T1890" i="1" s="1"/>
  <c r="S1896" i="1"/>
  <c r="T1896" i="1" s="1"/>
  <c r="S1902" i="1"/>
  <c r="T1902" i="1" s="1"/>
  <c r="S1908" i="1"/>
  <c r="T1908" i="1" s="1"/>
  <c r="S1920" i="1"/>
  <c r="T1920" i="1" s="1"/>
  <c r="S1932" i="1"/>
  <c r="T1932" i="1" s="1"/>
  <c r="S1938" i="1"/>
  <c r="T1938" i="1" s="1"/>
  <c r="S1944" i="1"/>
  <c r="T1944" i="1" s="1"/>
  <c r="S1956" i="1"/>
  <c r="T1956" i="1" s="1"/>
  <c r="S1962" i="1"/>
  <c r="T1962" i="1" s="1"/>
  <c r="S1968" i="1"/>
  <c r="T1968" i="1" s="1"/>
  <c r="S1974" i="1"/>
  <c r="T1974" i="1" s="1"/>
  <c r="S1980" i="1"/>
  <c r="T1980" i="1" s="1"/>
  <c r="S1986" i="1"/>
  <c r="T1986" i="1" s="1"/>
  <c r="S1992" i="1"/>
  <c r="T1992" i="1" s="1"/>
  <c r="S1998" i="1"/>
  <c r="T1998" i="1" s="1"/>
  <c r="S2004" i="1"/>
  <c r="T2004" i="1" s="1"/>
  <c r="S2010" i="1"/>
  <c r="T2010" i="1" s="1"/>
  <c r="S2016" i="1"/>
  <c r="T2016" i="1" s="1"/>
  <c r="S2022" i="1"/>
  <c r="T2022" i="1" s="1"/>
  <c r="S2028" i="1"/>
  <c r="T2028" i="1" s="1"/>
  <c r="S2034" i="1"/>
  <c r="T2034" i="1" s="1"/>
  <c r="S2040" i="1"/>
  <c r="T2040" i="1" s="1"/>
  <c r="S2052" i="1"/>
  <c r="T2052" i="1" s="1"/>
  <c r="S2058" i="1"/>
  <c r="T2058" i="1" s="1"/>
  <c r="S2064" i="1"/>
  <c r="T2064" i="1" s="1"/>
  <c r="S2070" i="1"/>
  <c r="T2070" i="1" s="1"/>
  <c r="S2076" i="1"/>
  <c r="T2076" i="1" s="1"/>
  <c r="S2082" i="1"/>
  <c r="T2082" i="1" s="1"/>
  <c r="S2088" i="1"/>
  <c r="T2088" i="1" s="1"/>
  <c r="S2094" i="1"/>
  <c r="T2094" i="1" s="1"/>
  <c r="S2100" i="1"/>
  <c r="T2100" i="1" s="1"/>
  <c r="S2106" i="1"/>
  <c r="T2106" i="1" s="1"/>
  <c r="S2118" i="1"/>
  <c r="T2118" i="1" s="1"/>
  <c r="S2124" i="1"/>
  <c r="T2124" i="1" s="1"/>
  <c r="S2130" i="1"/>
  <c r="T2130" i="1" s="1"/>
  <c r="S2142" i="1"/>
  <c r="T2142" i="1" s="1"/>
  <c r="S2148" i="1"/>
  <c r="T2148" i="1" s="1"/>
  <c r="S2154" i="1"/>
  <c r="T2154" i="1" s="1"/>
  <c r="S2166" i="1"/>
  <c r="T2166" i="1" s="1"/>
  <c r="S2178" i="1"/>
  <c r="T2178" i="1" s="1"/>
  <c r="S2184" i="1"/>
  <c r="T2184" i="1" s="1"/>
  <c r="S2190" i="1"/>
  <c r="T2190" i="1" s="1"/>
  <c r="S2196" i="1"/>
  <c r="T2196" i="1" s="1"/>
  <c r="S2202" i="1"/>
  <c r="T2202" i="1" s="1"/>
  <c r="S2208" i="1"/>
  <c r="T2208" i="1" s="1"/>
  <c r="S2214" i="1"/>
  <c r="T2214" i="1" s="1"/>
  <c r="S2220" i="1"/>
  <c r="T2220" i="1" s="1"/>
  <c r="S2226" i="1"/>
  <c r="T2226" i="1" s="1"/>
  <c r="S2232" i="1"/>
  <c r="T2232" i="1" s="1"/>
  <c r="S2238" i="1"/>
  <c r="T2238" i="1" s="1"/>
  <c r="S2250" i="1"/>
  <c r="T2250" i="1" s="1"/>
  <c r="S2256" i="1"/>
  <c r="T2256" i="1" s="1"/>
  <c r="S2262" i="1"/>
  <c r="T2262" i="1" s="1"/>
  <c r="S2268" i="1"/>
  <c r="T2268" i="1" s="1"/>
  <c r="S2274" i="1"/>
  <c r="T2274" i="1" s="1"/>
  <c r="S2280" i="1"/>
  <c r="T2280" i="1" s="1"/>
  <c r="S2286" i="1"/>
  <c r="T2286" i="1" s="1"/>
  <c r="S2298" i="1"/>
  <c r="T2298" i="1" s="1"/>
  <c r="S2304" i="1"/>
  <c r="T2304" i="1" s="1"/>
  <c r="S2316" i="1"/>
  <c r="T2316" i="1" s="1"/>
  <c r="S2322" i="1"/>
  <c r="T2322" i="1" s="1"/>
  <c r="S2334" i="1"/>
  <c r="T2334" i="1" s="1"/>
  <c r="S2340" i="1"/>
  <c r="T2340" i="1" s="1"/>
  <c r="S2346" i="1"/>
  <c r="T2346" i="1" s="1"/>
  <c r="S2352" i="1"/>
  <c r="T2352" i="1" s="1"/>
  <c r="S2358" i="1"/>
  <c r="T2358" i="1" s="1"/>
  <c r="S2364" i="1"/>
  <c r="T2364" i="1" s="1"/>
  <c r="S2370" i="1"/>
  <c r="T2370" i="1" s="1"/>
  <c r="S2376" i="1"/>
  <c r="T2376" i="1" s="1"/>
  <c r="S2382" i="1"/>
  <c r="T2382" i="1" s="1"/>
  <c r="S2388" i="1"/>
  <c r="T2388" i="1" s="1"/>
  <c r="S2394" i="1"/>
  <c r="T2394" i="1" s="1"/>
  <c r="S2400" i="1"/>
  <c r="T2400" i="1" s="1"/>
  <c r="S2406" i="1"/>
  <c r="T2406" i="1" s="1"/>
  <c r="S2418" i="1"/>
  <c r="T2418" i="1" s="1"/>
  <c r="S2430" i="1"/>
  <c r="T2430" i="1" s="1"/>
  <c r="S2436" i="1"/>
  <c r="T2436" i="1" s="1"/>
  <c r="S2442" i="1"/>
  <c r="T2442" i="1" s="1"/>
  <c r="S2448" i="1"/>
  <c r="T2448" i="1" s="1"/>
  <c r="S2454" i="1"/>
  <c r="T2454" i="1" s="1"/>
  <c r="S2466" i="1"/>
  <c r="T2466" i="1" s="1"/>
  <c r="S2478" i="1"/>
  <c r="T2478" i="1" s="1"/>
  <c r="S2484" i="1"/>
  <c r="T2484" i="1" s="1"/>
  <c r="S2490" i="1"/>
  <c r="T2490" i="1" s="1"/>
  <c r="S2496" i="1"/>
  <c r="T2496" i="1" s="1"/>
  <c r="S2502" i="1"/>
  <c r="T2502" i="1" s="1"/>
  <c r="S2508" i="1"/>
  <c r="T2508" i="1" s="1"/>
  <c r="S2526" i="1"/>
  <c r="T2526" i="1" s="1"/>
  <c r="S2532" i="1"/>
  <c r="T2532" i="1" s="1"/>
  <c r="S2538" i="1"/>
  <c r="T2538" i="1" s="1"/>
  <c r="S2544" i="1"/>
  <c r="T2544" i="1" s="1"/>
  <c r="S2550" i="1"/>
  <c r="T2550" i="1" s="1"/>
  <c r="S2556" i="1"/>
  <c r="T2556" i="1" s="1"/>
  <c r="S2568" i="1"/>
  <c r="T2568" i="1" s="1"/>
  <c r="S2574" i="1"/>
  <c r="T2574" i="1" s="1"/>
  <c r="S2580" i="1"/>
  <c r="T2580" i="1" s="1"/>
  <c r="S2592" i="1"/>
  <c r="T2592" i="1" s="1"/>
  <c r="S2598" i="1"/>
  <c r="T2598" i="1" s="1"/>
  <c r="S2604" i="1"/>
  <c r="T2604" i="1" s="1"/>
  <c r="S2616" i="1"/>
  <c r="T2616" i="1" s="1"/>
  <c r="S2622" i="1"/>
  <c r="T2622" i="1" s="1"/>
  <c r="S2628" i="1"/>
  <c r="T2628" i="1" s="1"/>
  <c r="S2634" i="1"/>
  <c r="T2634" i="1" s="1"/>
  <c r="S2640" i="1"/>
  <c r="T2640" i="1" s="1"/>
  <c r="S2652" i="1"/>
  <c r="T2652" i="1" s="1"/>
  <c r="S2658" i="1"/>
  <c r="T2658" i="1" s="1"/>
  <c r="S2664" i="1"/>
  <c r="T2664" i="1" s="1"/>
  <c r="S2670" i="1"/>
  <c r="T2670" i="1" s="1"/>
  <c r="S2676" i="1"/>
  <c r="T2676" i="1" s="1"/>
  <c r="S2682" i="1"/>
  <c r="T2682" i="1" s="1"/>
  <c r="S2688" i="1"/>
  <c r="T2688" i="1" s="1"/>
  <c r="S2694" i="1"/>
  <c r="T2694" i="1" s="1"/>
  <c r="S2700" i="1"/>
  <c r="T2700" i="1" s="1"/>
  <c r="S2706" i="1"/>
  <c r="T2706" i="1" s="1"/>
  <c r="S5" i="1"/>
  <c r="T5" i="1" s="1"/>
  <c r="S11" i="1"/>
  <c r="T11" i="1" s="1"/>
  <c r="S17" i="1"/>
  <c r="T17" i="1" s="1"/>
  <c r="S23" i="1"/>
  <c r="T23" i="1" s="1"/>
  <c r="S29" i="1"/>
  <c r="T29" i="1" s="1"/>
  <c r="S41" i="1"/>
  <c r="T41" i="1" s="1"/>
  <c r="S47" i="1"/>
  <c r="T47" i="1" s="1"/>
  <c r="S59" i="1"/>
  <c r="T59" i="1" s="1"/>
  <c r="S65" i="1"/>
  <c r="T65" i="1" s="1"/>
  <c r="S71" i="1"/>
  <c r="T71" i="1" s="1"/>
  <c r="S77" i="1"/>
  <c r="T77" i="1" s="1"/>
  <c r="S83" i="1"/>
  <c r="T83" i="1" s="1"/>
  <c r="S89" i="1"/>
  <c r="T89" i="1" s="1"/>
  <c r="S95" i="1"/>
  <c r="T95" i="1" s="1"/>
  <c r="S107" i="1"/>
  <c r="T107" i="1" s="1"/>
  <c r="S113" i="1"/>
  <c r="T113" i="1" s="1"/>
  <c r="S119" i="1"/>
  <c r="T119" i="1" s="1"/>
  <c r="S125" i="1"/>
  <c r="T125" i="1" s="1"/>
  <c r="S131" i="1"/>
  <c r="T131" i="1" s="1"/>
  <c r="S137" i="1"/>
  <c r="T137" i="1" s="1"/>
  <c r="S143" i="1"/>
  <c r="T143" i="1" s="1"/>
  <c r="S149" i="1"/>
  <c r="T149" i="1" s="1"/>
  <c r="S155" i="1"/>
  <c r="T155" i="1" s="1"/>
  <c r="S167" i="1"/>
  <c r="T167" i="1" s="1"/>
  <c r="S173" i="1"/>
  <c r="T173" i="1" s="1"/>
  <c r="S179" i="1"/>
  <c r="T179" i="1" s="1"/>
  <c r="S185" i="1"/>
  <c r="T185" i="1" s="1"/>
  <c r="S191" i="1"/>
  <c r="T191" i="1" s="1"/>
  <c r="S197" i="1"/>
  <c r="T197" i="1" s="1"/>
  <c r="S203" i="1"/>
  <c r="T203" i="1" s="1"/>
  <c r="S209" i="1"/>
  <c r="T209" i="1" s="1"/>
  <c r="S215" i="1"/>
  <c r="T215" i="1" s="1"/>
  <c r="S221" i="1"/>
  <c r="T221" i="1" s="1"/>
  <c r="S227" i="1"/>
  <c r="T227" i="1" s="1"/>
  <c r="S233" i="1"/>
  <c r="T233" i="1" s="1"/>
  <c r="S239" i="1"/>
  <c r="T239" i="1" s="1"/>
  <c r="S245" i="1"/>
  <c r="T245" i="1" s="1"/>
  <c r="S257" i="1"/>
  <c r="T257" i="1" s="1"/>
  <c r="S269" i="1"/>
  <c r="T269" i="1" s="1"/>
  <c r="S275" i="1"/>
  <c r="T275" i="1" s="1"/>
  <c r="S281" i="1"/>
  <c r="T281" i="1" s="1"/>
  <c r="S287" i="1"/>
  <c r="T287" i="1" s="1"/>
  <c r="S293" i="1"/>
  <c r="T293" i="1" s="1"/>
  <c r="S305" i="1"/>
  <c r="T305" i="1" s="1"/>
  <c r="S311" i="1"/>
  <c r="T311" i="1" s="1"/>
  <c r="S317" i="1"/>
  <c r="T317" i="1" s="1"/>
  <c r="S323" i="1"/>
  <c r="T323" i="1" s="1"/>
  <c r="S335" i="1"/>
  <c r="T335" i="1" s="1"/>
  <c r="S341" i="1"/>
  <c r="T341" i="1" s="1"/>
  <c r="S347" i="1"/>
  <c r="T347" i="1" s="1"/>
  <c r="S353" i="1"/>
  <c r="T353" i="1" s="1"/>
  <c r="S359" i="1"/>
  <c r="T359" i="1" s="1"/>
  <c r="S365" i="1"/>
  <c r="T365" i="1" s="1"/>
  <c r="S371" i="1"/>
  <c r="T371" i="1" s="1"/>
  <c r="S383" i="1"/>
  <c r="T383" i="1" s="1"/>
  <c r="S389" i="1"/>
  <c r="T389" i="1" s="1"/>
  <c r="S401" i="1"/>
  <c r="T401" i="1" s="1"/>
  <c r="S407" i="1"/>
  <c r="T407" i="1" s="1"/>
  <c r="S413" i="1"/>
  <c r="T413" i="1" s="1"/>
  <c r="S419" i="1"/>
  <c r="T419" i="1" s="1"/>
  <c r="S425" i="1"/>
  <c r="T425" i="1" s="1"/>
  <c r="S431" i="1"/>
  <c r="T431" i="1" s="1"/>
  <c r="S437" i="1"/>
  <c r="T437" i="1" s="1"/>
  <c r="S443" i="1"/>
  <c r="T443" i="1" s="1"/>
  <c r="S449" i="1"/>
  <c r="T449" i="1" s="1"/>
  <c r="S455" i="1"/>
  <c r="T455" i="1" s="1"/>
  <c r="S461" i="1"/>
  <c r="T461" i="1" s="1"/>
  <c r="S467" i="1"/>
  <c r="T467" i="1" s="1"/>
  <c r="S473" i="1"/>
  <c r="T473" i="1" s="1"/>
  <c r="S479" i="1"/>
  <c r="T479" i="1" s="1"/>
  <c r="S485" i="1"/>
  <c r="T485" i="1" s="1"/>
  <c r="S491" i="1"/>
  <c r="T491" i="1" s="1"/>
  <c r="S497" i="1"/>
  <c r="T497" i="1" s="1"/>
  <c r="S503" i="1"/>
  <c r="T503" i="1" s="1"/>
  <c r="S515" i="1"/>
  <c r="T515" i="1" s="1"/>
  <c r="S521" i="1"/>
  <c r="T521" i="1" s="1"/>
  <c r="S527" i="1"/>
  <c r="T527" i="1" s="1"/>
  <c r="S533" i="1"/>
  <c r="T533" i="1" s="1"/>
  <c r="S539" i="1"/>
  <c r="T539" i="1" s="1"/>
  <c r="S545" i="1"/>
  <c r="T545" i="1" s="1"/>
  <c r="S551" i="1"/>
  <c r="T551" i="1" s="1"/>
  <c r="S557" i="1"/>
  <c r="T557" i="1" s="1"/>
  <c r="S563" i="1"/>
  <c r="T563" i="1" s="1"/>
  <c r="S569" i="1"/>
  <c r="T569" i="1" s="1"/>
  <c r="S575" i="1"/>
  <c r="T575" i="1" s="1"/>
  <c r="S581" i="1"/>
  <c r="T581" i="1" s="1"/>
  <c r="S593" i="1"/>
  <c r="T593" i="1" s="1"/>
  <c r="S599" i="1"/>
  <c r="T599" i="1" s="1"/>
  <c r="S605" i="1"/>
  <c r="T605" i="1" s="1"/>
  <c r="S611" i="1"/>
  <c r="T611" i="1" s="1"/>
  <c r="S617" i="1"/>
  <c r="T617" i="1" s="1"/>
  <c r="S623" i="1"/>
  <c r="T623" i="1" s="1"/>
  <c r="S629" i="1"/>
  <c r="T629" i="1" s="1"/>
  <c r="S635" i="1"/>
  <c r="T635" i="1" s="1"/>
  <c r="S641" i="1"/>
  <c r="T641" i="1" s="1"/>
  <c r="S647" i="1"/>
  <c r="T647" i="1" s="1"/>
  <c r="S653" i="1"/>
  <c r="T653" i="1" s="1"/>
  <c r="S665" i="1"/>
  <c r="T665" i="1" s="1"/>
  <c r="S671" i="1"/>
  <c r="T671" i="1" s="1"/>
  <c r="S677" i="1"/>
  <c r="T677" i="1" s="1"/>
  <c r="S683" i="1"/>
  <c r="T683" i="1" s="1"/>
  <c r="S689" i="1"/>
  <c r="T689" i="1" s="1"/>
  <c r="S695" i="1"/>
  <c r="T695" i="1" s="1"/>
  <c r="S701" i="1"/>
  <c r="T701" i="1" s="1"/>
  <c r="S707" i="1"/>
  <c r="T707" i="1" s="1"/>
  <c r="S713" i="1"/>
  <c r="T713" i="1" s="1"/>
  <c r="S719" i="1"/>
  <c r="T719" i="1" s="1"/>
  <c r="S731" i="1"/>
  <c r="T731" i="1" s="1"/>
  <c r="S737" i="1"/>
  <c r="T737" i="1" s="1"/>
  <c r="S743" i="1"/>
  <c r="T743" i="1" s="1"/>
  <c r="S749" i="1"/>
  <c r="T749" i="1" s="1"/>
  <c r="S767" i="1"/>
  <c r="T767" i="1" s="1"/>
  <c r="S773" i="1"/>
  <c r="T773" i="1" s="1"/>
  <c r="S779" i="1"/>
  <c r="T779" i="1" s="1"/>
  <c r="S785" i="1"/>
  <c r="T785" i="1" s="1"/>
  <c r="S791" i="1"/>
  <c r="T791" i="1" s="1"/>
  <c r="S797" i="1"/>
  <c r="T797" i="1" s="1"/>
  <c r="S803" i="1"/>
  <c r="T803" i="1" s="1"/>
  <c r="S827" i="1"/>
  <c r="T827" i="1" s="1"/>
  <c r="S833" i="1"/>
  <c r="T833" i="1" s="1"/>
  <c r="S839" i="1"/>
  <c r="T839" i="1" s="1"/>
  <c r="S845" i="1"/>
  <c r="T845" i="1" s="1"/>
  <c r="S851" i="1"/>
  <c r="T851" i="1" s="1"/>
  <c r="S857" i="1"/>
  <c r="T857" i="1" s="1"/>
  <c r="S863" i="1"/>
  <c r="T863" i="1" s="1"/>
  <c r="S875" i="1"/>
  <c r="T875" i="1" s="1"/>
  <c r="S881" i="1"/>
  <c r="T881" i="1" s="1"/>
  <c r="S887" i="1"/>
  <c r="T887" i="1" s="1"/>
  <c r="S893" i="1"/>
  <c r="T893" i="1" s="1"/>
  <c r="S899" i="1"/>
  <c r="T899" i="1" s="1"/>
  <c r="S905" i="1"/>
  <c r="T905" i="1" s="1"/>
  <c r="S911" i="1"/>
  <c r="T911" i="1" s="1"/>
  <c r="S917" i="1"/>
  <c r="T917" i="1" s="1"/>
  <c r="S923" i="1"/>
  <c r="T923" i="1" s="1"/>
  <c r="S929" i="1"/>
  <c r="T929" i="1" s="1"/>
  <c r="S935" i="1"/>
  <c r="T935" i="1" s="1"/>
  <c r="S941" i="1"/>
  <c r="T941" i="1" s="1"/>
  <c r="S947" i="1"/>
  <c r="T947" i="1" s="1"/>
  <c r="S953" i="1"/>
  <c r="T953" i="1" s="1"/>
  <c r="S959" i="1"/>
  <c r="T959" i="1" s="1"/>
  <c r="S965" i="1"/>
  <c r="T965" i="1" s="1"/>
  <c r="S971" i="1"/>
  <c r="T971" i="1" s="1"/>
  <c r="S977" i="1"/>
  <c r="T977" i="1" s="1"/>
  <c r="S989" i="1"/>
  <c r="T989" i="1" s="1"/>
  <c r="S995" i="1"/>
  <c r="T995" i="1" s="1"/>
  <c r="S1001" i="1"/>
  <c r="T1001" i="1" s="1"/>
  <c r="S1007" i="1"/>
  <c r="T1007" i="1" s="1"/>
  <c r="S1013" i="1"/>
  <c r="T1013" i="1" s="1"/>
  <c r="S1019" i="1"/>
  <c r="T1019" i="1" s="1"/>
  <c r="S1025" i="1"/>
  <c r="T1025" i="1" s="1"/>
  <c r="S1031" i="1"/>
  <c r="T1031" i="1" s="1"/>
  <c r="S1037" i="1"/>
  <c r="T1037" i="1" s="1"/>
  <c r="S1043" i="1"/>
  <c r="T1043" i="1" s="1"/>
  <c r="S1055" i="1"/>
  <c r="T1055" i="1" s="1"/>
  <c r="S1067" i="1"/>
  <c r="T1067" i="1" s="1"/>
  <c r="S1073" i="1"/>
  <c r="T1073" i="1" s="1"/>
  <c r="S1079" i="1"/>
  <c r="T1079" i="1" s="1"/>
  <c r="S1091" i="1"/>
  <c r="T1091" i="1" s="1"/>
  <c r="S1097" i="1"/>
  <c r="T1097" i="1" s="1"/>
  <c r="S1103" i="1"/>
  <c r="T1103" i="1" s="1"/>
  <c r="S1109" i="1"/>
  <c r="T1109" i="1" s="1"/>
  <c r="S1115" i="1"/>
  <c r="T1115" i="1" s="1"/>
  <c r="S1121" i="1"/>
  <c r="T1121" i="1" s="1"/>
  <c r="S1133" i="1"/>
  <c r="T1133" i="1" s="1"/>
  <c r="S1139" i="1"/>
  <c r="T1139" i="1" s="1"/>
  <c r="S1145" i="1"/>
  <c r="T1145" i="1" s="1"/>
  <c r="S1151" i="1"/>
  <c r="T1151" i="1" s="1"/>
  <c r="S1157" i="1"/>
  <c r="T1157" i="1" s="1"/>
  <c r="S1163" i="1"/>
  <c r="T1163" i="1" s="1"/>
  <c r="S1175" i="1"/>
  <c r="T1175" i="1" s="1"/>
  <c r="S1187" i="1"/>
  <c r="T1187" i="1" s="1"/>
  <c r="S1193" i="1"/>
  <c r="T1193" i="1" s="1"/>
  <c r="S1199" i="1"/>
  <c r="T1199" i="1" s="1"/>
  <c r="S1211" i="1"/>
  <c r="T1211" i="1" s="1"/>
  <c r="S1217" i="1"/>
  <c r="T1217" i="1" s="1"/>
  <c r="S1223" i="1"/>
  <c r="T1223" i="1" s="1"/>
  <c r="S1229" i="1"/>
  <c r="T1229" i="1" s="1"/>
  <c r="S1235" i="1"/>
  <c r="T1235" i="1" s="1"/>
  <c r="S1241" i="1"/>
  <c r="T1241" i="1" s="1"/>
  <c r="S1247" i="1"/>
  <c r="T1247" i="1" s="1"/>
  <c r="S1253" i="1"/>
  <c r="T1253" i="1" s="1"/>
  <c r="S1259" i="1"/>
  <c r="T1259" i="1" s="1"/>
  <c r="S1265" i="1"/>
  <c r="T1265" i="1" s="1"/>
  <c r="S1271" i="1"/>
  <c r="T1271" i="1" s="1"/>
  <c r="S1277" i="1"/>
  <c r="T1277" i="1" s="1"/>
  <c r="S1283" i="1"/>
  <c r="T1283" i="1" s="1"/>
  <c r="S1289" i="1"/>
  <c r="T1289" i="1" s="1"/>
  <c r="S1295" i="1"/>
  <c r="T1295" i="1" s="1"/>
  <c r="S1301" i="1"/>
  <c r="T1301" i="1" s="1"/>
  <c r="S1307" i="1"/>
  <c r="T1307" i="1" s="1"/>
  <c r="S1313" i="1"/>
  <c r="T1313" i="1" s="1"/>
  <c r="S1319" i="1"/>
  <c r="T1319" i="1" s="1"/>
  <c r="S1325" i="1"/>
  <c r="T1325" i="1" s="1"/>
  <c r="S1337" i="1"/>
  <c r="T1337" i="1" s="1"/>
  <c r="S1343" i="1"/>
  <c r="T1343" i="1" s="1"/>
  <c r="S1349" i="1"/>
  <c r="T1349" i="1" s="1"/>
  <c r="S1355" i="1"/>
  <c r="T1355" i="1" s="1"/>
  <c r="S1361" i="1"/>
  <c r="T1361" i="1" s="1"/>
  <c r="S1367" i="1"/>
  <c r="T1367" i="1" s="1"/>
  <c r="S1373" i="1"/>
  <c r="T1373" i="1" s="1"/>
  <c r="S1379" i="1"/>
  <c r="T1379" i="1" s="1"/>
  <c r="S1397" i="1"/>
  <c r="T1397" i="1" s="1"/>
  <c r="S1409" i="1"/>
  <c r="T1409" i="1" s="1"/>
  <c r="S1415" i="1"/>
  <c r="T1415" i="1" s="1"/>
  <c r="S1421" i="1"/>
  <c r="T1421" i="1" s="1"/>
  <c r="S1427" i="1"/>
  <c r="T1427" i="1" s="1"/>
  <c r="S1433" i="1"/>
  <c r="T1433" i="1" s="1"/>
  <c r="S1439" i="1"/>
  <c r="T1439" i="1" s="1"/>
  <c r="S1445" i="1"/>
  <c r="T1445" i="1" s="1"/>
  <c r="S1451" i="1"/>
  <c r="T1451" i="1" s="1"/>
  <c r="S1457" i="1"/>
  <c r="T1457" i="1" s="1"/>
  <c r="S1463" i="1"/>
  <c r="T1463" i="1" s="1"/>
  <c r="S1469" i="1"/>
  <c r="T1469" i="1" s="1"/>
  <c r="S1475" i="1"/>
  <c r="T1475" i="1" s="1"/>
  <c r="S1481" i="1"/>
  <c r="T1481" i="1" s="1"/>
  <c r="S1487" i="1"/>
  <c r="T1487" i="1" s="1"/>
  <c r="S1493" i="1"/>
  <c r="T1493" i="1" s="1"/>
  <c r="S1499" i="1"/>
  <c r="T1499" i="1" s="1"/>
  <c r="S1505" i="1"/>
  <c r="T1505" i="1" s="1"/>
  <c r="S1511" i="1"/>
  <c r="T1511" i="1" s="1"/>
  <c r="S1523" i="1"/>
  <c r="T1523" i="1" s="1"/>
  <c r="S1535" i="1"/>
  <c r="T1535" i="1" s="1"/>
  <c r="S1541" i="1"/>
  <c r="T1541" i="1" s="1"/>
  <c r="S1547" i="1"/>
  <c r="T1547" i="1" s="1"/>
  <c r="S1553" i="1"/>
  <c r="T1553" i="1" s="1"/>
  <c r="S1559" i="1"/>
  <c r="T1559" i="1" s="1"/>
  <c r="S1565" i="1"/>
  <c r="T1565" i="1" s="1"/>
  <c r="S1571" i="1"/>
  <c r="T1571" i="1" s="1"/>
  <c r="S1577" i="1"/>
  <c r="T1577" i="1" s="1"/>
  <c r="S1583" i="1"/>
  <c r="T1583" i="1" s="1"/>
  <c r="S1589" i="1"/>
  <c r="T1589" i="1" s="1"/>
  <c r="S1595" i="1"/>
  <c r="T1595" i="1" s="1"/>
  <c r="S1601" i="1"/>
  <c r="T1601" i="1" s="1"/>
  <c r="S1607" i="1"/>
  <c r="T1607" i="1" s="1"/>
  <c r="S1613" i="1"/>
  <c r="T1613" i="1" s="1"/>
  <c r="S1625" i="1"/>
  <c r="T1625" i="1" s="1"/>
  <c r="S1631" i="1"/>
  <c r="T1631" i="1" s="1"/>
  <c r="S1637" i="1"/>
  <c r="T1637" i="1" s="1"/>
  <c r="S1643" i="1"/>
  <c r="T1643" i="1" s="1"/>
  <c r="S1649" i="1"/>
  <c r="T1649" i="1" s="1"/>
  <c r="S1655" i="1"/>
  <c r="T1655" i="1" s="1"/>
  <c r="S1661" i="1"/>
  <c r="T1661" i="1" s="1"/>
  <c r="S1667" i="1"/>
  <c r="T1667" i="1" s="1"/>
  <c r="S1673" i="1"/>
  <c r="T1673" i="1" s="1"/>
  <c r="S1679" i="1"/>
  <c r="T1679" i="1" s="1"/>
  <c r="S1685" i="1"/>
  <c r="T1685" i="1" s="1"/>
  <c r="S1691" i="1"/>
  <c r="T1691" i="1" s="1"/>
  <c r="S1697" i="1"/>
  <c r="T1697" i="1" s="1"/>
  <c r="S1703" i="1"/>
  <c r="T1703" i="1" s="1"/>
  <c r="S1709" i="1"/>
  <c r="T1709" i="1" s="1"/>
  <c r="S1715" i="1"/>
  <c r="T1715" i="1" s="1"/>
  <c r="S1721" i="1"/>
  <c r="T1721" i="1" s="1"/>
  <c r="S1727" i="1"/>
  <c r="T1727" i="1" s="1"/>
  <c r="S1733" i="1"/>
  <c r="T1733" i="1" s="1"/>
  <c r="S1739" i="1"/>
  <c r="T1739" i="1" s="1"/>
  <c r="S1757" i="1"/>
  <c r="T1757" i="1" s="1"/>
  <c r="S1763" i="1"/>
  <c r="T1763" i="1" s="1"/>
  <c r="S1775" i="1"/>
  <c r="T1775" i="1" s="1"/>
  <c r="S1781" i="1"/>
  <c r="T1781" i="1" s="1"/>
  <c r="S1787" i="1"/>
  <c r="T1787" i="1" s="1"/>
  <c r="S1793" i="1"/>
  <c r="T1793" i="1" s="1"/>
  <c r="S1799" i="1"/>
  <c r="T1799" i="1" s="1"/>
  <c r="S1805" i="1"/>
  <c r="T1805" i="1" s="1"/>
  <c r="S1817" i="1"/>
  <c r="T1817" i="1" s="1"/>
  <c r="S1823" i="1"/>
  <c r="T1823" i="1" s="1"/>
  <c r="S1829" i="1"/>
  <c r="T1829" i="1" s="1"/>
  <c r="S1835" i="1"/>
  <c r="T1835" i="1" s="1"/>
  <c r="S1841" i="1"/>
  <c r="T1841" i="1" s="1"/>
  <c r="S1847" i="1"/>
  <c r="T1847" i="1" s="1"/>
  <c r="S1853" i="1"/>
  <c r="T1853" i="1" s="1"/>
  <c r="S1859" i="1"/>
  <c r="T1859" i="1" s="1"/>
  <c r="S1871" i="1"/>
  <c r="T1871" i="1" s="1"/>
  <c r="S1877" i="1"/>
  <c r="T1877" i="1" s="1"/>
  <c r="S1883" i="1"/>
  <c r="T1883" i="1" s="1"/>
  <c r="S1889" i="1"/>
  <c r="T1889" i="1" s="1"/>
  <c r="S1895" i="1"/>
  <c r="T1895" i="1" s="1"/>
  <c r="S1901" i="1"/>
  <c r="T1901" i="1" s="1"/>
  <c r="S1907" i="1"/>
  <c r="T1907" i="1" s="1"/>
  <c r="S1913" i="1"/>
  <c r="T1913" i="1" s="1"/>
  <c r="S1919" i="1"/>
  <c r="T1919" i="1" s="1"/>
  <c r="S1925" i="1"/>
  <c r="T1925" i="1" s="1"/>
  <c r="S1931" i="1"/>
  <c r="T1931" i="1" s="1"/>
  <c r="S1937" i="1"/>
  <c r="T1937" i="1" s="1"/>
  <c r="S1943" i="1"/>
  <c r="T1943" i="1" s="1"/>
  <c r="S1949" i="1"/>
  <c r="T1949" i="1" s="1"/>
  <c r="S1961" i="1"/>
  <c r="T1961" i="1" s="1"/>
  <c r="S1967" i="1"/>
  <c r="T1967" i="1" s="1"/>
  <c r="S1973" i="1"/>
  <c r="T1973" i="1" s="1"/>
  <c r="S1979" i="1"/>
  <c r="T1979" i="1" s="1"/>
  <c r="S1985" i="1"/>
  <c r="T1985" i="1" s="1"/>
  <c r="S1991" i="1"/>
  <c r="T1991" i="1" s="1"/>
  <c r="S1997" i="1"/>
  <c r="T1997" i="1" s="1"/>
  <c r="S2003" i="1"/>
  <c r="T2003" i="1" s="1"/>
  <c r="S2009" i="1"/>
  <c r="T2009" i="1" s="1"/>
  <c r="S2021" i="1"/>
  <c r="T2021" i="1" s="1"/>
  <c r="S2027" i="1"/>
  <c r="T2027" i="1" s="1"/>
  <c r="S2033" i="1"/>
  <c r="T2033" i="1" s="1"/>
  <c r="S2039" i="1"/>
  <c r="T2039" i="1" s="1"/>
  <c r="S2045" i="1"/>
  <c r="T2045" i="1" s="1"/>
  <c r="S2051" i="1"/>
  <c r="T2051" i="1" s="1"/>
  <c r="S2063" i="1"/>
  <c r="T2063" i="1" s="1"/>
  <c r="S2075" i="1"/>
  <c r="T2075" i="1" s="1"/>
  <c r="S2081" i="1"/>
  <c r="T2081" i="1" s="1"/>
  <c r="S2093" i="1"/>
  <c r="T2093" i="1" s="1"/>
  <c r="S2105" i="1"/>
  <c r="T2105" i="1" s="1"/>
  <c r="S2117" i="1"/>
  <c r="T2117" i="1" s="1"/>
  <c r="S2123" i="1"/>
  <c r="T2123" i="1" s="1"/>
  <c r="S2129" i="1"/>
  <c r="T2129" i="1" s="1"/>
  <c r="S2141" i="1"/>
  <c r="T2141" i="1" s="1"/>
  <c r="S2147" i="1"/>
  <c r="T2147" i="1" s="1"/>
  <c r="S2153" i="1"/>
  <c r="T2153" i="1" s="1"/>
  <c r="S2159" i="1"/>
  <c r="T2159" i="1" s="1"/>
  <c r="S2165" i="1"/>
  <c r="T2165" i="1" s="1"/>
  <c r="S2171" i="1"/>
  <c r="T2171" i="1" s="1"/>
  <c r="S2177" i="1"/>
  <c r="T2177" i="1" s="1"/>
  <c r="S2183" i="1"/>
  <c r="T2183" i="1" s="1"/>
  <c r="S2195" i="1"/>
  <c r="T2195" i="1" s="1"/>
  <c r="S2201" i="1"/>
  <c r="T2201" i="1" s="1"/>
  <c r="S2207" i="1"/>
  <c r="T2207" i="1" s="1"/>
  <c r="S2213" i="1"/>
  <c r="T2213" i="1" s="1"/>
  <c r="S2219" i="1"/>
  <c r="T2219" i="1" s="1"/>
  <c r="S2237" i="1"/>
  <c r="T2237" i="1" s="1"/>
  <c r="S2249" i="1"/>
  <c r="T2249" i="1" s="1"/>
  <c r="S2255" i="1"/>
  <c r="T2255" i="1" s="1"/>
  <c r="S2261" i="1"/>
  <c r="T2261" i="1" s="1"/>
  <c r="S2267" i="1"/>
  <c r="T2267" i="1" s="1"/>
  <c r="S2273" i="1"/>
  <c r="T2273" i="1" s="1"/>
  <c r="S2279" i="1"/>
  <c r="T2279" i="1" s="1"/>
  <c r="S2285" i="1"/>
  <c r="T2285" i="1" s="1"/>
  <c r="S2297" i="1"/>
  <c r="T2297" i="1" s="1"/>
  <c r="S2303" i="1"/>
  <c r="T2303" i="1" s="1"/>
  <c r="S2309" i="1"/>
  <c r="T2309" i="1" s="1"/>
  <c r="S2315" i="1"/>
  <c r="T2315" i="1" s="1"/>
  <c r="S2321" i="1"/>
  <c r="T2321" i="1" s="1"/>
  <c r="S2327" i="1"/>
  <c r="T2327" i="1" s="1"/>
  <c r="S2333" i="1"/>
  <c r="T2333" i="1" s="1"/>
  <c r="S2339" i="1"/>
  <c r="T2339" i="1" s="1"/>
  <c r="S2345" i="1"/>
  <c r="T2345" i="1" s="1"/>
  <c r="S2351" i="1"/>
  <c r="T2351" i="1" s="1"/>
  <c r="S2357" i="1"/>
  <c r="T2357" i="1" s="1"/>
  <c r="S2363" i="1"/>
  <c r="T2363" i="1" s="1"/>
  <c r="S2369" i="1"/>
  <c r="T2369" i="1" s="1"/>
  <c r="S2375" i="1"/>
  <c r="T2375" i="1" s="1"/>
  <c r="S2381" i="1"/>
  <c r="T2381" i="1" s="1"/>
  <c r="S2387" i="1"/>
  <c r="T2387" i="1" s="1"/>
  <c r="S2393" i="1"/>
  <c r="T2393" i="1" s="1"/>
  <c r="S2399" i="1"/>
  <c r="T2399" i="1" s="1"/>
  <c r="S2405" i="1"/>
  <c r="T2405" i="1" s="1"/>
  <c r="S2411" i="1"/>
  <c r="T2411" i="1" s="1"/>
  <c r="S2417" i="1"/>
  <c r="T2417" i="1" s="1"/>
  <c r="S2429" i="1"/>
  <c r="T2429" i="1" s="1"/>
  <c r="S2435" i="1"/>
  <c r="T2435" i="1" s="1"/>
  <c r="S2447" i="1"/>
  <c r="T2447" i="1" s="1"/>
  <c r="S2453" i="1"/>
  <c r="T2453" i="1" s="1"/>
  <c r="S2459" i="1"/>
  <c r="T2459" i="1" s="1"/>
  <c r="S2465" i="1"/>
  <c r="T2465" i="1" s="1"/>
  <c r="S2471" i="1"/>
  <c r="T2471" i="1" s="1"/>
  <c r="S2477" i="1"/>
  <c r="T2477" i="1" s="1"/>
  <c r="S2495" i="1"/>
  <c r="T2495" i="1" s="1"/>
  <c r="S2501" i="1"/>
  <c r="T2501" i="1" s="1"/>
  <c r="S2507" i="1"/>
  <c r="T2507" i="1" s="1"/>
  <c r="S2513" i="1"/>
  <c r="T2513" i="1" s="1"/>
  <c r="S2525" i="1"/>
  <c r="T2525" i="1" s="1"/>
  <c r="S2531" i="1"/>
  <c r="T2531" i="1" s="1"/>
  <c r="S2537" i="1"/>
  <c r="T2537" i="1" s="1"/>
  <c r="S2543" i="1"/>
  <c r="T2543" i="1" s="1"/>
  <c r="S2555" i="1"/>
  <c r="T2555" i="1" s="1"/>
  <c r="S2561" i="1"/>
  <c r="T2561" i="1" s="1"/>
  <c r="S2567" i="1"/>
  <c r="T2567" i="1" s="1"/>
  <c r="S2573" i="1"/>
  <c r="T2573" i="1" s="1"/>
  <c r="S2579" i="1"/>
  <c r="T2579" i="1" s="1"/>
  <c r="S2585" i="1"/>
  <c r="T2585" i="1" s="1"/>
  <c r="S2591" i="1"/>
  <c r="T2591" i="1" s="1"/>
  <c r="S2597" i="1"/>
  <c r="T2597" i="1" s="1"/>
  <c r="S2609" i="1"/>
  <c r="T2609" i="1" s="1"/>
  <c r="S2615" i="1"/>
  <c r="T2615" i="1" s="1"/>
  <c r="S2621" i="1"/>
  <c r="T2621" i="1" s="1"/>
  <c r="S2627" i="1"/>
  <c r="T2627" i="1" s="1"/>
  <c r="S2633" i="1"/>
  <c r="T2633" i="1" s="1"/>
  <c r="S2639" i="1"/>
  <c r="T2639" i="1" s="1"/>
  <c r="S2645" i="1"/>
  <c r="T2645" i="1" s="1"/>
  <c r="S2651" i="1"/>
  <c r="T2651" i="1" s="1"/>
  <c r="S2657" i="1"/>
  <c r="T2657" i="1" s="1"/>
  <c r="S2663" i="1"/>
  <c r="T2663" i="1" s="1"/>
  <c r="S2669" i="1"/>
  <c r="T2669" i="1" s="1"/>
  <c r="S2675" i="1"/>
  <c r="T2675" i="1" s="1"/>
  <c r="S2681" i="1"/>
  <c r="T2681" i="1" s="1"/>
  <c r="S2687" i="1"/>
  <c r="T2687" i="1" s="1"/>
  <c r="S2693" i="1"/>
  <c r="T2693" i="1" s="1"/>
  <c r="S2699" i="1"/>
  <c r="T2699" i="1" s="1"/>
  <c r="S2705" i="1"/>
  <c r="T2705" i="1" s="1"/>
  <c r="S3" i="1"/>
  <c r="T3" i="1" s="1"/>
  <c r="S9" i="1"/>
  <c r="T9" i="1" s="1"/>
  <c r="S15" i="1"/>
  <c r="T15" i="1" s="1"/>
  <c r="S21" i="1"/>
  <c r="T21" i="1" s="1"/>
  <c r="S27" i="1"/>
  <c r="T27" i="1" s="1"/>
  <c r="S33" i="1"/>
  <c r="T33" i="1" s="1"/>
  <c r="S39" i="1"/>
  <c r="T39" i="1" s="1"/>
  <c r="S45" i="1"/>
  <c r="T45" i="1" s="1"/>
  <c r="S51" i="1"/>
  <c r="T51" i="1" s="1"/>
  <c r="S57" i="1"/>
  <c r="T57" i="1" s="1"/>
  <c r="S63" i="1"/>
  <c r="T63" i="1" s="1"/>
  <c r="S69" i="1"/>
  <c r="T69" i="1" s="1"/>
  <c r="S75" i="1"/>
  <c r="T75" i="1" s="1"/>
  <c r="S87" i="1"/>
  <c r="T87" i="1" s="1"/>
  <c r="S93" i="1"/>
  <c r="T93" i="1" s="1"/>
  <c r="S99" i="1"/>
  <c r="T99" i="1" s="1"/>
  <c r="S105" i="1"/>
  <c r="T105" i="1" s="1"/>
  <c r="S111" i="1"/>
  <c r="T111" i="1" s="1"/>
  <c r="S117" i="1"/>
  <c r="T117" i="1" s="1"/>
  <c r="S123" i="1"/>
  <c r="T123" i="1" s="1"/>
  <c r="S129" i="1"/>
  <c r="T129" i="1" s="1"/>
  <c r="S135" i="1"/>
  <c r="T135" i="1" s="1"/>
  <c r="S141" i="1"/>
  <c r="T141" i="1" s="1"/>
  <c r="S147" i="1"/>
  <c r="T147" i="1" s="1"/>
  <c r="S153" i="1"/>
  <c r="T153" i="1" s="1"/>
  <c r="S159" i="1"/>
  <c r="T159" i="1" s="1"/>
  <c r="S171" i="1"/>
  <c r="T171" i="1" s="1"/>
  <c r="S177" i="1"/>
  <c r="T177" i="1" s="1"/>
  <c r="S183" i="1"/>
  <c r="T183" i="1" s="1"/>
  <c r="S189" i="1"/>
  <c r="T189" i="1" s="1"/>
  <c r="S195" i="1"/>
  <c r="T195" i="1" s="1"/>
  <c r="S201" i="1"/>
  <c r="T201" i="1" s="1"/>
  <c r="S207" i="1"/>
  <c r="T207" i="1" s="1"/>
  <c r="S213" i="1"/>
  <c r="T213" i="1" s="1"/>
  <c r="S219" i="1"/>
  <c r="T219" i="1" s="1"/>
  <c r="S231" i="1"/>
  <c r="T231" i="1" s="1"/>
  <c r="S237" i="1"/>
  <c r="T237" i="1" s="1"/>
  <c r="S243" i="1"/>
  <c r="T243" i="1" s="1"/>
  <c r="S249" i="1"/>
  <c r="T249" i="1" s="1"/>
  <c r="S255" i="1"/>
  <c r="T255" i="1" s="1"/>
  <c r="S267" i="1"/>
  <c r="T267" i="1" s="1"/>
  <c r="S273" i="1"/>
  <c r="T273" i="1" s="1"/>
  <c r="S279" i="1"/>
  <c r="T279" i="1" s="1"/>
  <c r="S285" i="1"/>
  <c r="T285" i="1" s="1"/>
  <c r="S291" i="1"/>
  <c r="T291" i="1" s="1"/>
  <c r="S303" i="1"/>
  <c r="T303" i="1" s="1"/>
  <c r="S309" i="1"/>
  <c r="T309" i="1" s="1"/>
  <c r="S315" i="1"/>
  <c r="T315" i="1" s="1"/>
  <c r="S321" i="1"/>
  <c r="T321" i="1" s="1"/>
  <c r="S327" i="1"/>
  <c r="T327" i="1" s="1"/>
  <c r="S339" i="1"/>
  <c r="T339" i="1" s="1"/>
  <c r="S351" i="1"/>
  <c r="T351" i="1" s="1"/>
  <c r="S357" i="1"/>
  <c r="T357" i="1" s="1"/>
  <c r="S363" i="1"/>
  <c r="T363" i="1" s="1"/>
  <c r="S369" i="1"/>
  <c r="T369" i="1" s="1"/>
  <c r="S375" i="1"/>
  <c r="T375" i="1" s="1"/>
  <c r="S381" i="1"/>
  <c r="T381" i="1" s="1"/>
  <c r="S387" i="1"/>
  <c r="T387" i="1" s="1"/>
  <c r="S393" i="1"/>
  <c r="T393" i="1" s="1"/>
  <c r="S399" i="1"/>
  <c r="T399" i="1" s="1"/>
  <c r="S405" i="1"/>
  <c r="T405" i="1" s="1"/>
  <c r="S411" i="1"/>
  <c r="T411" i="1" s="1"/>
  <c r="S417" i="1"/>
  <c r="T417" i="1" s="1"/>
  <c r="S423" i="1"/>
  <c r="T423" i="1" s="1"/>
  <c r="S429" i="1"/>
  <c r="T429" i="1" s="1"/>
  <c r="S441" i="1"/>
  <c r="T441" i="1" s="1"/>
  <c r="S447" i="1"/>
  <c r="T447" i="1" s="1"/>
  <c r="S453" i="1"/>
  <c r="T453" i="1" s="1"/>
  <c r="S459" i="1"/>
  <c r="T459" i="1" s="1"/>
  <c r="S465" i="1"/>
  <c r="T465" i="1" s="1"/>
  <c r="S471" i="1"/>
  <c r="T471" i="1" s="1"/>
  <c r="S477" i="1"/>
  <c r="T477" i="1" s="1"/>
  <c r="S483" i="1"/>
  <c r="T483" i="1" s="1"/>
  <c r="S489" i="1"/>
  <c r="T489" i="1" s="1"/>
  <c r="S495" i="1"/>
  <c r="T495" i="1" s="1"/>
  <c r="S501" i="1"/>
  <c r="T501" i="1" s="1"/>
  <c r="S507" i="1"/>
  <c r="T507" i="1" s="1"/>
  <c r="S513" i="1"/>
  <c r="T513" i="1" s="1"/>
  <c r="S519" i="1"/>
  <c r="T519" i="1" s="1"/>
  <c r="S525" i="1"/>
  <c r="T525" i="1" s="1"/>
  <c r="S531" i="1"/>
  <c r="T531" i="1" s="1"/>
  <c r="S537" i="1"/>
  <c r="T537" i="1" s="1"/>
  <c r="S543" i="1"/>
  <c r="T543" i="1" s="1"/>
  <c r="S549" i="1"/>
  <c r="T549" i="1" s="1"/>
  <c r="S555" i="1"/>
  <c r="T555" i="1" s="1"/>
  <c r="S561" i="1"/>
  <c r="T561" i="1" s="1"/>
  <c r="S567" i="1"/>
  <c r="T567" i="1" s="1"/>
  <c r="S573" i="1"/>
  <c r="T573" i="1" s="1"/>
  <c r="S579" i="1"/>
  <c r="T579" i="1" s="1"/>
  <c r="S585" i="1"/>
  <c r="T585" i="1" s="1"/>
  <c r="S591" i="1"/>
  <c r="T591" i="1" s="1"/>
  <c r="S597" i="1"/>
  <c r="T597" i="1" s="1"/>
  <c r="S603" i="1"/>
  <c r="T603" i="1" s="1"/>
  <c r="S609" i="1"/>
  <c r="T609" i="1" s="1"/>
  <c r="S615" i="1"/>
  <c r="T615" i="1" s="1"/>
  <c r="S621" i="1"/>
  <c r="T621" i="1" s="1"/>
  <c r="S627" i="1"/>
  <c r="T627" i="1" s="1"/>
  <c r="S633" i="1"/>
  <c r="T633" i="1" s="1"/>
  <c r="S639" i="1"/>
  <c r="T639" i="1" s="1"/>
  <c r="S645" i="1"/>
  <c r="T645" i="1" s="1"/>
  <c r="S651" i="1"/>
  <c r="T651" i="1" s="1"/>
  <c r="S657" i="1"/>
  <c r="T657" i="1" s="1"/>
  <c r="S663" i="1"/>
  <c r="T663" i="1" s="1"/>
  <c r="S669" i="1"/>
  <c r="T669" i="1" s="1"/>
  <c r="S687" i="1"/>
  <c r="T687" i="1" s="1"/>
  <c r="S693" i="1"/>
  <c r="T693" i="1" s="1"/>
  <c r="S699" i="1"/>
  <c r="T699" i="1" s="1"/>
  <c r="S705" i="1"/>
  <c r="T705" i="1" s="1"/>
  <c r="S711" i="1"/>
  <c r="T711" i="1" s="1"/>
  <c r="S723" i="1"/>
  <c r="T723" i="1" s="1"/>
  <c r="S729" i="1"/>
  <c r="T729" i="1" s="1"/>
  <c r="S735" i="1"/>
  <c r="T735" i="1" s="1"/>
  <c r="S741" i="1"/>
  <c r="T741" i="1" s="1"/>
  <c r="S747" i="1"/>
  <c r="T747" i="1" s="1"/>
  <c r="S753" i="1"/>
  <c r="T753" i="1" s="1"/>
  <c r="S759" i="1"/>
  <c r="T759" i="1" s="1"/>
  <c r="S765" i="1"/>
  <c r="T765" i="1" s="1"/>
  <c r="S771" i="1"/>
  <c r="T771" i="1" s="1"/>
  <c r="S777" i="1"/>
  <c r="T777" i="1" s="1"/>
  <c r="S783" i="1"/>
  <c r="T783" i="1" s="1"/>
  <c r="S795" i="1"/>
  <c r="T795" i="1" s="1"/>
  <c r="S807" i="1"/>
  <c r="T807" i="1" s="1"/>
  <c r="S813" i="1"/>
  <c r="T813" i="1" s="1"/>
  <c r="S819" i="1"/>
  <c r="T819" i="1" s="1"/>
  <c r="S825" i="1"/>
  <c r="T825" i="1" s="1"/>
  <c r="S831" i="1"/>
  <c r="T831" i="1" s="1"/>
  <c r="S837" i="1"/>
  <c r="T837" i="1" s="1"/>
  <c r="S843" i="1"/>
  <c r="T843" i="1" s="1"/>
  <c r="S849" i="1"/>
  <c r="T849" i="1" s="1"/>
  <c r="S861" i="1"/>
  <c r="T861" i="1" s="1"/>
  <c r="S867" i="1"/>
  <c r="T867" i="1" s="1"/>
  <c r="S873" i="1"/>
  <c r="T873" i="1" s="1"/>
  <c r="S879" i="1"/>
  <c r="T879" i="1" s="1"/>
  <c r="S885" i="1"/>
  <c r="T885" i="1" s="1"/>
  <c r="S891" i="1"/>
  <c r="T891" i="1" s="1"/>
  <c r="S897" i="1"/>
  <c r="T897" i="1" s="1"/>
  <c r="S903" i="1"/>
  <c r="T903" i="1" s="1"/>
  <c r="S915" i="1"/>
  <c r="T915" i="1" s="1"/>
  <c r="S927" i="1"/>
  <c r="T927" i="1" s="1"/>
  <c r="S933" i="1"/>
  <c r="T933" i="1" s="1"/>
  <c r="S939" i="1"/>
  <c r="T939" i="1" s="1"/>
  <c r="S945" i="1"/>
  <c r="T945" i="1" s="1"/>
  <c r="S957" i="1"/>
  <c r="T957" i="1" s="1"/>
  <c r="S963" i="1"/>
  <c r="T963" i="1" s="1"/>
  <c r="S969" i="1"/>
  <c r="T969" i="1" s="1"/>
  <c r="S975" i="1"/>
  <c r="T975" i="1" s="1"/>
  <c r="S981" i="1"/>
  <c r="T981" i="1" s="1"/>
  <c r="S987" i="1"/>
  <c r="T987" i="1" s="1"/>
  <c r="S993" i="1"/>
  <c r="T993" i="1" s="1"/>
  <c r="S1005" i="1"/>
  <c r="T1005" i="1" s="1"/>
  <c r="S1011" i="1"/>
  <c r="T1011" i="1" s="1"/>
  <c r="S1017" i="1"/>
  <c r="T1017" i="1" s="1"/>
  <c r="S1023" i="1"/>
  <c r="T1023" i="1" s="1"/>
  <c r="S1029" i="1"/>
  <c r="T1029" i="1" s="1"/>
  <c r="S1035" i="1"/>
  <c r="T1035" i="1" s="1"/>
  <c r="S1041" i="1"/>
  <c r="T1041" i="1" s="1"/>
  <c r="S1047" i="1"/>
  <c r="T1047" i="1" s="1"/>
  <c r="S1053" i="1"/>
  <c r="T1053" i="1" s="1"/>
  <c r="S1059" i="1"/>
  <c r="T1059" i="1" s="1"/>
  <c r="S1065" i="1"/>
  <c r="T1065" i="1" s="1"/>
  <c r="S1071" i="1"/>
  <c r="T1071" i="1" s="1"/>
  <c r="S1077" i="1"/>
  <c r="T1077" i="1" s="1"/>
  <c r="S1083" i="1"/>
  <c r="T1083" i="1" s="1"/>
  <c r="S1095" i="1"/>
  <c r="T1095" i="1" s="1"/>
  <c r="S1101" i="1"/>
  <c r="T1101" i="1" s="1"/>
  <c r="S1107" i="1"/>
  <c r="T1107" i="1" s="1"/>
  <c r="S1113" i="1"/>
  <c r="T1113" i="1" s="1"/>
  <c r="S1125" i="1"/>
  <c r="T1125" i="1" s="1"/>
  <c r="S1131" i="1"/>
  <c r="T1131" i="1" s="1"/>
  <c r="S1137" i="1"/>
  <c r="T1137" i="1" s="1"/>
  <c r="S1149" i="1"/>
  <c r="T1149" i="1" s="1"/>
  <c r="S1155" i="1"/>
  <c r="T1155" i="1" s="1"/>
  <c r="S1161" i="1"/>
  <c r="T1161" i="1" s="1"/>
  <c r="S1167" i="1"/>
  <c r="T1167" i="1" s="1"/>
  <c r="S1179" i="1"/>
  <c r="T1179" i="1" s="1"/>
  <c r="S1197" i="1"/>
  <c r="T1197" i="1" s="1"/>
  <c r="S1209" i="1"/>
  <c r="T1209" i="1" s="1"/>
  <c r="S1215" i="1"/>
  <c r="T1215" i="1" s="1"/>
  <c r="S1221" i="1"/>
  <c r="T1221" i="1" s="1"/>
  <c r="S1227" i="1"/>
  <c r="T1227" i="1" s="1"/>
  <c r="S1233" i="1"/>
  <c r="T1233" i="1" s="1"/>
  <c r="S1239" i="1"/>
  <c r="T1239" i="1" s="1"/>
  <c r="S1245" i="1"/>
  <c r="T1245" i="1" s="1"/>
  <c r="S1251" i="1"/>
  <c r="T1251" i="1" s="1"/>
  <c r="S1257" i="1"/>
  <c r="T1257" i="1" s="1"/>
  <c r="S1263" i="1"/>
  <c r="T1263" i="1" s="1"/>
  <c r="S1269" i="1"/>
  <c r="T1269" i="1" s="1"/>
  <c r="S1275" i="1"/>
  <c r="T1275" i="1" s="1"/>
  <c r="S1293" i="1"/>
  <c r="T1293" i="1" s="1"/>
  <c r="S1299" i="1"/>
  <c r="T1299" i="1" s="1"/>
  <c r="S1305" i="1"/>
  <c r="T1305" i="1" s="1"/>
  <c r="S1317" i="1"/>
  <c r="T1317" i="1" s="1"/>
  <c r="S1323" i="1"/>
  <c r="T1323" i="1" s="1"/>
  <c r="S1329" i="1"/>
  <c r="T1329" i="1" s="1"/>
  <c r="S1335" i="1"/>
  <c r="T1335" i="1" s="1"/>
  <c r="S1341" i="1"/>
  <c r="T1341" i="1" s="1"/>
  <c r="S1347" i="1"/>
  <c r="T1347" i="1" s="1"/>
  <c r="S1359" i="1"/>
  <c r="T1359" i="1" s="1"/>
  <c r="S1365" i="1"/>
  <c r="T1365" i="1" s="1"/>
  <c r="S1371" i="1"/>
  <c r="T1371" i="1" s="1"/>
  <c r="S1377" i="1"/>
  <c r="T1377" i="1" s="1"/>
  <c r="S1383" i="1"/>
  <c r="T1383" i="1" s="1"/>
  <c r="S1389" i="1"/>
  <c r="T1389" i="1" s="1"/>
  <c r="S1395" i="1"/>
  <c r="T1395" i="1" s="1"/>
  <c r="S1407" i="1"/>
  <c r="T1407" i="1" s="1"/>
  <c r="S1413" i="1"/>
  <c r="T1413" i="1" s="1"/>
  <c r="S1419" i="1"/>
  <c r="T1419" i="1" s="1"/>
  <c r="S1431" i="1"/>
  <c r="T1431" i="1" s="1"/>
  <c r="S1437" i="1"/>
  <c r="T1437" i="1" s="1"/>
  <c r="S1443" i="1"/>
  <c r="T1443" i="1" s="1"/>
  <c r="S1449" i="1"/>
  <c r="T1449" i="1" s="1"/>
  <c r="S1455" i="1"/>
  <c r="T1455" i="1" s="1"/>
  <c r="S1461" i="1"/>
  <c r="T1461" i="1" s="1"/>
  <c r="S1467" i="1"/>
  <c r="T1467" i="1" s="1"/>
  <c r="S1473" i="1"/>
  <c r="T1473" i="1" s="1"/>
  <c r="S1485" i="1"/>
  <c r="T1485" i="1" s="1"/>
  <c r="S1491" i="1"/>
  <c r="T1491" i="1" s="1"/>
  <c r="S1497" i="1"/>
  <c r="T1497" i="1" s="1"/>
  <c r="S1503" i="1"/>
  <c r="T1503" i="1" s="1"/>
  <c r="S1509" i="1"/>
  <c r="T1509" i="1" s="1"/>
  <c r="S1527" i="1"/>
  <c r="T1527" i="1" s="1"/>
  <c r="S1533" i="1"/>
  <c r="T1533" i="1" s="1"/>
  <c r="S1539" i="1"/>
  <c r="T1539" i="1" s="1"/>
  <c r="S1545" i="1"/>
  <c r="T1545" i="1" s="1"/>
  <c r="S1551" i="1"/>
  <c r="T1551" i="1" s="1"/>
  <c r="S1557" i="1"/>
  <c r="T1557" i="1" s="1"/>
  <c r="S1563" i="1"/>
  <c r="T1563" i="1" s="1"/>
  <c r="S1569" i="1"/>
  <c r="T1569" i="1" s="1"/>
  <c r="S1575" i="1"/>
  <c r="T1575" i="1" s="1"/>
  <c r="S1581" i="1"/>
  <c r="T1581" i="1" s="1"/>
  <c r="S1593" i="1"/>
  <c r="T1593" i="1" s="1"/>
  <c r="S1599" i="1"/>
  <c r="T1599" i="1" s="1"/>
  <c r="S1605" i="1"/>
  <c r="T1605" i="1" s="1"/>
  <c r="S1611" i="1"/>
  <c r="T1611" i="1" s="1"/>
  <c r="S1617" i="1"/>
  <c r="T1617" i="1" s="1"/>
  <c r="S1623" i="1"/>
  <c r="T1623" i="1" s="1"/>
  <c r="S1629" i="1"/>
  <c r="T1629" i="1" s="1"/>
  <c r="S1635" i="1"/>
  <c r="T1635" i="1" s="1"/>
  <c r="S1641" i="1"/>
  <c r="T1641" i="1" s="1"/>
  <c r="S1647" i="1"/>
  <c r="T1647" i="1" s="1"/>
  <c r="S1653" i="1"/>
  <c r="T1653" i="1" s="1"/>
  <c r="S1659" i="1"/>
  <c r="T1659" i="1" s="1"/>
  <c r="S1665" i="1"/>
  <c r="T1665" i="1" s="1"/>
  <c r="S1671" i="1"/>
  <c r="T1671" i="1" s="1"/>
  <c r="S1677" i="1"/>
  <c r="T1677" i="1" s="1"/>
  <c r="S1683" i="1"/>
  <c r="T1683" i="1" s="1"/>
  <c r="S1689" i="1"/>
  <c r="T1689" i="1" s="1"/>
  <c r="S1701" i="1"/>
  <c r="T1701" i="1" s="1"/>
  <c r="S1713" i="1"/>
  <c r="T1713" i="1" s="1"/>
  <c r="S1719" i="1"/>
  <c r="T1719" i="1" s="1"/>
  <c r="S1725" i="1"/>
  <c r="T1725" i="1" s="1"/>
  <c r="S1731" i="1"/>
  <c r="T1731" i="1" s="1"/>
  <c r="S1737" i="1"/>
  <c r="T1737" i="1" s="1"/>
  <c r="S1743" i="1"/>
  <c r="T1743" i="1" s="1"/>
  <c r="S1749" i="1"/>
  <c r="T1749" i="1" s="1"/>
  <c r="S1761" i="1"/>
  <c r="T1761" i="1" s="1"/>
  <c r="S1767" i="1"/>
  <c r="T1767" i="1" s="1"/>
  <c r="S1773" i="1"/>
  <c r="T1773" i="1" s="1"/>
  <c r="S1779" i="1"/>
  <c r="T1779" i="1" s="1"/>
  <c r="S1791" i="1"/>
  <c r="T1791" i="1" s="1"/>
  <c r="S1797" i="1"/>
  <c r="T1797" i="1" s="1"/>
  <c r="S1803" i="1"/>
  <c r="T1803" i="1" s="1"/>
  <c r="S1809" i="1"/>
  <c r="T1809" i="1" s="1"/>
  <c r="S1815" i="1"/>
  <c r="T1815" i="1" s="1"/>
  <c r="S1821" i="1"/>
  <c r="T1821" i="1" s="1"/>
  <c r="S1827" i="1"/>
  <c r="T1827" i="1" s="1"/>
  <c r="S1833" i="1"/>
  <c r="T1833" i="1" s="1"/>
  <c r="S1839" i="1"/>
  <c r="T1839" i="1" s="1"/>
  <c r="S1845" i="1"/>
  <c r="T1845" i="1" s="1"/>
  <c r="S1857" i="1"/>
  <c r="T1857" i="1" s="1"/>
  <c r="S1863" i="1"/>
  <c r="T1863" i="1" s="1"/>
  <c r="S1875" i="1"/>
  <c r="T1875" i="1" s="1"/>
  <c r="S1887" i="1"/>
  <c r="T1887" i="1" s="1"/>
  <c r="S1893" i="1"/>
  <c r="T1893" i="1" s="1"/>
  <c r="S1899" i="1"/>
  <c r="T1899" i="1" s="1"/>
  <c r="S1905" i="1"/>
  <c r="T1905" i="1" s="1"/>
  <c r="S1911" i="1"/>
  <c r="T1911" i="1" s="1"/>
  <c r="S1923" i="1"/>
  <c r="T1923" i="1" s="1"/>
  <c r="S1935" i="1"/>
  <c r="T1935" i="1" s="1"/>
  <c r="S1941" i="1"/>
  <c r="T1941" i="1" s="1"/>
  <c r="S1947" i="1"/>
  <c r="T1947" i="1" s="1"/>
  <c r="S1953" i="1"/>
  <c r="T1953" i="1" s="1"/>
  <c r="S1959" i="1"/>
  <c r="T1959" i="1" s="1"/>
  <c r="S1965" i="1"/>
  <c r="T1965" i="1" s="1"/>
  <c r="S1971" i="1"/>
  <c r="T1971" i="1" s="1"/>
  <c r="S1977" i="1"/>
  <c r="T1977" i="1" s="1"/>
  <c r="S1983" i="1"/>
  <c r="T1983" i="1" s="1"/>
  <c r="S1989" i="1"/>
  <c r="T1989" i="1" s="1"/>
  <c r="S1995" i="1"/>
  <c r="T1995" i="1" s="1"/>
  <c r="S2001" i="1"/>
  <c r="T2001" i="1" s="1"/>
  <c r="S2007" i="1"/>
  <c r="T2007" i="1" s="1"/>
  <c r="S2013" i="1"/>
  <c r="T2013" i="1" s="1"/>
  <c r="S2025" i="1"/>
  <c r="T2025" i="1" s="1"/>
  <c r="S2031" i="1"/>
  <c r="T2031" i="1" s="1"/>
  <c r="S2037" i="1"/>
  <c r="T2037" i="1" s="1"/>
  <c r="S2043" i="1"/>
  <c r="T2043" i="1" s="1"/>
  <c r="S2049" i="1"/>
  <c r="T2049" i="1" s="1"/>
  <c r="S2055" i="1"/>
  <c r="T2055" i="1" s="1"/>
  <c r="S2061" i="1"/>
  <c r="T2061" i="1" s="1"/>
  <c r="S2067" i="1"/>
  <c r="T2067" i="1" s="1"/>
  <c r="S2079" i="1"/>
  <c r="T2079" i="1" s="1"/>
  <c r="S2085" i="1"/>
  <c r="T2085" i="1" s="1"/>
  <c r="S2091" i="1"/>
  <c r="T2091" i="1" s="1"/>
  <c r="S2097" i="1"/>
  <c r="T2097" i="1" s="1"/>
  <c r="S2103" i="1"/>
  <c r="T2103" i="1" s="1"/>
  <c r="S2109" i="1"/>
  <c r="T2109" i="1" s="1"/>
  <c r="S2121" i="1"/>
  <c r="T2121" i="1" s="1"/>
  <c r="S2133" i="1"/>
  <c r="T2133" i="1" s="1"/>
  <c r="S2139" i="1"/>
  <c r="T2139" i="1" s="1"/>
  <c r="S2145" i="1"/>
  <c r="T2145" i="1" s="1"/>
  <c r="S53" i="1"/>
  <c r="T53" i="1" s="1"/>
  <c r="S7" i="1"/>
  <c r="T7" i="1" s="1"/>
  <c r="S13" i="1"/>
  <c r="T13" i="1" s="1"/>
  <c r="S19" i="1"/>
  <c r="T19" i="1" s="1"/>
  <c r="S25" i="1"/>
  <c r="T25" i="1" s="1"/>
  <c r="S31" i="1"/>
  <c r="T31" i="1" s="1"/>
  <c r="S43" i="1"/>
  <c r="T43" i="1" s="1"/>
  <c r="S49" i="1"/>
  <c r="T49" i="1" s="1"/>
  <c r="S55" i="1"/>
  <c r="T55" i="1" s="1"/>
  <c r="S61" i="1"/>
  <c r="T61" i="1" s="1"/>
  <c r="S67" i="1"/>
  <c r="T67" i="1" s="1"/>
  <c r="S73" i="1"/>
  <c r="T73" i="1" s="1"/>
  <c r="S79" i="1"/>
  <c r="T79" i="1" s="1"/>
  <c r="S85" i="1"/>
  <c r="T85" i="1" s="1"/>
  <c r="S91" i="1"/>
  <c r="T91" i="1" s="1"/>
  <c r="S97" i="1"/>
  <c r="T97" i="1" s="1"/>
  <c r="S103" i="1"/>
  <c r="T103" i="1" s="1"/>
  <c r="S109" i="1"/>
  <c r="T109" i="1" s="1"/>
  <c r="S115" i="1"/>
  <c r="T115" i="1" s="1"/>
  <c r="S121" i="1"/>
  <c r="T121" i="1" s="1"/>
  <c r="S127" i="1"/>
  <c r="T127" i="1" s="1"/>
  <c r="S133" i="1"/>
  <c r="T133" i="1" s="1"/>
  <c r="S139" i="1"/>
  <c r="T139" i="1" s="1"/>
  <c r="S145" i="1"/>
  <c r="T145" i="1" s="1"/>
  <c r="S151" i="1"/>
  <c r="T151" i="1" s="1"/>
  <c r="S157" i="1"/>
  <c r="T157" i="1" s="1"/>
  <c r="S163" i="1"/>
  <c r="T163" i="1" s="1"/>
  <c r="S2151" i="1"/>
  <c r="T2151" i="1" s="1"/>
  <c r="S2157" i="1"/>
  <c r="T2157" i="1" s="1"/>
  <c r="S2169" i="1"/>
  <c r="T2169" i="1" s="1"/>
  <c r="S2175" i="1"/>
  <c r="T2175" i="1" s="1"/>
  <c r="S2181" i="1"/>
  <c r="T2181" i="1" s="1"/>
  <c r="S2187" i="1"/>
  <c r="T2187" i="1" s="1"/>
  <c r="S2193" i="1"/>
  <c r="T2193" i="1" s="1"/>
  <c r="S2199" i="1"/>
  <c r="T2199" i="1" s="1"/>
  <c r="S2205" i="1"/>
  <c r="T2205" i="1" s="1"/>
  <c r="S2211" i="1"/>
  <c r="T2211" i="1" s="1"/>
  <c r="S2217" i="1"/>
  <c r="T2217" i="1" s="1"/>
  <c r="S2223" i="1"/>
  <c r="T2223" i="1" s="1"/>
  <c r="S2235" i="1"/>
  <c r="T2235" i="1" s="1"/>
  <c r="S2241" i="1"/>
  <c r="T2241" i="1" s="1"/>
  <c r="S2247" i="1"/>
  <c r="T2247" i="1" s="1"/>
  <c r="S2253" i="1"/>
  <c r="T2253" i="1" s="1"/>
  <c r="S2259" i="1"/>
  <c r="T2259" i="1" s="1"/>
  <c r="S2265" i="1"/>
  <c r="T2265" i="1" s="1"/>
  <c r="S2271" i="1"/>
  <c r="T2271" i="1" s="1"/>
  <c r="S2277" i="1"/>
  <c r="T2277" i="1" s="1"/>
  <c r="S2283" i="1"/>
  <c r="T2283" i="1" s="1"/>
  <c r="S2289" i="1"/>
  <c r="T2289" i="1" s="1"/>
  <c r="S2295" i="1"/>
  <c r="T2295" i="1" s="1"/>
  <c r="S2301" i="1"/>
  <c r="T2301" i="1" s="1"/>
  <c r="S2307" i="1"/>
  <c r="T2307" i="1" s="1"/>
  <c r="S2313" i="1"/>
  <c r="T2313" i="1" s="1"/>
  <c r="S2319" i="1"/>
  <c r="T2319" i="1" s="1"/>
  <c r="S2325" i="1"/>
  <c r="T2325" i="1" s="1"/>
  <c r="S2331" i="1"/>
  <c r="T2331" i="1" s="1"/>
  <c r="S2337" i="1"/>
  <c r="T2337" i="1" s="1"/>
  <c r="S2343" i="1"/>
  <c r="T2343" i="1" s="1"/>
  <c r="S2355" i="1"/>
  <c r="T2355" i="1" s="1"/>
  <c r="S2361" i="1"/>
  <c r="T2361" i="1" s="1"/>
  <c r="S2367" i="1"/>
  <c r="T2367" i="1" s="1"/>
  <c r="S2373" i="1"/>
  <c r="T2373" i="1" s="1"/>
  <c r="S2379" i="1"/>
  <c r="T2379" i="1" s="1"/>
  <c r="S2391" i="1"/>
  <c r="T2391" i="1" s="1"/>
  <c r="S2397" i="1"/>
  <c r="T2397" i="1" s="1"/>
  <c r="S2403" i="1"/>
  <c r="T2403" i="1" s="1"/>
  <c r="S2415" i="1"/>
  <c r="T2415" i="1" s="1"/>
  <c r="S2421" i="1"/>
  <c r="T2421" i="1" s="1"/>
  <c r="S2427" i="1"/>
  <c r="T2427" i="1" s="1"/>
  <c r="S2439" i="1"/>
  <c r="T2439" i="1" s="1"/>
  <c r="S2445" i="1"/>
  <c r="T2445" i="1" s="1"/>
  <c r="S2451" i="1"/>
  <c r="T2451" i="1" s="1"/>
  <c r="S2457" i="1"/>
  <c r="T2457" i="1" s="1"/>
  <c r="S2469" i="1"/>
  <c r="T2469" i="1" s="1"/>
  <c r="S2475" i="1"/>
  <c r="T2475" i="1" s="1"/>
  <c r="S2481" i="1"/>
  <c r="T2481" i="1" s="1"/>
  <c r="S2487" i="1"/>
  <c r="T2487" i="1" s="1"/>
  <c r="S2493" i="1"/>
  <c r="T2493" i="1" s="1"/>
  <c r="S2499" i="1"/>
  <c r="T2499" i="1" s="1"/>
  <c r="S2505" i="1"/>
  <c r="T2505" i="1" s="1"/>
  <c r="S2511" i="1"/>
  <c r="T2511" i="1" s="1"/>
  <c r="S2517" i="1"/>
  <c r="T2517" i="1" s="1"/>
  <c r="S2529" i="1"/>
  <c r="T2529" i="1" s="1"/>
  <c r="S2535" i="1"/>
  <c r="T2535" i="1" s="1"/>
  <c r="S2541" i="1"/>
  <c r="T2541" i="1" s="1"/>
  <c r="S2547" i="1"/>
  <c r="T2547" i="1" s="1"/>
  <c r="S2553" i="1"/>
  <c r="T2553" i="1" s="1"/>
  <c r="S2559" i="1"/>
  <c r="T2559" i="1" s="1"/>
  <c r="S2565" i="1"/>
  <c r="T2565" i="1" s="1"/>
  <c r="S2571" i="1"/>
  <c r="T2571" i="1" s="1"/>
  <c r="S2577" i="1"/>
  <c r="T2577" i="1" s="1"/>
  <c r="S2583" i="1"/>
  <c r="T2583" i="1" s="1"/>
  <c r="S2589" i="1"/>
  <c r="T2589" i="1" s="1"/>
  <c r="S2595" i="1"/>
  <c r="T2595" i="1" s="1"/>
  <c r="S2601" i="1"/>
  <c r="T2601" i="1" s="1"/>
  <c r="S2607" i="1"/>
  <c r="T2607" i="1" s="1"/>
  <c r="S2613" i="1"/>
  <c r="T2613" i="1" s="1"/>
  <c r="S2619" i="1"/>
  <c r="T2619" i="1" s="1"/>
  <c r="S2625" i="1"/>
  <c r="T2625" i="1" s="1"/>
  <c r="S2631" i="1"/>
  <c r="T2631" i="1" s="1"/>
  <c r="S2637" i="1"/>
  <c r="T2637" i="1" s="1"/>
  <c r="S2643" i="1"/>
  <c r="T2643" i="1" s="1"/>
  <c r="S2649" i="1"/>
  <c r="T2649" i="1" s="1"/>
  <c r="S2655" i="1"/>
  <c r="T2655" i="1" s="1"/>
  <c r="S2661" i="1"/>
  <c r="T2661" i="1" s="1"/>
  <c r="S2667" i="1"/>
  <c r="T2667" i="1" s="1"/>
  <c r="S2673" i="1"/>
  <c r="T2673" i="1" s="1"/>
  <c r="S2679" i="1"/>
  <c r="T2679" i="1" s="1"/>
  <c r="S2685" i="1"/>
  <c r="T2685" i="1" s="1"/>
  <c r="S2691" i="1"/>
  <c r="T2691" i="1" s="1"/>
  <c r="S2697" i="1"/>
  <c r="T2697" i="1" s="1"/>
  <c r="S2703" i="1"/>
  <c r="T2703" i="1" s="1"/>
  <c r="S169" i="1"/>
  <c r="T169" i="1" s="1"/>
  <c r="S175" i="1"/>
  <c r="T175" i="1" s="1"/>
  <c r="S181" i="1"/>
  <c r="T181" i="1" s="1"/>
  <c r="S187" i="1"/>
  <c r="T187" i="1" s="1"/>
  <c r="S193" i="1"/>
  <c r="T193" i="1" s="1"/>
  <c r="S199" i="1"/>
  <c r="T199" i="1" s="1"/>
  <c r="S205" i="1"/>
  <c r="T205" i="1" s="1"/>
  <c r="S211" i="1"/>
  <c r="T211" i="1" s="1"/>
  <c r="S217" i="1"/>
  <c r="T217" i="1" s="1"/>
  <c r="S223" i="1"/>
  <c r="T223" i="1" s="1"/>
  <c r="S229" i="1"/>
  <c r="T229" i="1" s="1"/>
  <c r="S235" i="1"/>
  <c r="T235" i="1" s="1"/>
  <c r="S241" i="1"/>
  <c r="T241" i="1" s="1"/>
  <c r="S247" i="1"/>
  <c r="T247" i="1" s="1"/>
  <c r="S253" i="1"/>
  <c r="T253" i="1" s="1"/>
  <c r="S259" i="1"/>
  <c r="T259" i="1" s="1"/>
  <c r="S265" i="1"/>
  <c r="T265" i="1" s="1"/>
  <c r="S277" i="1"/>
  <c r="T277" i="1" s="1"/>
  <c r="S283" i="1"/>
  <c r="T283" i="1" s="1"/>
  <c r="S289" i="1"/>
  <c r="T289" i="1" s="1"/>
  <c r="S301" i="1"/>
  <c r="T301" i="1" s="1"/>
  <c r="S307" i="1"/>
  <c r="T307" i="1" s="1"/>
  <c r="S313" i="1"/>
  <c r="T313" i="1" s="1"/>
  <c r="S319" i="1"/>
  <c r="T319" i="1" s="1"/>
  <c r="S325" i="1"/>
  <c r="T325" i="1" s="1"/>
  <c r="S331" i="1"/>
  <c r="T331" i="1" s="1"/>
  <c r="S343" i="1"/>
  <c r="T343" i="1" s="1"/>
  <c r="S349" i="1"/>
  <c r="T349" i="1" s="1"/>
  <c r="S355" i="1"/>
  <c r="T355" i="1" s="1"/>
  <c r="S361" i="1"/>
  <c r="T361" i="1" s="1"/>
  <c r="S367" i="1"/>
  <c r="T367" i="1" s="1"/>
  <c r="S373" i="1"/>
  <c r="T373" i="1" s="1"/>
  <c r="S391" i="1"/>
  <c r="T391" i="1" s="1"/>
  <c r="S397" i="1"/>
  <c r="T397" i="1" s="1"/>
  <c r="S403" i="1"/>
  <c r="T403" i="1" s="1"/>
  <c r="S409" i="1"/>
  <c r="T409" i="1" s="1"/>
  <c r="S415" i="1"/>
  <c r="T415" i="1" s="1"/>
  <c r="S421" i="1"/>
  <c r="T421" i="1" s="1"/>
  <c r="S427" i="1"/>
  <c r="T427" i="1" s="1"/>
  <c r="S433" i="1"/>
  <c r="T433" i="1" s="1"/>
  <c r="S439" i="1"/>
  <c r="T439" i="1" s="1"/>
  <c r="S445" i="1"/>
  <c r="T445" i="1" s="1"/>
  <c r="S451" i="1"/>
  <c r="T451" i="1" s="1"/>
  <c r="S457" i="1"/>
  <c r="T457" i="1" s="1"/>
  <c r="S469" i="1"/>
  <c r="T469" i="1" s="1"/>
  <c r="S475" i="1"/>
  <c r="T475" i="1" s="1"/>
  <c r="S487" i="1"/>
  <c r="T487" i="1" s="1"/>
  <c r="S493" i="1"/>
  <c r="T493" i="1" s="1"/>
  <c r="S499" i="1"/>
  <c r="T499" i="1" s="1"/>
  <c r="S505" i="1"/>
  <c r="T505" i="1" s="1"/>
  <c r="S511" i="1"/>
  <c r="T511" i="1" s="1"/>
  <c r="S517" i="1"/>
  <c r="T517" i="1" s="1"/>
  <c r="S523" i="1"/>
  <c r="T523" i="1" s="1"/>
  <c r="S529" i="1"/>
  <c r="T529" i="1" s="1"/>
  <c r="S535" i="1"/>
  <c r="T535" i="1" s="1"/>
  <c r="S541" i="1"/>
  <c r="T541" i="1" s="1"/>
  <c r="S547" i="1"/>
  <c r="T547" i="1" s="1"/>
  <c r="S553" i="1"/>
  <c r="T553" i="1" s="1"/>
  <c r="S559" i="1"/>
  <c r="T559" i="1" s="1"/>
  <c r="S565" i="1"/>
  <c r="T565" i="1" s="1"/>
  <c r="S571" i="1"/>
  <c r="T571" i="1" s="1"/>
  <c r="S577" i="1"/>
  <c r="T577" i="1" s="1"/>
  <c r="S589" i="1"/>
  <c r="T589" i="1" s="1"/>
  <c r="S595" i="1"/>
  <c r="T595" i="1" s="1"/>
  <c r="S601" i="1"/>
  <c r="T601" i="1" s="1"/>
  <c r="S607" i="1"/>
  <c r="T607" i="1" s="1"/>
  <c r="S613" i="1"/>
  <c r="T613" i="1" s="1"/>
  <c r="S619" i="1"/>
  <c r="T619" i="1" s="1"/>
  <c r="S625" i="1"/>
  <c r="T625" i="1" s="1"/>
  <c r="S631" i="1"/>
  <c r="T631" i="1" s="1"/>
  <c r="S637" i="1"/>
  <c r="T637" i="1" s="1"/>
  <c r="S643" i="1"/>
  <c r="T643" i="1" s="1"/>
  <c r="S649" i="1"/>
  <c r="T649" i="1" s="1"/>
  <c r="S655" i="1"/>
  <c r="T655" i="1" s="1"/>
  <c r="S661" i="1"/>
  <c r="T661" i="1" s="1"/>
  <c r="S667" i="1"/>
  <c r="T667" i="1" s="1"/>
  <c r="S673" i="1"/>
  <c r="T673" i="1" s="1"/>
  <c r="S691" i="1"/>
  <c r="T691" i="1" s="1"/>
  <c r="S703" i="1"/>
  <c r="T703" i="1" s="1"/>
  <c r="S709" i="1"/>
  <c r="T709" i="1" s="1"/>
  <c r="S715" i="1"/>
  <c r="T715" i="1" s="1"/>
  <c r="S721" i="1"/>
  <c r="T721" i="1" s="1"/>
  <c r="S727" i="1"/>
  <c r="T727" i="1" s="1"/>
  <c r="S733" i="1"/>
  <c r="T733" i="1" s="1"/>
  <c r="S739" i="1"/>
  <c r="T739" i="1" s="1"/>
  <c r="S1726" i="1"/>
  <c r="T1726" i="1" s="1"/>
  <c r="S2062" i="1"/>
  <c r="T2062" i="1" s="1"/>
  <c r="S2068" i="1"/>
  <c r="T2068" i="1" s="1"/>
  <c r="S2074" i="1"/>
  <c r="T2074" i="1" s="1"/>
  <c r="S2080" i="1"/>
  <c r="T2080" i="1" s="1"/>
  <c r="S2092" i="1"/>
  <c r="T2092" i="1" s="1"/>
  <c r="S2098" i="1"/>
  <c r="T2098" i="1" s="1"/>
  <c r="S2104" i="1"/>
  <c r="T2104" i="1" s="1"/>
  <c r="S2110" i="1"/>
  <c r="T2110" i="1" s="1"/>
  <c r="S2122" i="1"/>
  <c r="T2122" i="1" s="1"/>
  <c r="S2128" i="1"/>
  <c r="T2128" i="1" s="1"/>
  <c r="S2152" i="1"/>
  <c r="T2152" i="1" s="1"/>
  <c r="S2170" i="1"/>
  <c r="T2170" i="1" s="1"/>
  <c r="S2176" i="1"/>
  <c r="T2176" i="1" s="1"/>
  <c r="S2182" i="1"/>
  <c r="T2182" i="1" s="1"/>
  <c r="S2188" i="1"/>
  <c r="T2188" i="1" s="1"/>
  <c r="S2194" i="1"/>
  <c r="T2194" i="1" s="1"/>
  <c r="S2206" i="1"/>
  <c r="T2206" i="1" s="1"/>
  <c r="S2212" i="1"/>
  <c r="T2212" i="1" s="1"/>
  <c r="S2218" i="1"/>
  <c r="T2218" i="1" s="1"/>
  <c r="S2224" i="1"/>
  <c r="T2224" i="1" s="1"/>
  <c r="S2230" i="1"/>
  <c r="T2230" i="1" s="1"/>
  <c r="S2242" i="1"/>
  <c r="T2242" i="1" s="1"/>
  <c r="S2248" i="1"/>
  <c r="T2248" i="1" s="1"/>
  <c r="S2254" i="1"/>
  <c r="T2254" i="1" s="1"/>
  <c r="S2260" i="1"/>
  <c r="T2260" i="1" s="1"/>
  <c r="S2266" i="1"/>
  <c r="T2266" i="1" s="1"/>
  <c r="S2272" i="1"/>
  <c r="T2272" i="1" s="1"/>
  <c r="S2284" i="1"/>
  <c r="T2284" i="1" s="1"/>
  <c r="S2290" i="1"/>
  <c r="T2290" i="1" s="1"/>
  <c r="S2296" i="1"/>
  <c r="T2296" i="1" s="1"/>
  <c r="S2302" i="1"/>
  <c r="T2302" i="1" s="1"/>
  <c r="S2308" i="1"/>
  <c r="T2308" i="1" s="1"/>
  <c r="S2314" i="1"/>
  <c r="T2314" i="1" s="1"/>
  <c r="S2320" i="1"/>
  <c r="T2320" i="1" s="1"/>
  <c r="S2326" i="1"/>
  <c r="T2326" i="1" s="1"/>
  <c r="S2332" i="1"/>
  <c r="T2332" i="1" s="1"/>
  <c r="S2338" i="1"/>
  <c r="T2338" i="1" s="1"/>
  <c r="S2344" i="1"/>
  <c r="T2344" i="1" s="1"/>
  <c r="S2350" i="1"/>
  <c r="T2350" i="1" s="1"/>
  <c r="S2356" i="1"/>
  <c r="T2356" i="1" s="1"/>
  <c r="S2362" i="1"/>
  <c r="T2362" i="1" s="1"/>
  <c r="S2368" i="1"/>
  <c r="T2368" i="1" s="1"/>
  <c r="S2374" i="1"/>
  <c r="T2374" i="1" s="1"/>
  <c r="S2380" i="1"/>
  <c r="T2380" i="1" s="1"/>
  <c r="S2386" i="1"/>
  <c r="T2386" i="1" s="1"/>
  <c r="S2398" i="1"/>
  <c r="T2398" i="1" s="1"/>
  <c r="S2404" i="1"/>
  <c r="T2404" i="1" s="1"/>
  <c r="S2410" i="1"/>
  <c r="T2410" i="1" s="1"/>
  <c r="S2416" i="1"/>
  <c r="T2416" i="1" s="1"/>
  <c r="S2422" i="1"/>
  <c r="T2422" i="1" s="1"/>
  <c r="S2428" i="1"/>
  <c r="T2428" i="1" s="1"/>
  <c r="S2434" i="1"/>
  <c r="T2434" i="1" s="1"/>
  <c r="S2440" i="1"/>
  <c r="T2440" i="1" s="1"/>
  <c r="S2446" i="1"/>
  <c r="T2446" i="1" s="1"/>
  <c r="S2452" i="1"/>
  <c r="T2452" i="1" s="1"/>
  <c r="S2458" i="1"/>
  <c r="T2458" i="1" s="1"/>
  <c r="S2464" i="1"/>
  <c r="T2464" i="1" s="1"/>
  <c r="S2470" i="1"/>
  <c r="T2470" i="1" s="1"/>
  <c r="S2482" i="1"/>
  <c r="T2482" i="1" s="1"/>
  <c r="S2488" i="1"/>
  <c r="T2488" i="1" s="1"/>
  <c r="S2494" i="1"/>
  <c r="T2494" i="1" s="1"/>
  <c r="S2500" i="1"/>
  <c r="T2500" i="1" s="1"/>
  <c r="S2506" i="1"/>
  <c r="T2506" i="1" s="1"/>
  <c r="S2512" i="1"/>
  <c r="T2512" i="1" s="1"/>
  <c r="S2518" i="1"/>
  <c r="T2518" i="1" s="1"/>
  <c r="S2524" i="1"/>
  <c r="T2524" i="1" s="1"/>
  <c r="S2530" i="1"/>
  <c r="T2530" i="1" s="1"/>
  <c r="S2536" i="1"/>
  <c r="T2536" i="1" s="1"/>
  <c r="S2542" i="1"/>
  <c r="T2542" i="1" s="1"/>
  <c r="S2554" i="1"/>
  <c r="T2554" i="1" s="1"/>
  <c r="S2560" i="1"/>
  <c r="T2560" i="1" s="1"/>
  <c r="S2566" i="1"/>
  <c r="T2566" i="1" s="1"/>
  <c r="S2578" i="1"/>
  <c r="T2578" i="1" s="1"/>
  <c r="S2584" i="1"/>
  <c r="T2584" i="1" s="1"/>
  <c r="S2590" i="1"/>
  <c r="T2590" i="1" s="1"/>
  <c r="S2596" i="1"/>
  <c r="T2596" i="1" s="1"/>
  <c r="S2602" i="1"/>
  <c r="T2602" i="1" s="1"/>
  <c r="S2608" i="1"/>
  <c r="T2608" i="1" s="1"/>
  <c r="S2620" i="1"/>
  <c r="T2620" i="1" s="1"/>
  <c r="S2626" i="1"/>
  <c r="T2626" i="1" s="1"/>
  <c r="S2632" i="1"/>
  <c r="T2632" i="1" s="1"/>
  <c r="S2638" i="1"/>
  <c r="T2638" i="1" s="1"/>
  <c r="S2644" i="1"/>
  <c r="T2644" i="1" s="1"/>
  <c r="S2650" i="1"/>
  <c r="T2650" i="1" s="1"/>
  <c r="S2656" i="1"/>
  <c r="T2656" i="1" s="1"/>
  <c r="S2662" i="1"/>
  <c r="T2662" i="1" s="1"/>
  <c r="S2668" i="1"/>
  <c r="T2668" i="1" s="1"/>
  <c r="S2686" i="1"/>
  <c r="T2686" i="1" s="1"/>
  <c r="S2692" i="1"/>
  <c r="T2692" i="1" s="1"/>
  <c r="S2698" i="1"/>
  <c r="T2698" i="1" s="1"/>
  <c r="S2704" i="1"/>
  <c r="T2704" i="1" s="1"/>
  <c r="S2" i="1"/>
  <c r="T2" i="1" s="1"/>
  <c r="S8" i="1"/>
  <c r="T8" i="1" s="1"/>
  <c r="S14" i="1"/>
  <c r="T14" i="1" s="1"/>
  <c r="S20" i="1"/>
  <c r="T20" i="1" s="1"/>
  <c r="S26" i="1"/>
  <c r="T26" i="1" s="1"/>
  <c r="S32" i="1"/>
  <c r="T32" i="1" s="1"/>
  <c r="S38" i="1"/>
  <c r="T38" i="1" s="1"/>
  <c r="S44" i="1"/>
  <c r="T44" i="1" s="1"/>
  <c r="S50" i="1"/>
  <c r="T50" i="1" s="1"/>
  <c r="S56" i="1"/>
  <c r="T56" i="1" s="1"/>
  <c r="S68" i="1"/>
  <c r="T68" i="1" s="1"/>
  <c r="S74" i="1"/>
  <c r="T74" i="1" s="1"/>
  <c r="S80" i="1"/>
  <c r="T80" i="1" s="1"/>
  <c r="S86" i="1"/>
  <c r="T86" i="1" s="1"/>
  <c r="S92" i="1"/>
  <c r="T92" i="1" s="1"/>
  <c r="S98" i="1"/>
  <c r="T98" i="1" s="1"/>
  <c r="S104" i="1"/>
  <c r="T104" i="1" s="1"/>
  <c r="S110" i="1"/>
  <c r="T110" i="1" s="1"/>
  <c r="S116" i="1"/>
  <c r="T116" i="1" s="1"/>
  <c r="S122" i="1"/>
  <c r="T122" i="1" s="1"/>
  <c r="S128" i="1"/>
  <c r="T128" i="1" s="1"/>
  <c r="S134" i="1"/>
  <c r="T134" i="1" s="1"/>
  <c r="S140" i="1"/>
  <c r="T140" i="1" s="1"/>
  <c r="S146" i="1"/>
  <c r="T146" i="1" s="1"/>
  <c r="S152" i="1"/>
  <c r="T152" i="1" s="1"/>
  <c r="S164" i="1"/>
  <c r="T164" i="1" s="1"/>
  <c r="S170" i="1"/>
  <c r="T170" i="1" s="1"/>
  <c r="S176" i="1"/>
  <c r="T176" i="1" s="1"/>
  <c r="S182" i="1"/>
  <c r="T182" i="1" s="1"/>
  <c r="S188" i="1"/>
  <c r="T188" i="1" s="1"/>
  <c r="S194" i="1"/>
  <c r="T194" i="1" s="1"/>
  <c r="S200" i="1"/>
  <c r="T200" i="1" s="1"/>
  <c r="S206" i="1"/>
  <c r="T206" i="1" s="1"/>
  <c r="S212" i="1"/>
  <c r="T212" i="1" s="1"/>
  <c r="S224" i="1"/>
  <c r="T224" i="1" s="1"/>
  <c r="S230" i="1"/>
  <c r="T230" i="1" s="1"/>
  <c r="S236" i="1"/>
  <c r="T236" i="1" s="1"/>
  <c r="S242" i="1"/>
  <c r="T242" i="1" s="1"/>
  <c r="S248" i="1"/>
  <c r="T248" i="1" s="1"/>
  <c r="S254" i="1"/>
  <c r="T254" i="1" s="1"/>
  <c r="S260" i="1"/>
  <c r="T260" i="1" s="1"/>
  <c r="S266" i="1"/>
  <c r="T266" i="1" s="1"/>
  <c r="S272" i="1"/>
  <c r="T272" i="1" s="1"/>
  <c r="S278" i="1"/>
  <c r="T278" i="1" s="1"/>
  <c r="S284" i="1"/>
  <c r="T284" i="1" s="1"/>
  <c r="S290" i="1"/>
  <c r="T290" i="1" s="1"/>
  <c r="S296" i="1"/>
  <c r="T296" i="1" s="1"/>
  <c r="S302" i="1"/>
  <c r="T302" i="1" s="1"/>
  <c r="S314" i="1"/>
  <c r="T314" i="1" s="1"/>
  <c r="S320" i="1"/>
  <c r="T320" i="1" s="1"/>
  <c r="S326" i="1"/>
  <c r="T326" i="1" s="1"/>
  <c r="S332" i="1"/>
  <c r="T332" i="1" s="1"/>
  <c r="S338" i="1"/>
  <c r="T338" i="1" s="1"/>
  <c r="S344" i="1"/>
  <c r="T344" i="1" s="1"/>
  <c r="S350" i="1"/>
  <c r="T350" i="1" s="1"/>
  <c r="S356" i="1"/>
  <c r="T356" i="1" s="1"/>
  <c r="S362" i="1"/>
  <c r="T362" i="1" s="1"/>
  <c r="S368" i="1"/>
  <c r="T368" i="1" s="1"/>
  <c r="S374" i="1"/>
  <c r="T374" i="1" s="1"/>
  <c r="S380" i="1"/>
  <c r="T380" i="1" s="1"/>
  <c r="S386" i="1"/>
  <c r="T386" i="1" s="1"/>
  <c r="S392" i="1"/>
  <c r="T392" i="1" s="1"/>
  <c r="S398" i="1"/>
  <c r="T398" i="1" s="1"/>
  <c r="S404" i="1"/>
  <c r="T404" i="1" s="1"/>
  <c r="S410" i="1"/>
  <c r="T410" i="1" s="1"/>
  <c r="S416" i="1"/>
  <c r="T416" i="1" s="1"/>
  <c r="S422" i="1"/>
  <c r="T422" i="1" s="1"/>
  <c r="S428" i="1"/>
  <c r="T428" i="1" s="1"/>
  <c r="S434" i="1"/>
  <c r="T434" i="1" s="1"/>
  <c r="S440" i="1"/>
  <c r="T440" i="1" s="1"/>
  <c r="S446" i="1"/>
  <c r="T446" i="1" s="1"/>
  <c r="S452" i="1"/>
  <c r="T452" i="1" s="1"/>
  <c r="S458" i="1"/>
  <c r="T458" i="1" s="1"/>
  <c r="S464" i="1"/>
  <c r="T464" i="1" s="1"/>
  <c r="S470" i="1"/>
  <c r="T470" i="1" s="1"/>
  <c r="S476" i="1"/>
  <c r="T476" i="1" s="1"/>
  <c r="S482" i="1"/>
  <c r="T482" i="1" s="1"/>
  <c r="S488" i="1"/>
  <c r="T488" i="1" s="1"/>
  <c r="S494" i="1"/>
  <c r="T494" i="1" s="1"/>
  <c r="S500" i="1"/>
  <c r="T500" i="1" s="1"/>
  <c r="S506" i="1"/>
  <c r="T506" i="1" s="1"/>
  <c r="S512" i="1"/>
  <c r="T512" i="1" s="1"/>
  <c r="S518" i="1"/>
  <c r="T518" i="1" s="1"/>
  <c r="S524" i="1"/>
  <c r="T524" i="1" s="1"/>
  <c r="S530" i="1"/>
  <c r="T530" i="1" s="1"/>
  <c r="S536" i="1"/>
  <c r="T536" i="1" s="1"/>
  <c r="S542" i="1"/>
  <c r="T542" i="1" s="1"/>
  <c r="S554" i="1"/>
  <c r="T554" i="1" s="1"/>
  <c r="S560" i="1"/>
  <c r="T560" i="1" s="1"/>
  <c r="S566" i="1"/>
  <c r="T566" i="1" s="1"/>
  <c r="S572" i="1"/>
  <c r="T572" i="1" s="1"/>
  <c r="S578" i="1"/>
  <c r="T578" i="1" s="1"/>
  <c r="S584" i="1"/>
  <c r="T584" i="1" s="1"/>
  <c r="S590" i="1"/>
  <c r="T590" i="1" s="1"/>
  <c r="S596" i="1"/>
  <c r="T596" i="1" s="1"/>
  <c r="S602" i="1"/>
  <c r="T602" i="1" s="1"/>
  <c r="S608" i="1"/>
  <c r="T608" i="1" s="1"/>
  <c r="S614" i="1"/>
  <c r="T614" i="1" s="1"/>
  <c r="S620" i="1"/>
  <c r="T620" i="1" s="1"/>
  <c r="S626" i="1"/>
  <c r="T626" i="1" s="1"/>
  <c r="S632" i="1"/>
  <c r="T632" i="1" s="1"/>
  <c r="S638" i="1"/>
  <c r="T638" i="1" s="1"/>
  <c r="S644" i="1"/>
  <c r="T644" i="1" s="1"/>
  <c r="S656" i="1"/>
  <c r="T656" i="1" s="1"/>
  <c r="S662" i="1"/>
  <c r="T662" i="1" s="1"/>
  <c r="S674" i="1"/>
  <c r="T674" i="1" s="1"/>
  <c r="S680" i="1"/>
  <c r="T680" i="1" s="1"/>
  <c r="S686" i="1"/>
  <c r="T686" i="1" s="1"/>
  <c r="S692" i="1"/>
  <c r="T692" i="1" s="1"/>
  <c r="S698" i="1"/>
  <c r="T698" i="1" s="1"/>
  <c r="S704" i="1"/>
  <c r="T704" i="1" s="1"/>
  <c r="S710" i="1"/>
  <c r="T710" i="1" s="1"/>
  <c r="S716" i="1"/>
  <c r="T716" i="1" s="1"/>
  <c r="S722" i="1"/>
  <c r="T722" i="1" s="1"/>
  <c r="S728" i="1"/>
  <c r="T728" i="1" s="1"/>
  <c r="S734" i="1"/>
  <c r="T734" i="1" s="1"/>
  <c r="S740" i="1"/>
  <c r="T740" i="1" s="1"/>
  <c r="S746" i="1"/>
  <c r="T746" i="1" s="1"/>
  <c r="S758" i="1"/>
  <c r="T758" i="1" s="1"/>
  <c r="S764" i="1"/>
  <c r="T764" i="1" s="1"/>
  <c r="S770" i="1"/>
  <c r="T770" i="1" s="1"/>
  <c r="S776" i="1"/>
  <c r="T776" i="1" s="1"/>
  <c r="S782" i="1"/>
  <c r="T782" i="1" s="1"/>
  <c r="S788" i="1"/>
  <c r="T788" i="1" s="1"/>
  <c r="S794" i="1"/>
  <c r="T794" i="1" s="1"/>
  <c r="S800" i="1"/>
  <c r="T800" i="1" s="1"/>
  <c r="S806" i="1"/>
  <c r="T806" i="1" s="1"/>
  <c r="S812" i="1"/>
  <c r="T812" i="1" s="1"/>
  <c r="S824" i="1"/>
  <c r="T824" i="1" s="1"/>
  <c r="S830" i="1"/>
  <c r="T830" i="1" s="1"/>
  <c r="S836" i="1"/>
  <c r="T836" i="1" s="1"/>
  <c r="S842" i="1"/>
  <c r="T842" i="1" s="1"/>
  <c r="S854" i="1"/>
  <c r="T854" i="1" s="1"/>
  <c r="S866" i="1"/>
  <c r="T866" i="1" s="1"/>
  <c r="S878" i="1"/>
  <c r="T878" i="1" s="1"/>
  <c r="S884" i="1"/>
  <c r="T884" i="1" s="1"/>
  <c r="S890" i="1"/>
  <c r="T890" i="1" s="1"/>
  <c r="S896" i="1"/>
  <c r="T896" i="1" s="1"/>
  <c r="S902" i="1"/>
  <c r="T902" i="1" s="1"/>
  <c r="S908" i="1"/>
  <c r="T908" i="1" s="1"/>
  <c r="S920" i="1"/>
  <c r="T920" i="1" s="1"/>
  <c r="S926" i="1"/>
  <c r="T926" i="1" s="1"/>
  <c r="S932" i="1"/>
  <c r="T932" i="1" s="1"/>
  <c r="S938" i="1"/>
  <c r="T938" i="1" s="1"/>
  <c r="S950" i="1"/>
  <c r="T950" i="1" s="1"/>
  <c r="S956" i="1"/>
  <c r="T956" i="1" s="1"/>
  <c r="S962" i="1"/>
  <c r="T962" i="1" s="1"/>
  <c r="S968" i="1"/>
  <c r="T968" i="1" s="1"/>
  <c r="S980" i="1"/>
  <c r="T980" i="1" s="1"/>
  <c r="S986" i="1"/>
  <c r="T986" i="1" s="1"/>
  <c r="S998" i="1"/>
  <c r="T998" i="1" s="1"/>
  <c r="S1010" i="1"/>
  <c r="T1010" i="1" s="1"/>
  <c r="S1022" i="1"/>
  <c r="T1022" i="1" s="1"/>
  <c r="S1028" i="1"/>
  <c r="T1028" i="1" s="1"/>
  <c r="S1040" i="1"/>
  <c r="T1040" i="1" s="1"/>
  <c r="S1046" i="1"/>
  <c r="T1046" i="1" s="1"/>
  <c r="S1052" i="1"/>
  <c r="T1052" i="1" s="1"/>
  <c r="S1058" i="1"/>
  <c r="T1058" i="1" s="1"/>
  <c r="S1064" i="1"/>
  <c r="T1064" i="1" s="1"/>
  <c r="S1070" i="1"/>
  <c r="T1070" i="1" s="1"/>
  <c r="S1082" i="1"/>
  <c r="T1082" i="1" s="1"/>
  <c r="S1094" i="1"/>
  <c r="T1094" i="1" s="1"/>
  <c r="S1100" i="1"/>
  <c r="T1100" i="1" s="1"/>
  <c r="S1112" i="1"/>
  <c r="T1112" i="1" s="1"/>
  <c r="S1118" i="1"/>
  <c r="T1118" i="1" s="1"/>
  <c r="S1124" i="1"/>
  <c r="T1124" i="1" s="1"/>
  <c r="S1130" i="1"/>
  <c r="T1130" i="1" s="1"/>
  <c r="S1136" i="1"/>
  <c r="T1136" i="1" s="1"/>
  <c r="S1142" i="1"/>
  <c r="T1142" i="1" s="1"/>
  <c r="S1148" i="1"/>
  <c r="T1148" i="1" s="1"/>
  <c r="S1154" i="1"/>
  <c r="T1154" i="1" s="1"/>
  <c r="S1166" i="1"/>
  <c r="T1166" i="1" s="1"/>
  <c r="S1178" i="1"/>
  <c r="T1178" i="1" s="1"/>
  <c r="S1184" i="1"/>
  <c r="T1184" i="1" s="1"/>
  <c r="S1190" i="1"/>
  <c r="T1190" i="1" s="1"/>
  <c r="S1196" i="1"/>
  <c r="T1196" i="1" s="1"/>
  <c r="S1208" i="1"/>
  <c r="T1208" i="1" s="1"/>
  <c r="S1214" i="1"/>
  <c r="T1214" i="1" s="1"/>
  <c r="S1220" i="1"/>
  <c r="T1220" i="1" s="1"/>
  <c r="S1226" i="1"/>
  <c r="T1226" i="1" s="1"/>
  <c r="S1232" i="1"/>
  <c r="T1232" i="1" s="1"/>
  <c r="S1238" i="1"/>
  <c r="T1238" i="1" s="1"/>
  <c r="S1244" i="1"/>
  <c r="T1244" i="1" s="1"/>
  <c r="S1250" i="1"/>
  <c r="T1250" i="1" s="1"/>
  <c r="S1256" i="1"/>
  <c r="T1256" i="1" s="1"/>
  <c r="S1262" i="1"/>
  <c r="T1262" i="1" s="1"/>
  <c r="S1268" i="1"/>
  <c r="T1268" i="1" s="1"/>
  <c r="S1274" i="1"/>
  <c r="T1274" i="1" s="1"/>
  <c r="S1286" i="1"/>
  <c r="T1286" i="1" s="1"/>
  <c r="S1292" i="1"/>
  <c r="T1292" i="1" s="1"/>
  <c r="S1304" i="1"/>
  <c r="T1304" i="1" s="1"/>
  <c r="S1310" i="1"/>
  <c r="T1310" i="1" s="1"/>
  <c r="S1316" i="1"/>
  <c r="T1316" i="1" s="1"/>
  <c r="S1322" i="1"/>
  <c r="T1322" i="1" s="1"/>
  <c r="S1328" i="1"/>
  <c r="T1328" i="1" s="1"/>
  <c r="S1340" i="1"/>
  <c r="T1340" i="1" s="1"/>
  <c r="S1346" i="1"/>
  <c r="T1346" i="1" s="1"/>
  <c r="S1352" i="1"/>
  <c r="T1352" i="1" s="1"/>
  <c r="S1358" i="1"/>
  <c r="T1358" i="1" s="1"/>
  <c r="S1364" i="1"/>
  <c r="T1364" i="1" s="1"/>
  <c r="S1370" i="1"/>
  <c r="T1370" i="1" s="1"/>
  <c r="S1376" i="1"/>
  <c r="T1376" i="1" s="1"/>
  <c r="S1382" i="1"/>
  <c r="T1382" i="1" s="1"/>
  <c r="S1388" i="1"/>
  <c r="T1388" i="1" s="1"/>
  <c r="S1394" i="1"/>
  <c r="T1394" i="1" s="1"/>
  <c r="S1400" i="1"/>
  <c r="T1400" i="1" s="1"/>
  <c r="S1406" i="1"/>
  <c r="T1406" i="1" s="1"/>
  <c r="S1412" i="1"/>
  <c r="T1412" i="1" s="1"/>
  <c r="S1418" i="1"/>
  <c r="T1418" i="1" s="1"/>
  <c r="S1424" i="1"/>
  <c r="T1424" i="1" s="1"/>
  <c r="S1430" i="1"/>
  <c r="T1430" i="1" s="1"/>
  <c r="S1436" i="1"/>
  <c r="T1436" i="1" s="1"/>
  <c r="S1442" i="1"/>
  <c r="T1442" i="1" s="1"/>
  <c r="S1448" i="1"/>
  <c r="T1448" i="1" s="1"/>
  <c r="S1454" i="1"/>
  <c r="T1454" i="1" s="1"/>
  <c r="S1460" i="1"/>
  <c r="T1460" i="1" s="1"/>
  <c r="S1466" i="1"/>
  <c r="T1466" i="1" s="1"/>
  <c r="S1472" i="1"/>
  <c r="T1472" i="1" s="1"/>
  <c r="S1478" i="1"/>
  <c r="T1478" i="1" s="1"/>
  <c r="S1484" i="1"/>
  <c r="T1484" i="1" s="1"/>
  <c r="S1490" i="1"/>
  <c r="T1490" i="1" s="1"/>
  <c r="S1496" i="1"/>
  <c r="T1496" i="1" s="1"/>
  <c r="S1508" i="1"/>
  <c r="T1508" i="1" s="1"/>
  <c r="S1514" i="1"/>
  <c r="T1514" i="1" s="1"/>
  <c r="S1520" i="1"/>
  <c r="T1520" i="1" s="1"/>
  <c r="S1526" i="1"/>
  <c r="T1526" i="1" s="1"/>
  <c r="S1532" i="1"/>
  <c r="T1532" i="1" s="1"/>
  <c r="S1538" i="1"/>
  <c r="T1538" i="1" s="1"/>
  <c r="S1550" i="1"/>
  <c r="T1550" i="1" s="1"/>
  <c r="S1556" i="1"/>
  <c r="T1556" i="1" s="1"/>
  <c r="S1568" i="1"/>
  <c r="T1568" i="1" s="1"/>
  <c r="S1574" i="1"/>
  <c r="T1574" i="1" s="1"/>
  <c r="S1580" i="1"/>
  <c r="T1580" i="1" s="1"/>
  <c r="S1586" i="1"/>
  <c r="T1586" i="1" s="1"/>
  <c r="S1592" i="1"/>
  <c r="T1592" i="1" s="1"/>
  <c r="S1610" i="1"/>
  <c r="T1610" i="1" s="1"/>
  <c r="S1616" i="1"/>
  <c r="T1616" i="1" s="1"/>
  <c r="S1622" i="1"/>
  <c r="T1622" i="1" s="1"/>
  <c r="S1634" i="1"/>
  <c r="T1634" i="1" s="1"/>
  <c r="S1640" i="1"/>
  <c r="T1640" i="1" s="1"/>
  <c r="S1646" i="1"/>
  <c r="T1646" i="1" s="1"/>
  <c r="S1652" i="1"/>
  <c r="T1652" i="1" s="1"/>
  <c r="S1658" i="1"/>
  <c r="T1658" i="1" s="1"/>
  <c r="S1664" i="1"/>
  <c r="T1664" i="1" s="1"/>
  <c r="S1670" i="1"/>
  <c r="T1670" i="1" s="1"/>
  <c r="S1676" i="1"/>
  <c r="T1676" i="1" s="1"/>
  <c r="S1688" i="1"/>
  <c r="T1688" i="1" s="1"/>
  <c r="S1694" i="1"/>
  <c r="T1694" i="1" s="1"/>
  <c r="S1700" i="1"/>
  <c r="T1700" i="1" s="1"/>
  <c r="S1706" i="1"/>
  <c r="T1706" i="1" s="1"/>
  <c r="S1712" i="1"/>
  <c r="T1712" i="1" s="1"/>
  <c r="S1718" i="1"/>
  <c r="T1718" i="1" s="1"/>
  <c r="S1730" i="1"/>
  <c r="T1730" i="1" s="1"/>
  <c r="S1748" i="1"/>
  <c r="T1748" i="1" s="1"/>
  <c r="S1754" i="1"/>
  <c r="T1754" i="1" s="1"/>
  <c r="S1760" i="1"/>
  <c r="T1760" i="1" s="1"/>
  <c r="S1766" i="1"/>
  <c r="T1766" i="1" s="1"/>
  <c r="S1772" i="1"/>
  <c r="T1772" i="1" s="1"/>
  <c r="S1778" i="1"/>
  <c r="T1778" i="1" s="1"/>
  <c r="S1784" i="1"/>
  <c r="T1784" i="1" s="1"/>
  <c r="S1790" i="1"/>
  <c r="T1790" i="1" s="1"/>
  <c r="S1796" i="1"/>
  <c r="T1796" i="1" s="1"/>
  <c r="S1802" i="1"/>
  <c r="T1802" i="1" s="1"/>
  <c r="S1808" i="1"/>
  <c r="T1808" i="1" s="1"/>
  <c r="S1814" i="1"/>
  <c r="T1814" i="1" s="1"/>
  <c r="S1826" i="1"/>
  <c r="T1826" i="1" s="1"/>
  <c r="S1832" i="1"/>
  <c r="T1832" i="1" s="1"/>
  <c r="S1838" i="1"/>
  <c r="T1838" i="1" s="1"/>
  <c r="S1844" i="1"/>
  <c r="T1844" i="1" s="1"/>
  <c r="S1856" i="1"/>
  <c r="T1856" i="1" s="1"/>
  <c r="S1862" i="1"/>
  <c r="T1862" i="1" s="1"/>
  <c r="S1868" i="1"/>
  <c r="T1868" i="1" s="1"/>
  <c r="S1874" i="1"/>
  <c r="T1874" i="1" s="1"/>
  <c r="S1886" i="1"/>
  <c r="T1886" i="1" s="1"/>
  <c r="S1892" i="1"/>
  <c r="T1892" i="1" s="1"/>
  <c r="S1898" i="1"/>
  <c r="T1898" i="1" s="1"/>
  <c r="S1904" i="1"/>
  <c r="T1904" i="1" s="1"/>
  <c r="S1910" i="1"/>
  <c r="T1910" i="1" s="1"/>
  <c r="S1916" i="1"/>
  <c r="T1916" i="1" s="1"/>
  <c r="S1922" i="1"/>
  <c r="T1922" i="1" s="1"/>
  <c r="S1928" i="1"/>
  <c r="T1928" i="1" s="1"/>
  <c r="S1940" i="1"/>
  <c r="T1940" i="1" s="1"/>
  <c r="S1946" i="1"/>
  <c r="T1946" i="1" s="1"/>
  <c r="S1958" i="1"/>
  <c r="T1958" i="1" s="1"/>
  <c r="S1970" i="1"/>
  <c r="T1970" i="1" s="1"/>
  <c r="S1976" i="1"/>
  <c r="T1976" i="1" s="1"/>
  <c r="S1982" i="1"/>
  <c r="T1982" i="1" s="1"/>
  <c r="S1988" i="1"/>
  <c r="T1988" i="1" s="1"/>
  <c r="S1994" i="1"/>
  <c r="T1994" i="1" s="1"/>
  <c r="S2000" i="1"/>
  <c r="T2000" i="1" s="1"/>
  <c r="S2006" i="1"/>
  <c r="T2006" i="1" s="1"/>
  <c r="S2012" i="1"/>
  <c r="T2012" i="1" s="1"/>
  <c r="S2018" i="1"/>
  <c r="T2018" i="1" s="1"/>
  <c r="S2024" i="1"/>
  <c r="T2024" i="1" s="1"/>
  <c r="S2030" i="1"/>
  <c r="T2030" i="1" s="1"/>
  <c r="S2036" i="1"/>
  <c r="T2036" i="1" s="1"/>
  <c r="S2042" i="1"/>
  <c r="T2042" i="1" s="1"/>
  <c r="S2048" i="1"/>
  <c r="T2048" i="1" s="1"/>
  <c r="S2060" i="1"/>
  <c r="T2060" i="1" s="1"/>
  <c r="S2066" i="1"/>
  <c r="T2066" i="1" s="1"/>
  <c r="S2078" i="1"/>
  <c r="T2078" i="1" s="1"/>
  <c r="S2084" i="1"/>
  <c r="T2084" i="1" s="1"/>
  <c r="S2090" i="1"/>
  <c r="T2090" i="1" s="1"/>
  <c r="S2096" i="1"/>
  <c r="T2096" i="1" s="1"/>
  <c r="S2102" i="1"/>
  <c r="T2102" i="1" s="1"/>
  <c r="S2108" i="1"/>
  <c r="T2108" i="1" s="1"/>
  <c r="S2114" i="1"/>
  <c r="T2114" i="1" s="1"/>
  <c r="S2120" i="1"/>
  <c r="T2120" i="1" s="1"/>
  <c r="S745" i="1"/>
  <c r="T745" i="1" s="1"/>
  <c r="S751" i="1"/>
  <c r="T751" i="1" s="1"/>
  <c r="S757" i="1"/>
  <c r="T757" i="1" s="1"/>
  <c r="S769" i="1"/>
  <c r="T769" i="1" s="1"/>
  <c r="S775" i="1"/>
  <c r="T775" i="1" s="1"/>
  <c r="S781" i="1"/>
  <c r="T781" i="1" s="1"/>
  <c r="S787" i="1"/>
  <c r="T787" i="1" s="1"/>
  <c r="S793" i="1"/>
  <c r="T793" i="1" s="1"/>
  <c r="S799" i="1"/>
  <c r="T799" i="1" s="1"/>
  <c r="S805" i="1"/>
  <c r="T805" i="1" s="1"/>
  <c r="S811" i="1"/>
  <c r="T811" i="1" s="1"/>
  <c r="S823" i="1"/>
  <c r="T823" i="1" s="1"/>
  <c r="S829" i="1"/>
  <c r="T829" i="1" s="1"/>
  <c r="S835" i="1"/>
  <c r="T835" i="1" s="1"/>
  <c r="S841" i="1"/>
  <c r="T841" i="1" s="1"/>
  <c r="S847" i="1"/>
  <c r="T847" i="1" s="1"/>
  <c r="S853" i="1"/>
  <c r="T853" i="1" s="1"/>
  <c r="S859" i="1"/>
  <c r="T859" i="1" s="1"/>
  <c r="S871" i="1"/>
  <c r="T871" i="1" s="1"/>
  <c r="S877" i="1"/>
  <c r="T877" i="1" s="1"/>
  <c r="S883" i="1"/>
  <c r="T883" i="1" s="1"/>
  <c r="S889" i="1"/>
  <c r="T889" i="1" s="1"/>
  <c r="S895" i="1"/>
  <c r="T895" i="1" s="1"/>
  <c r="S901" i="1"/>
  <c r="T901" i="1" s="1"/>
  <c r="S913" i="1"/>
  <c r="T913" i="1" s="1"/>
  <c r="S919" i="1"/>
  <c r="T919" i="1" s="1"/>
  <c r="S925" i="1"/>
  <c r="T925" i="1" s="1"/>
  <c r="S931" i="1"/>
  <c r="T931" i="1" s="1"/>
  <c r="S943" i="1"/>
  <c r="T943" i="1" s="1"/>
  <c r="S949" i="1"/>
  <c r="T949" i="1" s="1"/>
  <c r="S955" i="1"/>
  <c r="T955" i="1" s="1"/>
  <c r="S2126" i="1"/>
  <c r="T2126" i="1" s="1"/>
  <c r="S2132" i="1"/>
  <c r="T2132" i="1" s="1"/>
  <c r="S2138" i="1"/>
  <c r="T2138" i="1" s="1"/>
  <c r="S2144" i="1"/>
  <c r="T2144" i="1" s="1"/>
  <c r="S2156" i="1"/>
  <c r="T2156" i="1" s="1"/>
  <c r="S2162" i="1"/>
  <c r="T2162" i="1" s="1"/>
  <c r="S2174" i="1"/>
  <c r="T2174" i="1" s="1"/>
  <c r="S2180" i="1"/>
  <c r="T2180" i="1" s="1"/>
  <c r="S2186" i="1"/>
  <c r="T2186" i="1" s="1"/>
  <c r="S2192" i="1"/>
  <c r="T2192" i="1" s="1"/>
  <c r="S2198" i="1"/>
  <c r="T2198" i="1" s="1"/>
  <c r="S2204" i="1"/>
  <c r="T2204" i="1" s="1"/>
  <c r="S2210" i="1"/>
  <c r="T2210" i="1" s="1"/>
  <c r="S2222" i="1"/>
  <c r="T2222" i="1" s="1"/>
  <c r="S2234" i="1"/>
  <c r="T2234" i="1" s="1"/>
  <c r="S2240" i="1"/>
  <c r="T2240" i="1" s="1"/>
  <c r="S2246" i="1"/>
  <c r="T2246" i="1" s="1"/>
  <c r="S2252" i="1"/>
  <c r="T2252" i="1" s="1"/>
  <c r="S2264" i="1"/>
  <c r="T2264" i="1" s="1"/>
  <c r="S2270" i="1"/>
  <c r="T2270" i="1" s="1"/>
  <c r="S2276" i="1"/>
  <c r="T2276" i="1" s="1"/>
  <c r="S2282" i="1"/>
  <c r="T2282" i="1" s="1"/>
  <c r="S2288" i="1"/>
  <c r="T2288" i="1" s="1"/>
  <c r="S2294" i="1"/>
  <c r="T2294" i="1" s="1"/>
  <c r="S2300" i="1"/>
  <c r="T2300" i="1" s="1"/>
  <c r="S2306" i="1"/>
  <c r="T2306" i="1" s="1"/>
  <c r="S2312" i="1"/>
  <c r="T2312" i="1" s="1"/>
  <c r="S2324" i="1"/>
  <c r="T2324" i="1" s="1"/>
  <c r="S2330" i="1"/>
  <c r="T2330" i="1" s="1"/>
  <c r="S2336" i="1"/>
  <c r="T2336" i="1" s="1"/>
  <c r="S2342" i="1"/>
  <c r="T2342" i="1" s="1"/>
  <c r="S2348" i="1"/>
  <c r="T2348" i="1" s="1"/>
  <c r="S2354" i="1"/>
  <c r="T2354" i="1" s="1"/>
  <c r="S2360" i="1"/>
  <c r="T2360" i="1" s="1"/>
  <c r="S2366" i="1"/>
  <c r="T2366" i="1" s="1"/>
  <c r="S2372" i="1"/>
  <c r="T2372" i="1" s="1"/>
  <c r="S2378" i="1"/>
  <c r="T2378" i="1" s="1"/>
  <c r="S2384" i="1"/>
  <c r="T2384" i="1" s="1"/>
  <c r="S2390" i="1"/>
  <c r="T2390" i="1" s="1"/>
  <c r="S2396" i="1"/>
  <c r="T2396" i="1" s="1"/>
  <c r="S2402" i="1"/>
  <c r="T2402" i="1" s="1"/>
  <c r="S2408" i="1"/>
  <c r="T2408" i="1" s="1"/>
  <c r="S2414" i="1"/>
  <c r="T2414" i="1" s="1"/>
  <c r="S2420" i="1"/>
  <c r="T2420" i="1" s="1"/>
  <c r="S2432" i="1"/>
  <c r="T2432" i="1" s="1"/>
  <c r="S2438" i="1"/>
  <c r="T2438" i="1" s="1"/>
  <c r="S2444" i="1"/>
  <c r="T2444" i="1" s="1"/>
  <c r="S2456" i="1"/>
  <c r="T2456" i="1" s="1"/>
  <c r="S2462" i="1"/>
  <c r="T2462" i="1" s="1"/>
  <c r="S2474" i="1"/>
  <c r="T2474" i="1" s="1"/>
  <c r="S2480" i="1"/>
  <c r="T2480" i="1" s="1"/>
  <c r="S2486" i="1"/>
  <c r="T2486" i="1" s="1"/>
  <c r="S2492" i="1"/>
  <c r="T2492" i="1" s="1"/>
  <c r="S2498" i="1"/>
  <c r="T2498" i="1" s="1"/>
  <c r="S2504" i="1"/>
  <c r="T2504" i="1" s="1"/>
  <c r="S2510" i="1"/>
  <c r="T2510" i="1" s="1"/>
  <c r="S2516" i="1"/>
  <c r="T2516" i="1" s="1"/>
  <c r="S2522" i="1"/>
  <c r="T2522" i="1" s="1"/>
  <c r="S2528" i="1"/>
  <c r="T2528" i="1" s="1"/>
  <c r="S2534" i="1"/>
  <c r="T2534" i="1" s="1"/>
  <c r="S2540" i="1"/>
  <c r="T2540" i="1" s="1"/>
  <c r="S2546" i="1"/>
  <c r="T2546" i="1" s="1"/>
  <c r="S2552" i="1"/>
  <c r="T2552" i="1" s="1"/>
  <c r="S2558" i="1"/>
  <c r="T2558" i="1" s="1"/>
  <c r="S2564" i="1"/>
  <c r="T2564" i="1" s="1"/>
  <c r="S2570" i="1"/>
  <c r="T2570" i="1" s="1"/>
  <c r="S2576" i="1"/>
  <c r="T2576" i="1" s="1"/>
  <c r="S2582" i="1"/>
  <c r="T2582" i="1" s="1"/>
  <c r="S2588" i="1"/>
  <c r="T2588" i="1" s="1"/>
  <c r="S2594" i="1"/>
  <c r="T2594" i="1" s="1"/>
  <c r="S2600" i="1"/>
  <c r="T2600" i="1" s="1"/>
  <c r="S2606" i="1"/>
  <c r="T2606" i="1" s="1"/>
  <c r="S2612" i="1"/>
  <c r="T2612" i="1" s="1"/>
  <c r="S2618" i="1"/>
  <c r="T2618" i="1" s="1"/>
  <c r="S2630" i="1"/>
  <c r="T2630" i="1" s="1"/>
  <c r="S2636" i="1"/>
  <c r="T2636" i="1" s="1"/>
  <c r="S2648" i="1"/>
  <c r="T2648" i="1" s="1"/>
  <c r="S2660" i="1"/>
  <c r="T2660" i="1" s="1"/>
  <c r="S2672" i="1"/>
  <c r="T2672" i="1" s="1"/>
  <c r="S2678" i="1"/>
  <c r="T2678" i="1" s="1"/>
  <c r="S2684" i="1"/>
  <c r="T2684" i="1" s="1"/>
  <c r="S2690" i="1"/>
  <c r="T2690" i="1" s="1"/>
  <c r="S2696" i="1"/>
  <c r="T2696" i="1" s="1"/>
  <c r="S2702" i="1"/>
  <c r="T2702" i="1" s="1"/>
  <c r="S2708" i="1"/>
  <c r="T2708" i="1" s="1"/>
  <c r="S961" i="1"/>
  <c r="T961" i="1" s="1"/>
  <c r="S967" i="1"/>
  <c r="T967" i="1" s="1"/>
  <c r="S973" i="1"/>
  <c r="T973" i="1" s="1"/>
  <c r="S979" i="1"/>
  <c r="T979" i="1" s="1"/>
  <c r="S985" i="1"/>
  <c r="T985" i="1" s="1"/>
  <c r="S991" i="1"/>
  <c r="T991" i="1" s="1"/>
  <c r="S997" i="1"/>
  <c r="T997" i="1" s="1"/>
  <c r="S1003" i="1"/>
  <c r="T1003" i="1" s="1"/>
  <c r="S1009" i="1"/>
  <c r="T1009" i="1" s="1"/>
  <c r="S1015" i="1"/>
  <c r="T1015" i="1" s="1"/>
  <c r="S1027" i="1"/>
  <c r="T1027" i="1" s="1"/>
  <c r="S1039" i="1"/>
  <c r="T1039" i="1" s="1"/>
  <c r="S1051" i="1"/>
  <c r="T1051" i="1" s="1"/>
  <c r="S1063" i="1"/>
  <c r="T1063" i="1" s="1"/>
  <c r="S1069" i="1"/>
  <c r="T1069" i="1" s="1"/>
  <c r="S1075" i="1"/>
  <c r="T1075" i="1" s="1"/>
  <c r="S1081" i="1"/>
  <c r="T1081" i="1" s="1"/>
  <c r="S1087" i="1"/>
  <c r="T1087" i="1" s="1"/>
  <c r="S1099" i="1"/>
  <c r="T1099" i="1" s="1"/>
  <c r="S1105" i="1"/>
  <c r="T1105" i="1" s="1"/>
  <c r="S1111" i="1"/>
  <c r="T1111" i="1" s="1"/>
  <c r="S1117" i="1"/>
  <c r="T1117" i="1" s="1"/>
  <c r="S1123" i="1"/>
  <c r="T1123" i="1" s="1"/>
  <c r="S1129" i="1"/>
  <c r="T1129" i="1" s="1"/>
  <c r="S1135" i="1"/>
  <c r="T1135" i="1" s="1"/>
  <c r="S1141" i="1"/>
  <c r="T1141" i="1" s="1"/>
  <c r="S1153" i="1"/>
  <c r="T1153" i="1" s="1"/>
  <c r="S1159" i="1"/>
  <c r="T1159" i="1" s="1"/>
  <c r="S1165" i="1"/>
  <c r="T1165" i="1" s="1"/>
  <c r="S1171" i="1"/>
  <c r="T1171" i="1" s="1"/>
  <c r="S1177" i="1"/>
  <c r="T1177" i="1" s="1"/>
  <c r="S1183" i="1"/>
  <c r="T1183" i="1" s="1"/>
  <c r="S1189" i="1"/>
  <c r="T1189" i="1" s="1"/>
  <c r="S1195" i="1"/>
  <c r="T1195" i="1" s="1"/>
  <c r="S1201" i="1"/>
  <c r="T1201" i="1" s="1"/>
  <c r="S1207" i="1"/>
  <c r="T1207" i="1" s="1"/>
  <c r="S1213" i="1"/>
  <c r="T1213" i="1" s="1"/>
  <c r="S1219" i="1"/>
  <c r="T1219" i="1" s="1"/>
  <c r="S1225" i="1"/>
  <c r="T1225" i="1" s="1"/>
  <c r="S1231" i="1"/>
  <c r="T1231" i="1" s="1"/>
  <c r="S1237" i="1"/>
  <c r="T1237" i="1" s="1"/>
  <c r="S1243" i="1"/>
  <c r="T1243" i="1" s="1"/>
  <c r="S1249" i="1"/>
  <c r="T1249" i="1" s="1"/>
  <c r="S1255" i="1"/>
  <c r="T1255" i="1" s="1"/>
  <c r="S1261" i="1"/>
  <c r="T1261" i="1" s="1"/>
  <c r="S1267" i="1"/>
  <c r="T1267" i="1" s="1"/>
  <c r="S1273" i="1"/>
  <c r="T1273" i="1" s="1"/>
  <c r="S1279" i="1"/>
  <c r="T1279" i="1" s="1"/>
  <c r="S1285" i="1"/>
  <c r="T1285" i="1" s="1"/>
  <c r="S1291" i="1"/>
  <c r="T1291" i="1" s="1"/>
  <c r="S1297" i="1"/>
  <c r="T1297" i="1" s="1"/>
  <c r="S1303" i="1"/>
  <c r="T1303" i="1" s="1"/>
  <c r="S1309" i="1"/>
  <c r="T1309" i="1" s="1"/>
  <c r="S1315" i="1"/>
  <c r="T1315" i="1" s="1"/>
  <c r="S1321" i="1"/>
  <c r="T1321" i="1" s="1"/>
  <c r="S1327" i="1"/>
  <c r="T1327" i="1" s="1"/>
  <c r="S1333" i="1"/>
  <c r="T1333" i="1" s="1"/>
  <c r="S1339" i="1"/>
  <c r="T1339" i="1" s="1"/>
  <c r="S1345" i="1"/>
  <c r="T1345" i="1" s="1"/>
  <c r="S1351" i="1"/>
  <c r="T1351" i="1" s="1"/>
  <c r="S1357" i="1"/>
  <c r="T1357" i="1" s="1"/>
  <c r="S1363" i="1"/>
  <c r="T1363" i="1" s="1"/>
  <c r="S1369" i="1"/>
  <c r="T1369" i="1" s="1"/>
  <c r="S1375" i="1"/>
  <c r="T1375" i="1" s="1"/>
  <c r="S1381" i="1"/>
  <c r="T1381" i="1" s="1"/>
  <c r="S1387" i="1"/>
  <c r="T1387" i="1" s="1"/>
  <c r="S1393" i="1"/>
  <c r="T1393" i="1" s="1"/>
  <c r="S1411" i="1"/>
  <c r="T1411" i="1" s="1"/>
  <c r="S1417" i="1"/>
  <c r="T1417" i="1" s="1"/>
  <c r="S1423" i="1"/>
  <c r="T1423" i="1" s="1"/>
  <c r="S1429" i="1"/>
  <c r="T1429" i="1" s="1"/>
  <c r="S1435" i="1"/>
  <c r="T1435" i="1" s="1"/>
  <c r="S1441" i="1"/>
  <c r="T1441" i="1" s="1"/>
  <c r="S1447" i="1"/>
  <c r="T1447" i="1" s="1"/>
  <c r="S1453" i="1"/>
  <c r="T1453" i="1" s="1"/>
  <c r="S1459" i="1"/>
  <c r="T1459" i="1" s="1"/>
  <c r="S1465" i="1"/>
  <c r="T1465" i="1" s="1"/>
  <c r="S1471" i="1"/>
  <c r="T1471" i="1" s="1"/>
  <c r="S1477" i="1"/>
  <c r="T1477" i="1" s="1"/>
  <c r="S1483" i="1"/>
  <c r="T1483" i="1" s="1"/>
  <c r="S1489" i="1"/>
  <c r="T1489" i="1" s="1"/>
  <c r="S1501" i="1"/>
  <c r="T1501" i="1" s="1"/>
  <c r="S1507" i="1"/>
  <c r="T1507" i="1" s="1"/>
  <c r="S1531" i="1"/>
  <c r="T1531" i="1" s="1"/>
  <c r="S1537" i="1"/>
  <c r="T1537" i="1" s="1"/>
  <c r="S1543" i="1"/>
  <c r="T1543" i="1" s="1"/>
  <c r="S1555" i="1"/>
  <c r="T1555" i="1" s="1"/>
  <c r="S1561" i="1"/>
  <c r="T1561" i="1" s="1"/>
  <c r="S1573" i="1"/>
  <c r="T1573" i="1" s="1"/>
  <c r="S1579" i="1"/>
  <c r="T1579" i="1" s="1"/>
  <c r="S1585" i="1"/>
  <c r="T1585" i="1" s="1"/>
  <c r="S1597" i="1"/>
  <c r="T1597" i="1" s="1"/>
  <c r="S1603" i="1"/>
  <c r="T1603" i="1" s="1"/>
  <c r="S1609" i="1"/>
  <c r="T1609" i="1" s="1"/>
  <c r="S1615" i="1"/>
  <c r="T1615" i="1" s="1"/>
  <c r="S1621" i="1"/>
  <c r="T1621" i="1" s="1"/>
  <c r="S1627" i="1"/>
  <c r="T1627" i="1" s="1"/>
  <c r="S1633" i="1"/>
  <c r="T1633" i="1" s="1"/>
  <c r="S1639" i="1"/>
  <c r="T1639" i="1" s="1"/>
  <c r="S1645" i="1"/>
  <c r="T1645" i="1" s="1"/>
  <c r="S1651" i="1"/>
  <c r="T1651" i="1" s="1"/>
  <c r="S1657" i="1"/>
  <c r="T1657" i="1" s="1"/>
  <c r="S1663" i="1"/>
  <c r="T1663" i="1" s="1"/>
  <c r="S1669" i="1"/>
  <c r="T1669" i="1" s="1"/>
  <c r="S1675" i="1"/>
  <c r="T1675" i="1" s="1"/>
  <c r="S1681" i="1"/>
  <c r="T1681" i="1" s="1"/>
  <c r="S1687" i="1"/>
  <c r="T1687" i="1" s="1"/>
  <c r="S1693" i="1"/>
  <c r="T1693" i="1" s="1"/>
  <c r="S1705" i="1"/>
  <c r="T1705" i="1" s="1"/>
  <c r="S1711" i="1"/>
  <c r="T1711" i="1" s="1"/>
  <c r="S1729" i="1"/>
  <c r="T1729" i="1" s="1"/>
  <c r="S1735" i="1"/>
  <c r="T1735" i="1" s="1"/>
  <c r="S1747" i="1"/>
  <c r="T1747" i="1" s="1"/>
  <c r="S1753" i="1"/>
  <c r="T1753" i="1" s="1"/>
  <c r="S1759" i="1"/>
  <c r="T1759" i="1" s="1"/>
  <c r="S1765" i="1"/>
  <c r="T1765" i="1" s="1"/>
  <c r="S1771" i="1"/>
  <c r="T1771" i="1" s="1"/>
  <c r="S1777" i="1"/>
  <c r="T1777" i="1" s="1"/>
  <c r="S1783" i="1"/>
  <c r="T1783" i="1" s="1"/>
  <c r="S1789" i="1"/>
  <c r="T1789" i="1" s="1"/>
  <c r="S1795" i="1"/>
  <c r="T1795" i="1" s="1"/>
  <c r="S1801" i="1"/>
  <c r="T1801" i="1" s="1"/>
  <c r="S1807" i="1"/>
  <c r="T1807" i="1" s="1"/>
  <c r="S1813" i="1"/>
  <c r="T1813" i="1" s="1"/>
  <c r="S1819" i="1"/>
  <c r="T1819" i="1" s="1"/>
  <c r="S1837" i="1"/>
  <c r="T1837" i="1" s="1"/>
  <c r="S1843" i="1"/>
  <c r="T1843" i="1" s="1"/>
  <c r="S1855" i="1"/>
  <c r="T1855" i="1" s="1"/>
  <c r="S1861" i="1"/>
  <c r="T1861" i="1" s="1"/>
  <c r="S1867" i="1"/>
  <c r="T1867" i="1" s="1"/>
  <c r="S1873" i="1"/>
  <c r="T1873" i="1" s="1"/>
  <c r="S1885" i="1"/>
  <c r="T1885" i="1" s="1"/>
  <c r="S1891" i="1"/>
  <c r="T1891" i="1" s="1"/>
  <c r="S1897" i="1"/>
  <c r="T1897" i="1" s="1"/>
  <c r="S1909" i="1"/>
  <c r="T1909" i="1" s="1"/>
  <c r="S1921" i="1"/>
  <c r="T1921" i="1" s="1"/>
  <c r="S1927" i="1"/>
  <c r="T1927" i="1" s="1"/>
  <c r="S1933" i="1"/>
  <c r="T1933" i="1" s="1"/>
  <c r="S1939" i="1"/>
  <c r="T1939" i="1" s="1"/>
  <c r="S1945" i="1"/>
  <c r="T1945" i="1" s="1"/>
  <c r="S1951" i="1"/>
  <c r="T1951" i="1" s="1"/>
  <c r="S1957" i="1"/>
  <c r="T1957" i="1" s="1"/>
  <c r="S1963" i="1"/>
  <c r="T1963" i="1" s="1"/>
  <c r="S1969" i="1"/>
  <c r="T1969" i="1" s="1"/>
  <c r="S1975" i="1"/>
  <c r="T1975" i="1" s="1"/>
  <c r="S1981" i="1"/>
  <c r="T1981" i="1" s="1"/>
  <c r="S1987" i="1"/>
  <c r="T1987" i="1" s="1"/>
  <c r="S1993" i="1"/>
  <c r="T1993" i="1" s="1"/>
  <c r="S1999" i="1"/>
  <c r="T1999" i="1" s="1"/>
  <c r="S2005" i="1"/>
  <c r="T2005" i="1" s="1"/>
  <c r="S2011" i="1"/>
  <c r="T2011" i="1" s="1"/>
  <c r="S2017" i="1"/>
  <c r="T2017" i="1" s="1"/>
  <c r="S2023" i="1"/>
  <c r="T2023" i="1" s="1"/>
  <c r="S2029" i="1"/>
  <c r="T2029" i="1" s="1"/>
  <c r="S2035" i="1"/>
  <c r="T2035" i="1" s="1"/>
  <c r="S2041" i="1"/>
  <c r="T2041" i="1" s="1"/>
  <c r="S2047" i="1"/>
  <c r="T2047" i="1" s="1"/>
  <c r="S2053" i="1"/>
  <c r="T2053" i="1" s="1"/>
  <c r="S2059" i="1"/>
  <c r="T2059" i="1" s="1"/>
  <c r="S2065" i="1"/>
  <c r="T2065" i="1" s="1"/>
  <c r="S2077" i="1"/>
  <c r="T2077" i="1" s="1"/>
  <c r="S2083" i="1"/>
  <c r="T2083" i="1" s="1"/>
  <c r="S2089" i="1"/>
  <c r="T2089" i="1" s="1"/>
  <c r="S2095" i="1"/>
  <c r="T2095" i="1" s="1"/>
  <c r="S2101" i="1"/>
  <c r="T2101" i="1" s="1"/>
  <c r="S2107" i="1"/>
  <c r="T2107" i="1" s="1"/>
  <c r="S2113" i="1"/>
  <c r="T2113" i="1" s="1"/>
  <c r="S2119" i="1"/>
  <c r="T2119" i="1" s="1"/>
  <c r="S2125" i="1"/>
  <c r="T2125" i="1" s="1"/>
  <c r="S2131" i="1"/>
  <c r="T2131" i="1" s="1"/>
  <c r="S2137" i="1"/>
  <c r="T2137" i="1" s="1"/>
  <c r="S2143" i="1"/>
  <c r="T2143" i="1" s="1"/>
  <c r="S2149" i="1"/>
  <c r="T2149" i="1" s="1"/>
  <c r="S2155" i="1"/>
  <c r="T2155" i="1" s="1"/>
  <c r="S2161" i="1"/>
  <c r="T2161" i="1" s="1"/>
  <c r="S2167" i="1"/>
  <c r="T2167" i="1" s="1"/>
  <c r="S2173" i="1"/>
  <c r="T2173" i="1" s="1"/>
  <c r="S2179" i="1"/>
  <c r="T2179" i="1" s="1"/>
  <c r="S2185" i="1"/>
  <c r="T2185" i="1" s="1"/>
  <c r="S2191" i="1"/>
  <c r="T2191" i="1" s="1"/>
  <c r="S2197" i="1"/>
  <c r="T2197" i="1" s="1"/>
  <c r="S2203" i="1"/>
  <c r="T2203" i="1" s="1"/>
  <c r="S2209" i="1"/>
  <c r="T2209" i="1" s="1"/>
  <c r="S2221" i="1"/>
  <c r="T2221" i="1" s="1"/>
  <c r="S2227" i="1"/>
  <c r="T2227" i="1" s="1"/>
  <c r="S2233" i="1"/>
  <c r="T2233" i="1" s="1"/>
  <c r="S2245" i="1"/>
  <c r="T2245" i="1" s="1"/>
  <c r="S2251" i="1"/>
  <c r="T2251" i="1" s="1"/>
  <c r="S2257" i="1"/>
  <c r="T2257" i="1" s="1"/>
  <c r="S2263" i="1"/>
  <c r="T2263" i="1" s="1"/>
  <c r="S2269" i="1"/>
  <c r="T2269" i="1" s="1"/>
  <c r="S2275" i="1"/>
  <c r="T2275" i="1" s="1"/>
  <c r="S2281" i="1"/>
  <c r="T2281" i="1" s="1"/>
  <c r="S2287" i="1"/>
  <c r="T2287" i="1" s="1"/>
  <c r="S2293" i="1"/>
  <c r="T2293" i="1" s="1"/>
  <c r="S2299" i="1"/>
  <c r="T2299" i="1" s="1"/>
  <c r="S2305" i="1"/>
  <c r="T2305" i="1" s="1"/>
  <c r="S2317" i="1"/>
  <c r="T2317" i="1" s="1"/>
  <c r="S2323" i="1"/>
  <c r="T2323" i="1" s="1"/>
  <c r="S2329" i="1"/>
  <c r="T2329" i="1" s="1"/>
  <c r="S2335" i="1"/>
  <c r="T2335" i="1" s="1"/>
  <c r="S2341" i="1"/>
  <c r="T2341" i="1" s="1"/>
  <c r="S2347" i="1"/>
  <c r="T2347" i="1" s="1"/>
  <c r="S2359" i="1"/>
  <c r="T2359" i="1" s="1"/>
  <c r="S2365" i="1"/>
  <c r="T2365" i="1" s="1"/>
  <c r="S2371" i="1"/>
  <c r="T2371" i="1" s="1"/>
  <c r="S2377" i="1"/>
  <c r="T2377" i="1" s="1"/>
  <c r="S2383" i="1"/>
  <c r="T2383" i="1" s="1"/>
  <c r="S2389" i="1"/>
  <c r="T2389" i="1" s="1"/>
  <c r="S2395" i="1"/>
  <c r="T2395" i="1" s="1"/>
  <c r="S2401" i="1"/>
  <c r="T2401" i="1" s="1"/>
  <c r="S2407" i="1"/>
  <c r="T2407" i="1" s="1"/>
  <c r="S2413" i="1"/>
  <c r="T2413" i="1" s="1"/>
  <c r="S2419" i="1"/>
  <c r="T2419" i="1" s="1"/>
  <c r="S2431" i="1"/>
  <c r="T2431" i="1" s="1"/>
  <c r="S2443" i="1"/>
  <c r="T2443" i="1" s="1"/>
  <c r="S2461" i="1"/>
  <c r="T2461" i="1" s="1"/>
  <c r="S2467" i="1"/>
  <c r="T2467" i="1" s="1"/>
  <c r="S2473" i="1"/>
  <c r="T2473" i="1" s="1"/>
  <c r="S2479" i="1"/>
  <c r="T2479" i="1" s="1"/>
  <c r="S2485" i="1"/>
  <c r="T2485" i="1" s="1"/>
  <c r="S2497" i="1"/>
  <c r="T2497" i="1" s="1"/>
  <c r="S2503" i="1"/>
  <c r="T2503" i="1" s="1"/>
  <c r="S2509" i="1"/>
  <c r="T2509" i="1" s="1"/>
  <c r="S2515" i="1"/>
  <c r="T2515" i="1" s="1"/>
  <c r="S2521" i="1"/>
  <c r="T2521" i="1" s="1"/>
  <c r="S2527" i="1"/>
  <c r="T2527" i="1" s="1"/>
  <c r="S2539" i="1"/>
  <c r="T2539" i="1" s="1"/>
  <c r="S2545" i="1"/>
  <c r="T2545" i="1" s="1"/>
  <c r="S2551" i="1"/>
  <c r="T2551" i="1" s="1"/>
  <c r="S2557" i="1"/>
  <c r="T2557" i="1" s="1"/>
  <c r="S2563" i="1"/>
  <c r="T2563" i="1" s="1"/>
  <c r="S2569" i="1"/>
  <c r="T2569" i="1" s="1"/>
  <c r="S2575" i="1"/>
  <c r="T2575" i="1" s="1"/>
  <c r="S2587" i="1"/>
  <c r="T2587" i="1" s="1"/>
  <c r="S2593" i="1"/>
  <c r="T2593" i="1" s="1"/>
  <c r="S2599" i="1"/>
  <c r="T2599" i="1" s="1"/>
  <c r="S2605" i="1"/>
  <c r="T2605" i="1" s="1"/>
  <c r="S2611" i="1"/>
  <c r="T2611" i="1" s="1"/>
  <c r="S2617" i="1"/>
  <c r="T2617" i="1" s="1"/>
  <c r="S2623" i="1"/>
  <c r="T2623" i="1" s="1"/>
  <c r="S2629" i="1"/>
  <c r="T2629" i="1" s="1"/>
  <c r="S2635" i="1"/>
  <c r="T2635" i="1" s="1"/>
  <c r="S2641" i="1"/>
  <c r="T2641" i="1" s="1"/>
  <c r="S2647" i="1"/>
  <c r="T2647" i="1" s="1"/>
  <c r="S2653" i="1"/>
  <c r="T2653" i="1" s="1"/>
  <c r="S2659" i="1"/>
  <c r="T2659" i="1" s="1"/>
  <c r="S2665" i="1"/>
  <c r="T2665" i="1" s="1"/>
  <c r="S2671" i="1"/>
  <c r="T2671" i="1" s="1"/>
  <c r="S2677" i="1"/>
  <c r="T2677" i="1" s="1"/>
  <c r="S2683" i="1"/>
  <c r="T2683" i="1" s="1"/>
  <c r="S2689" i="1"/>
  <c r="T2689" i="1" s="1"/>
  <c r="S2695" i="1"/>
  <c r="T2695" i="1" s="1"/>
  <c r="S2701" i="1"/>
  <c r="T2701" i="1" s="1"/>
  <c r="S2707" i="1"/>
  <c r="T2707"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<sst xmlns="http://schemas.openxmlformats.org/spreadsheetml/2006/main" count="16339" uniqueCount="96">
  <si>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</si>
  <si>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</si>
  <si>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</si>
  <si>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</si>
  <si>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</si>
  <si>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</si>
  <si>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</si>
  <si>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</si>
  <si>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</si>
  <si>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</si>
  <si>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</si>
  <si>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</si>
  <si>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</si>
  <si>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</si>
  <si>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</si>
  <si>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</si>
  <si>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</si>
  <si>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</si>
  <si>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</si>
  <si>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</si>
  <si>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</si>
  <si>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</si>
  <si>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</si>
  <si>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</si>
  <si>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</si>
  <si>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</si>
  <si>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</si>
  <si>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</si>
  <si>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</si>
  <si>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</si>
  <si>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</si>
  <si>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</si>
  <si>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</si>
  <si>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</si>
  <si>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</si>
  <si>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</si>
  <si>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</si>
  <si>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</si>
  <si>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</si>
  <si>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</si>
  <si>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</si>
  <si>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</si>
  <si>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</si>
  <si>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</si>
  <si>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</si>
  <si>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</si>
  <si>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</si>
  <si>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</si>
  <si>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</si>
  <si>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</si>
  <si>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</si>
  <si>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</si>
  <si>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</si>
  <si>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</si>
  <si>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</si>
  <si>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</si>
  <si>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</si>
  <si>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</si>
  <si>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</si>
  <si>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</si>
  <si>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</si>
  <si>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</si>
  <si>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</si>
  <si>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</si>
  <si>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</si>
  <si>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</si>
  <si>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</si>
  <si>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</si>
  <si>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</si>
  <si>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</si>
  <si>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</si>
  <si>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 No.</t>
  </si>
  <si>
    <t>Month Name</t>
  </si>
  <si>
    <t>Row Labels</t>
  </si>
  <si>
    <t>Grand Total</t>
  </si>
  <si>
    <t>Sum of Revenue</t>
  </si>
  <si>
    <t>Sum of Gross Profit</t>
  </si>
  <si>
    <t>Count of ID</t>
  </si>
  <si>
    <t>Sum of Units Sold</t>
  </si>
  <si>
    <t>Gross Profit Margin</t>
  </si>
  <si>
    <t xml:space="preserve">  </t>
  </si>
  <si>
    <t>Sum of COGS</t>
  </si>
  <si>
    <t>Jan</t>
  </si>
  <si>
    <t>Feb</t>
  </si>
  <si>
    <t>Mar</t>
  </si>
  <si>
    <t>Apr</t>
  </si>
  <si>
    <t>May</t>
  </si>
  <si>
    <t>Jun</t>
  </si>
  <si>
    <t>Jul</t>
  </si>
  <si>
    <t>Aug</t>
  </si>
  <si>
    <t>Sep</t>
  </si>
  <si>
    <t>Oct</t>
  </si>
  <si>
    <t>Nov</t>
  </si>
  <si>
    <t>Dec</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</si>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</sst>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0.00"/>
    <numFmt numFmtId="166" formatCode="0.0%"/>
    <numFmt numFmtId="169" formatCode="[$$-409]#,##0.00"/>
    <numFmt numFmtId="173" formatCode="[$$-409]#,##0"/>
    <numFmt numFmtId="175"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7">
    <fill>
      <patternFill patternType="none"/>
    </fill>
    <fill>
      <patternFill patternType="gray125"/>
    </fill>
    <fill>
      <patternFill patternType="solid">
        <fgColor rgb="FF1F4E78"/>
      </patternFill>
    </fill>
    <fill>
      <patternFill patternType="solid">
        <fgColor theme="1" tint="0.499984740745262"/>
        <bgColor indexed="64"/>
      </patternFill>
    </fill>
    <fill>
      <patternFill patternType="solid">
        <fgColor theme="2" tint="-0.249977111117893"/>
        <bgColor indexed="64"/>
      </patternFill>
    </fill>
    <fill>
      <patternFill patternType="solid">
        <fgColor theme="3" tint="0.89999084444715716"/>
        <bgColor indexed="64"/>
      </patternFill>
    </fill>
    <fill>
      <patternFill patternType="solid">
        <fgColor theme="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4">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NumberFormat="1" applyFont="1"/>
    <xf numFmtId="0" fontId="2" fillId="2" borderId="0" xfId="0" applyNumberFormat="1" applyFont="1" applyFill="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169" fontId="0" fillId="0" borderId="0" xfId="0" applyNumberFormat="1"/>
    <xf numFmtId="10" fontId="0" fillId="0" borderId="0" xfId="4" applyNumberFormat="1" applyFont="1"/>
    <xf numFmtId="0" fontId="0" fillId="3" borderId="0" xfId="0" applyFill="1"/>
    <xf numFmtId="173" fontId="0" fillId="0" borderId="0" xfId="0" applyNumberFormat="1"/>
    <xf numFmtId="1" fontId="0" fillId="0" borderId="0" xfId="0" applyNumberFormat="1"/>
    <xf numFmtId="0" fontId="0" fillId="4" borderId="0" xfId="0" applyFill="1"/>
    <xf numFmtId="175" fontId="0" fillId="0" borderId="0" xfId="0" applyNumberFormat="1"/>
    <xf numFmtId="0" fontId="0" fillId="5" borderId="0" xfId="0" applyFill="1"/>
    <xf numFmtId="0" fontId="0" fillId="6" borderId="0" xfId="0" applyFill="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132">
    <dxf>
      <numFmt numFmtId="172" formatCode="[$$-409]#,##0.0"/>
    </dxf>
    <dxf>
      <numFmt numFmtId="173" formatCode="[$$-409]#,##0"/>
    </dxf>
    <dxf>
      <numFmt numFmtId="175" formatCode="\$#,##0,&quot;k&quot;"/>
    </dxf>
    <dxf>
      <numFmt numFmtId="172" formatCode="[$$-409]#,##0.0"/>
    </dxf>
    <dxf>
      <numFmt numFmtId="173" formatCode="[$$-409]#,##0"/>
    </dxf>
    <dxf>
      <numFmt numFmtId="175" formatCode="\$#,##0,&quot;k&quot;"/>
    </dxf>
    <dxf>
      <numFmt numFmtId="172" formatCode="[$$-409]#,##0.0"/>
    </dxf>
    <dxf>
      <numFmt numFmtId="173" formatCode="[$$-409]#,##0"/>
    </dxf>
    <dxf>
      <numFmt numFmtId="175" formatCode="\$#,##0,&quot;k&quot;"/>
    </dxf>
    <dxf>
      <numFmt numFmtId="172" formatCode="[$$-409]#,##0.0"/>
    </dxf>
    <dxf>
      <numFmt numFmtId="173" formatCode="[$$-409]#,##0"/>
    </dxf>
    <dxf>
      <numFmt numFmtId="175" formatCode="\$#,##0,&quot;k&quot;"/>
    </dxf>
    <dxf>
      <numFmt numFmtId="172" formatCode="[$$-409]#,##0.0"/>
    </dxf>
    <dxf>
      <numFmt numFmtId="173" formatCode="[$$-409]#,##0"/>
    </dxf>
    <dxf>
      <numFmt numFmtId="175" formatCode="\$#,##0,&quot;k&quot;"/>
    </dxf>
    <dxf>
      <numFmt numFmtId="172" formatCode="[$$-409]#,##0.0"/>
    </dxf>
    <dxf>
      <numFmt numFmtId="173" formatCode="[$$-409]#,##0"/>
    </dxf>
    <dxf>
      <numFmt numFmtId="175" formatCode="\$#,##0,&quot;k&quot;"/>
    </dxf>
    <dxf>
      <numFmt numFmtId="172" formatCode="[$$-409]#,##0.0"/>
    </dxf>
    <dxf>
      <numFmt numFmtId="173" formatCode="[$$-409]#,##0"/>
    </dxf>
    <dxf>
      <numFmt numFmtId="175" formatCode="\$#,##0,&quot;k&quot;"/>
    </dxf>
    <dxf>
      <numFmt numFmtId="172" formatCode="[$$-409]#,##0.0"/>
    </dxf>
    <dxf>
      <numFmt numFmtId="173" formatCode="[$$-409]#,##0"/>
    </dxf>
    <dxf>
      <numFmt numFmtId="172" formatCode="[$$-409]#,##0.0"/>
    </dxf>
    <dxf>
      <numFmt numFmtId="173" formatCode="[$$-409]#,##0"/>
    </dxf>
    <dxf>
      <numFmt numFmtId="175" formatCode="\$#,##0,&quot;k&quot;"/>
    </dxf>
    <dxf>
      <numFmt numFmtId="172" formatCode="[$$-409]#,##0.0"/>
    </dxf>
    <dxf>
      <numFmt numFmtId="173" formatCode="[$$-409]#,##0"/>
    </dxf>
    <dxf>
      <numFmt numFmtId="175" formatCode="\$#,##0,&quot;k&quot;"/>
    </dxf>
    <dxf>
      <numFmt numFmtId="1" formatCode="0"/>
    </dxf>
    <dxf>
      <numFmt numFmtId="172" formatCode="[$$-409]#,##0.0"/>
    </dxf>
    <dxf>
      <numFmt numFmtId="173" formatCode="[$$-409]#,##0"/>
    </dxf>
    <dxf>
      <numFmt numFmtId="175" formatCode="\$#,##0,&quot;k&quot;"/>
    </dxf>
    <dxf>
      <numFmt numFmtId="175" formatCode="\$#,##0,&quot;k&quot;"/>
    </dxf>
    <dxf>
      <numFmt numFmtId="172" formatCode="[$$-409]#,##0.0"/>
    </dxf>
    <dxf>
      <numFmt numFmtId="173" formatCode="[$$-409]#,##0"/>
    </dxf>
    <dxf>
      <numFmt numFmtId="175" formatCode="\$#,##0,&quot;k&quot;"/>
    </dxf>
    <dxf>
      <numFmt numFmtId="172" formatCode="[$$-409]#,##0.0"/>
    </dxf>
    <dxf>
      <numFmt numFmtId="173" formatCode="[$$-409]#,##0"/>
    </dxf>
    <dxf>
      <numFmt numFmtId="175" formatCode="\$#,##0,&quot;k&quot;"/>
    </dxf>
    <dxf>
      <numFmt numFmtId="172" formatCode="[$$-409]#,##0.0"/>
    </dxf>
    <dxf>
      <numFmt numFmtId="173" formatCode="[$$-409]#,##0"/>
    </dxf>
    <dxf>
      <numFmt numFmtId="172" formatCode="[$$-409]#,##0.0"/>
    </dxf>
    <dxf>
      <numFmt numFmtId="173" formatCode="[$$-409]#,##0"/>
    </dxf>
    <dxf>
      <numFmt numFmtId="175" formatCode="\$#,##0,&quot;k&quot;"/>
    </dxf>
    <dxf>
      <numFmt numFmtId="172" formatCode="[$$-409]#,##0.0"/>
    </dxf>
    <dxf>
      <numFmt numFmtId="173" formatCode="[$$-409]#,##0"/>
    </dxf>
    <dxf>
      <numFmt numFmtId="175" formatCode="\$#,##0,&quot;k&quot;"/>
    </dxf>
    <dxf>
      <numFmt numFmtId="1" formatCode="0"/>
    </dxf>
    <dxf>
      <numFmt numFmtId="172" formatCode="[$$-409]#,##0.0"/>
    </dxf>
    <dxf>
      <numFmt numFmtId="173" formatCode="[$$-409]#,##0"/>
    </dxf>
    <dxf>
      <numFmt numFmtId="175" formatCode="\$#,##0,&quot;k&quot;"/>
    </dxf>
    <dxf>
      <numFmt numFmtId="175" formatCode="\$#,##0,&quot;k&quot;"/>
    </dxf>
    <dxf>
      <numFmt numFmtId="172" formatCode="[$$-409]#,##0.0"/>
    </dxf>
    <dxf>
      <numFmt numFmtId="173" formatCode="[$$-409]#,##0"/>
    </dxf>
    <dxf>
      <numFmt numFmtId="175" formatCode="\$#,##0,&quot;k&quot;"/>
    </dxf>
    <dxf>
      <numFmt numFmtId="172" formatCode="[$$-409]#,##0.0"/>
    </dxf>
    <dxf>
      <numFmt numFmtId="173" formatCode="[$$-409]#,##0"/>
    </dxf>
    <dxf>
      <numFmt numFmtId="175" formatCode="\$#,##0,&quot;k&quot;"/>
    </dxf>
    <dxf>
      <numFmt numFmtId="172" formatCode="[$$-409]#,##0.0"/>
    </dxf>
    <dxf>
      <numFmt numFmtId="173" formatCode="[$$-409]#,##0"/>
    </dxf>
    <dxf>
      <numFmt numFmtId="175" formatCode="\$#,##0,&quot;k&quot;"/>
    </dxf>
    <dxf>
      <numFmt numFmtId="172" formatCode="[$$-409]#,##0.0"/>
    </dxf>
    <dxf>
      <numFmt numFmtId="173" formatCode="[$$-409]#,##0"/>
    </dxf>
    <dxf>
      <numFmt numFmtId="175" formatCode="\$#,##0,&quot;k&quot;"/>
    </dxf>
    <dxf>
      <numFmt numFmtId="172" formatCode="[$$-409]#,##0.0"/>
    </dxf>
    <dxf>
      <numFmt numFmtId="173" formatCode="[$$-409]#,##0"/>
    </dxf>
    <dxf>
      <numFmt numFmtId="172" formatCode="[$$-409]#,##0.0"/>
    </dxf>
    <dxf>
      <numFmt numFmtId="173" formatCode="[$$-409]#,##0"/>
    </dxf>
    <dxf>
      <numFmt numFmtId="175" formatCode="\$#,##0,&quot;k&quot;"/>
    </dxf>
    <dxf>
      <numFmt numFmtId="172" formatCode="[$$-409]#,##0.0"/>
    </dxf>
    <dxf>
      <numFmt numFmtId="173" formatCode="[$$-409]#,##0"/>
    </dxf>
    <dxf>
      <numFmt numFmtId="175" formatCode="\$#,##0,&quot;k&quot;"/>
    </dxf>
    <dxf>
      <numFmt numFmtId="1" formatCode="0"/>
    </dxf>
    <dxf>
      <numFmt numFmtId="172" formatCode="[$$-409]#,##0.0"/>
    </dxf>
    <dxf>
      <numFmt numFmtId="173" formatCode="[$$-409]#,##0"/>
    </dxf>
    <dxf>
      <numFmt numFmtId="175" formatCode="\$#,##0,&quot;k&quot;"/>
    </dxf>
    <dxf>
      <numFmt numFmtId="175" formatCode="\$#,##0,&quot;k&quot;"/>
    </dxf>
    <dxf>
      <numFmt numFmtId="172" formatCode="[$$-409]#,##0.0"/>
    </dxf>
    <dxf>
      <numFmt numFmtId="173" formatCode="[$$-409]#,##0"/>
    </dxf>
    <dxf>
      <numFmt numFmtId="175" formatCode="\$#,##0,&quot;k&quot;"/>
    </dxf>
    <dxf>
      <numFmt numFmtId="172" formatCode="[$$-409]#,##0.0"/>
    </dxf>
    <dxf>
      <numFmt numFmtId="173" formatCode="[$$-409]#,##0"/>
    </dxf>
    <dxf>
      <numFmt numFmtId="175" formatCode="\$#,##0,&quot;k&quot;"/>
    </dxf>
    <dxf>
      <numFmt numFmtId="172" formatCode="[$$-409]#,##0.0"/>
    </dxf>
    <dxf>
      <numFmt numFmtId="173" formatCode="[$$-409]#,##0"/>
    </dxf>
    <dxf>
      <numFmt numFmtId="175" formatCode="\$#,##0,&quot;k&quot;"/>
    </dxf>
    <dxf>
      <numFmt numFmtId="172" formatCode="[$$-409]#,##0.0"/>
    </dxf>
    <dxf>
      <numFmt numFmtId="173" formatCode="[$$-409]#,##0"/>
    </dxf>
    <dxf>
      <numFmt numFmtId="175" formatCode="\$#,##0,&quot;k&quot;"/>
    </dxf>
    <dxf>
      <numFmt numFmtId="172" formatCode="[$$-409]#,##0.0"/>
    </dxf>
    <dxf>
      <numFmt numFmtId="173" formatCode="[$$-409]#,##0"/>
    </dxf>
    <dxf>
      <numFmt numFmtId="175" formatCode="\$#,##0,&quot;k&quot;"/>
    </dxf>
    <dxf>
      <numFmt numFmtId="172" formatCode="[$$-409]#,##0.0"/>
    </dxf>
    <dxf>
      <numFmt numFmtId="173" formatCode="[$$-409]#,##0"/>
    </dxf>
    <dxf>
      <numFmt numFmtId="175" formatCode="\$#,##0,&quot;k&quot;"/>
    </dxf>
    <dxf>
      <numFmt numFmtId="172" formatCode="[$$-409]#,##0.0"/>
    </dxf>
    <dxf>
      <numFmt numFmtId="173" formatCode="[$$-409]#,##0"/>
    </dxf>
    <dxf>
      <numFmt numFmtId="175" formatCode="\$#,##0,&quot;k&quot;"/>
    </dxf>
    <dxf>
      <numFmt numFmtId="175" formatCode="\$#,##0,&quot;k&quot;"/>
    </dxf>
    <dxf>
      <numFmt numFmtId="175" formatCode="\$#,##0,&quot;k&quot;"/>
    </dxf>
    <dxf>
      <numFmt numFmtId="172" formatCode="[$$-409]#,##0.0"/>
    </dxf>
    <dxf>
      <numFmt numFmtId="173" formatCode="[$$-409]#,##0"/>
    </dxf>
    <dxf>
      <numFmt numFmtId="1" formatCode="0"/>
    </dxf>
    <dxf>
      <numFmt numFmtId="173" formatCode="[$$-409]#,##0"/>
    </dxf>
    <dxf>
      <numFmt numFmtId="172" formatCode="[$$-409]#,##0.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131"/>
      <tableStyleElement type="headerRow" dxfId="130"/>
    </tableStyle>
    <tableStyle name="TimeSlicerStyleDark1 2" pivot="0" table="0" count="9" xr9:uid="{C96DA1F2-88E9-40CC-8E55-CFEE23594AD8}">
      <tableStyleElement type="wholeTable" dxfId="129"/>
      <tableStyleElement type="headerRow" dxfId="128"/>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Table!monthly_profit_revenue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2">
                <a:lumMod val="75000"/>
                <a:alpha val="12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2">
                <a:lumMod val="75000"/>
                <a:alpha val="7000"/>
              </a:schemeClr>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81214377086489"/>
          <c:y val="0.20050178692942836"/>
          <c:w val="0.84580796150481186"/>
          <c:h val="0.73614173228346458"/>
        </c:manualLayout>
      </c:layout>
      <c:lineChart>
        <c:grouping val="standard"/>
        <c:varyColors val="0"/>
        <c:ser>
          <c:idx val="0"/>
          <c:order val="0"/>
          <c:tx>
            <c:strRef>
              <c:f>'Pivot Table'!$F$8</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2">
                  <a:lumMod val="75000"/>
                  <a:alpha val="12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Table'!$F$9:$F$21</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0742-4ABD-BF41-EFF2951406D2}"/>
            </c:ext>
          </c:extLst>
        </c:ser>
        <c:ser>
          <c:idx val="1"/>
          <c:order val="1"/>
          <c:tx>
            <c:strRef>
              <c:f>'Pivot Table'!$G$8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2">
                  <a:lumMod val="75000"/>
                  <a:alpha val="7000"/>
                </a:schemeClr>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Table'!$G$9:$G$21</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0742-4ABD-BF41-EFF2951406D2}"/>
            </c:ext>
          </c:extLst>
        </c:ser>
        <c:dLbls>
          <c:showLegendKey val="0"/>
          <c:showVal val="0"/>
          <c:showCatName val="0"/>
          <c:showSerName val="0"/>
          <c:showPercent val="0"/>
          <c:showBubbleSize val="0"/>
        </c:dLbls>
        <c:marker val="1"/>
        <c:smooth val="0"/>
        <c:axId val="2036654159"/>
        <c:axId val="2036662319"/>
      </c:lineChart>
      <c:catAx>
        <c:axId val="203665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62319"/>
        <c:crosses val="autoZero"/>
        <c:auto val="1"/>
        <c:lblAlgn val="ctr"/>
        <c:lblOffset val="100"/>
        <c:noMultiLvlLbl val="0"/>
      </c:catAx>
      <c:valAx>
        <c:axId val="2036662319"/>
        <c:scaling>
          <c:orientation val="minMax"/>
        </c:scaling>
        <c:delete val="1"/>
        <c:axPos val="l"/>
        <c:numFmt formatCode="\$#,##0,&quot;k&quot;" sourceLinked="1"/>
        <c:majorTickMark val="none"/>
        <c:minorTickMark val="none"/>
        <c:tickLblPos val="nextTo"/>
        <c:crossAx val="20366541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Table!Top_5_country</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Table'!$I$9:$I$26</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Table'!$J$9:$J$26</c:f>
              <c:numCache>
                <c:formatCode>\$#,##0,"k"</c:formatCode>
                <c:ptCount val="17"/>
                <c:pt idx="0">
                  <c:v>32754.26549999999</c:v>
                </c:pt>
                <c:pt idx="1">
                  <c:v>26318.221999999987</c:v>
                </c:pt>
                <c:pt idx="2">
                  <c:v>23348.653999999995</c:v>
                </c:pt>
                <c:pt idx="3">
                  <c:v>28462.138000000006</c:v>
                </c:pt>
                <c:pt idx="4">
                  <c:v>24075.482</c:v>
                </c:pt>
                <c:pt idx="5">
                  <c:v>55102.048500000012</c:v>
                </c:pt>
                <c:pt idx="6">
                  <c:v>70034.105500000005</c:v>
                </c:pt>
                <c:pt idx="7">
                  <c:v>16596.517499999994</c:v>
                </c:pt>
                <c:pt idx="8">
                  <c:v>50319.473499999986</c:v>
                </c:pt>
                <c:pt idx="9">
                  <c:v>42192.776500000007</c:v>
                </c:pt>
                <c:pt idx="10">
                  <c:v>26376.673999999999</c:v>
                </c:pt>
                <c:pt idx="11">
                  <c:v>40290.002</c:v>
                </c:pt>
                <c:pt idx="12">
                  <c:v>27591.421000000006</c:v>
                </c:pt>
                <c:pt idx="13">
                  <c:v>46624.590999999986</c:v>
                </c:pt>
                <c:pt idx="14">
                  <c:v>35977.811999999991</c:v>
                </c:pt>
                <c:pt idx="15">
                  <c:v>24731.628500000003</c:v>
                </c:pt>
                <c:pt idx="16">
                  <c:v>74427.368000000002</c:v>
                </c:pt>
              </c:numCache>
            </c:numRef>
          </c:val>
          <c:extLst>
            <c:ext xmlns:c16="http://schemas.microsoft.com/office/drawing/2014/chart" uri="{C3380CC4-5D6E-409C-BE32-E72D297353CC}">
              <c16:uniqueId val="{00000000-C8F8-420A-B92B-2B28FCE3B54F}"/>
            </c:ext>
          </c:extLst>
        </c:ser>
        <c:dLbls>
          <c:showLegendKey val="0"/>
          <c:showVal val="0"/>
          <c:showCatName val="0"/>
          <c:showSerName val="0"/>
          <c:showPercent val="0"/>
          <c:showBubbleSize val="0"/>
        </c:dLbls>
        <c:gapWidth val="182"/>
        <c:axId val="2030150271"/>
        <c:axId val="2030152671"/>
      </c:barChart>
      <c:catAx>
        <c:axId val="203015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30152671"/>
        <c:crosses val="autoZero"/>
        <c:auto val="1"/>
        <c:lblAlgn val="ctr"/>
        <c:lblOffset val="100"/>
        <c:noMultiLvlLbl val="0"/>
      </c:catAx>
      <c:valAx>
        <c:axId val="2030152671"/>
        <c:scaling>
          <c:orientation val="minMax"/>
        </c:scaling>
        <c:delete val="1"/>
        <c:axPos val="b"/>
        <c:numFmt formatCode="\$#,##0,&quot;k&quot;" sourceLinked="1"/>
        <c:majorTickMark val="none"/>
        <c:minorTickMark val="none"/>
        <c:tickLblPos val="nextTo"/>
        <c:crossAx val="2030150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Table!Sales_channels</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Table'!$M$8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90-4155-AFDE-A00A764F31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90-4155-AFDE-A00A764F31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90-4155-AFDE-A00A764F31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90-4155-AFDE-A00A764F31A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Table'!$L$9:$L$13</c:f>
              <c:strCache>
                <c:ptCount val="4"/>
                <c:pt idx="0">
                  <c:v>Corporate</c:v>
                </c:pt>
                <c:pt idx="1">
                  <c:v>Marketplace</c:v>
                </c:pt>
                <c:pt idx="2">
                  <c:v>Online Store</c:v>
                </c:pt>
                <c:pt idx="3">
                  <c:v>Retail Partners</c:v>
                </c:pt>
              </c:strCache>
            </c:strRef>
          </c:cat>
          <c:val>
            <c:numRef>
              <c:f>'Pivot Table'!$M$9:$M$13</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8590-4155-AFDE-A00A764F31A1}"/>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Table!Regionwise</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Table'!$B$8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C1-465D-8B86-7FF1635C74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C1-465D-8B86-7FF1635C74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C1-465D-8B86-7FF1635C74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7C1-465D-8B86-7FF1635C74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Table'!$A$9:$A$13</c:f>
              <c:strCache>
                <c:ptCount val="4"/>
                <c:pt idx="0">
                  <c:v>Central Europe</c:v>
                </c:pt>
                <c:pt idx="1">
                  <c:v>Northern Europe</c:v>
                </c:pt>
                <c:pt idx="2">
                  <c:v>Southern Europe</c:v>
                </c:pt>
                <c:pt idx="3">
                  <c:v>Western Europe</c:v>
                </c:pt>
              </c:strCache>
            </c:strRef>
          </c:cat>
          <c:val>
            <c:numRef>
              <c:f>'Pivot Table'!$B$9:$B$13</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E7C1-465D-8B86-7FF1635C7426}"/>
            </c:ext>
          </c:extLst>
        </c:ser>
        <c:dLbls>
          <c:showLegendKey val="0"/>
          <c:showVal val="0"/>
          <c:showCatName val="0"/>
          <c:showSerName val="0"/>
          <c:showPercent val="0"/>
          <c:showBubbleSize val="0"/>
          <c:showLeaderLines val="0"/>
        </c:dLbls>
        <c:firstSliceAng val="0"/>
        <c:holeSize val="5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Chart Title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Chart Title</a:t>
          </a:r>
        </a:p>
      </cx:txPr>
    </cx:title>
    <cx:plotArea>
      <cx:plotAreaRegion>
        <cx:series layoutId="regionMap" uniqueId="{4F9A7BE9-9509-459D-A132-034573AA0EEC}">
          <cx:tx>
            <cx:txData>
              <cx:f>_xlchart.v5.2</cx:f>
              <cx:v>Total Revenue</cx:v>
            </cx:txData>
          </cx:tx>
          <cx:dataId val="0"/>
          <cx:layoutPr>
            <cx:geography cultureLanguage="en-US" cultureRegion="IN" attribution="Powered by Bing">
              <cx:geoCache provider="{E9337A44-BEBE-4D9F-B70C-5C5E7DAFC167}">
                <cx:binary>zHtbc9w2l+1fcfn5UMGNBPjVZKoGJPsqta7W7YUlSzIJEiRIgheQv362YsvHVpyJq5KqpPOQBGyo
gbU31l57ofu/Ht1/HvXzQ/fOVbq2/3l0v77P+775zy+/2Mf8uXqwR5V67Iw1n/qjR1P9Yj59Uo/P
vzx1D5Oqs18IwuyXx/yh65/d+//+L/hr2bM5No8PvTL1+fDczRfPdtC9/T+e/fDRu0cz1P3L9Az+
0q/vP9Sqf356t4cPfTLV+3fPda/6+Wpunn99/91b37/75e0f/N2Hv9Owvn54grk+PQoZFZTQ8PNL
vH+nTZ19eeyRI99HfsCQjz6/yOtnHx4qmP/z6/ptVQ9PT92zte++/Pv387/by+8fK2uiz8BE5mX5
a/nbfn/5Hvj//q83A4DAm5FvYvMWrj979DY0/zPYvlMPr7j89ZgwfuQLjjhi/LtgYHaEGQqFoF+C
gV8/83MsfmIhPw7C14lv0P86/hb2/7n652FfP3fVQz2/QvDXYffxEQpxKHiAPh+FN+ijIyoQ/CPI
l6Py+tGf0f+J9fwY/a8T36D/dfwt+nHyz6N/MN308HeCHx6FmFKKAOHfXpDb3/AQRkecijAIgZ4+
U99n0P98GT/G/HXeG8hfh98ifjj9FyD+3OfPnX6on+wrBn9DzpMjwoDeOfuS1N/Tv38UkCBk/z/l
w9eP/gL/z63pD2Lw7eS3gfj22e+icfzPR0M+60wNf2chRkcBw0zAEfhRIWZHgR9ywgj7UoffcP9P
rOfHUfg68U0Evo6/RV/+C9hn1T3Uj8+vufjXjwELINGZQCH5nvPJEfMF5YHgXyj/Tf7/+Tp+DPrr
vDeYvw6/hXx18c8nfLQ8P+Z/q8oJjzijIWIYf05p+j3j+0eUCowCHHwtCN8y/0+s58fYf534Bvyv
42/Rj+7/efTj57p66Mq/L+N9/ygkQSCwTz7DC7r+m3orjsIQiyAMISjfov4T6/gx6l8nvkH96/hb
1OP9P4/6StUv9fYVgr/OMwGFchtwHvhfVM73qJOXoIAG9b+kPHpD8j+xnh+j/3XiG/S/jr9Ff7X9
59Hfds9/L/o+ORKBj8OAgMx8eX2PvsePQh4yKLN/AP9PLOjH8H+d+Ab+r+Nv4d/+C2rstn/Qf6PA
Z/TIJz6YCeKLgnkj8MkR9l+KrPBfj9tnifmny/gDyD+v/i3gn0d/B/e/oJ09M397shNAlDL+xSz4
PtlxeIQpY+T1KLylmj9fzo9xf533BvjX4bfIn/0LpPyZ6fohe9CveffXaZ6GR4EgOOT+93LyhWHg
AajJV7cNnn9bXn9mKX+E++smfof864PfYf8vyPrL5kHVrxj8deAZeDQhehGNX/T69+2sBxzkMxow
sHk+v97YCX+6nB+D/2XaG+S/jL6FPbn850vr5fT89Pw34u5DwnMG/an/QxsBjEuQmQJMzd8oHqB/
Dflnjv/z5fwB7l+28Rb4L8Nvkb/8F1TVy0n1y2cb5xWDvyHtgyOBMFj4kPq/vb5vpcQRsHwYMHAQ
Pr/esM5PrumPYvDNhn4XiG+evY1GtPk7zsEf2/pfbz3ih/4h+e265Btn//9++ttW4SbnzdQvXP3D
gH2m8e3Tr+8x+21jn68kXv7CdxT/1VP/fsLzg+1hKj+CdpdjEWIuGLRn799Nzy8PwiOf+iEE0Scc
/CFwqN+/q6Fu5b++Z+ERwiBrIfCgXP2AgICyZvjtUXBEuUAMUUw5gQsF+vWOCgrynJn6Kwxf/v9d
PVRnRtW9/fU9gSP9/l3z+Y0vG+PoJY9wEGDQcS8k6788f3y4gEspeD/+fwVcG+VicUWEwjHd2aGK
Qj0nbuK3aZbzFeXtLuzsGtE1bdBGOdYnzN1zVQzRSHQQaVznV6E/D7NkXl5+mAqTeG0bzZmTU341
k7yUee6vU2qisKJZhJUfRGHZKKmJWyl1ZWfKYsz67YjHpGNUBibPJO6VFNm4HUIhSXnbW98c0/Bj
1w27mQhZ52kpmevKmFkVm6yMFd+V+SkZwq0LRi0JISd1TaK+dBeWuKhmNx62sg/nSHt821ZLEWm0
nLKg1BEt1A1JSRtNTkcz9xKvO5m8UHaLF1dlsUN6vnN46mXRlesWN6vWK6KuriSz6e04extS9rl0
xZAoP4277B7CJPNph5v7vg9lo8RtUCasKeVA74b6qWmwrN3N6A0knktCNzys4tGSUtrA7roBfWh1
ta7t9GEo2eOSL40sw/KDWXZkFrEKy3Alyv5YWyRpUZvIo24flt6Gj3XEcLgaWJntJtItUVjkGzZd
UJfuprx217ylkRVXPDzlbQf79EU0VDhyxp12RU6jGlfDuqxzuRQ8P2+LYNXlaONRvm5JdYzcfT4W
4bnGIbo2jWivsKeGE5Sa674n0uv6+ww2ahG6xX0jNWrvCGt2fWmk6S6L3EaVVZlcsknLKu+zOMiY
lmlnNtqQhIcfF+GdlHbZ99qNceOaxC7TzgefLy5nuh3TXI6iVdfdYKN2qqpFFqhLkDBn3ZxeT6xo
Py7tMD2L5iYdKum7GRyYIs5ScTYU+qwjU6Tbc0x86aWd9HQah9RlcVU1Jqoa3hWSV8sxWbS0HbuC
8miv3VB/mHVppavqaqPMXKzaIq1lj5CWg8FrR3EUUhrzeoz8+oPPRTLhE7XocxI0+yD1xqhaTNQL
FuVFeEgxkmmVxXZQm6rwz5swvTYGIJ1bWZY7pom0pUYyDNaTqbZpVcggO2mCbRoUEa2QRDnbOM/E
mTfIjlQfBCS3z5+KrIqM2Ze8OrVVbiRtYuHvfTKs5nHck8DIMLRXJA8vlX5csn02Fx9Is4e3ngS0
HBIysjgY75fqY2jPA1bsaD7EzqyHsIlz7GRW7kOCpRsMrB/P+8nrP+KUS+RaF7H8PCUwTitZtF0a
dbaDINdy9mxUt+pDO6Ozbilu5kwc0MJWC9ESBxGdQyxz10aC77So9XGoFtmGzVUbZOcN31Kntzwd
SVz5eFNZE0SZE60kRdtIMmaDbKjbeNb75BRXe18UZ7jsTmg7fJqUuq+6IU+Wubg12cLXeY6SdqSH
kBS9HDzVxnXhz494abPbpWnE+QRe2lqndR8j4I2kpvgqZ+O4W5ywp9USDquurZlkFMPR6lweFZ4Y
ZR12Z8T6lx01F6WYTsqwWxe6qD+Vy+xfaz5NWA4Zky1Jr3xawvs9CQFrlL0oM7Xybb7LkN2MuXcy
lCjuxCI7bu+XUeRRXwWN9MlHrLuNTvt9N3uXaS+KiBd3rJqiIqv7xIkxW9XaDpEnZpxkg5hi5rE8
arMkax9SN0goGjwyIzmt6aepreKpCNztwPZmWSLdDOONoH2WjEGWP03p5CT1sUfk0s3hvHHlnKBU
2Ijyrm5ktaD7aSj5Me7yNMprYRJl+z7hJQrXtoY0bQUfZGl9L7btaVnYOS4yhjKZ9pmStL2tiLjK
cYfWRehZqBQLehxbQaPQaBbZpZ2TwOdJ294Q3t4WXPsyTW+7aud1obho1VNjNZxnzaOyLeQMh6zY
jHA4GifrIPb4qUI71mdyCNc9fTRd1GdwNBpgyHY/a7OtsvE+KKo8TkW60RndlRatSkjDxkDK0geV
A3FndULVHIHvIctJx+mMIuPYiZ6UdOmSSY7zNZpvLfAZ4d4dWoqYt1UmbcXKtb8YnmhuuJzFdIFT
kRRTd0zEctxUxUXuB5cUo0xFSBu9bypx4I26t85NMh/csYDtjZ2WY3epyLH14yFIJSQJQUu8iHPB
srtKqTib6ihVIh7sMWOXLfBrS1CUo+yeFTYm5Si9vlxnxkVTGJ6GQSGF2dru2Ga3ad/eexYOdbsb
KZe+buVQdXLEPAkrHee8i0svO7Rjv+bGO/GdvlPcbYP2Q6W7W9HMswQW3AscajlldE5qxDspUlPI
JtCrPOz5IWiyPGJdLfOxa+XS40naaTz2pvKcwGdv2dL0UZVly6ZxS1TxQ51Na56Hkcryg2ZCmhGi
PIdPbO5WWUtiITohC7/Polzr9TCqvSva7UBymTUgNKjPI9+M4zasbSaVLua4YeWd8cxVOtUfmW72
ruOlnKo0rgoSVZDB3hKsTG/Gy6HGq7wUT8SVQUwy9tQH4U2Pwwa21+8YnHyZWbLIpeqC1Uywt089
lsrah1QJaxEhvkApuXOBB4TnFppUtpBs0rc4m93WtRbOIhFOCm8pZAWbQeNV64qtCcM+6j21wjxM
Ct7d+rS68nB6jtsFr9q+WeVtGspRtXPULFqtGVBV3i8rDBW+NGHUL3TfBG6VuvVAi8gMTVQEw3Uf
jFteMQC/aQe5qMVJRECZLCYpBd4bU58OxZZhUkg0EbRuOaDTzjKoy13Nx40uuUzZBN9bWoM6MANV
WyhiJCptuio0Xy9VGAdOnZqOyAF5zyPtZBPyOJzVOa7ay4ZW57M3nJLAXXi5SRxNqzvKSqmH4LJs
+zuEPlUVXQ/mE57pbrJ7nD1k/hDltN5OaIicN214q9dl3wEjHDeok1l9kjcno7hPyQ6N1xhOdFqz
SFXJ1Oz8+aYO66RF86YsNuECLIvraM7H2Auv6VxGYnqwlUj8zq1IeVAwcXRZBOGE2LHYIf+q0H5U
G7eZcA7lorovXgRej2py02k/JqkfGSqkmIT0hZs3ZBKZBLG9x4uO+Kgk8obLYhJBorpcmrT4hAQc
paHcZ2w6VkYYybvxUORbzPje6TmugwodnGtjNbDHbmij0CGWiMJscO+tEM2AdZtNo8M6Io2KW7/G
cITPg5KAfHMf66bdTMtQy270IizIjqhgqzMtDVrcyg/MB1HYpBftBbYnpIM0yMn5oD5xVMYLLoFt
0c7mZEeX+izERMVLJXLZ9SXw/HDdZhj0R5+kKsWSdmlS+9OqUeE1G7utAul08LRqqsimOLIlECfz
PQS5n5ZJNlYukMHcRsgZ6SAWhTBi1aNBVnZH/ZOhcghIh34K0uWDmWALYGpGWT7wi7Cg6SaYJ2gq
CnJmWifkWJ37TfcxEKiPQwcxCZzZq8K70HV47+Y+WbB3Sjp82s/ldjJPvmnj1IfWocqZ2Wk0QR/g
IusXl8PyoWaZDDsA1NgtLcM4XwiV3IgTpO0Od911z5aNCucbP5+uS05OtMJ7qBPRREDXGLRvKYoV
yU+IMRviESfxMuydbUnUsHECznbSC3i1qglb5XlBgIhJkzRFvm8DlDRsUHIJZtl2OKrMcFXYZRN6
ZQytztUMkHtTFdsKSKVY6uOxJiK2vdYyGPsPonKgdQeUJ1OxrAvWzBJlftwU/YNV0AVMA3oE6drd
BTXwf+kwOmRVwIA8xnqtLLXROGBWx15GgjjAJe4ij5NZel6752mjNhmZ122D6UYg6m91kcWqTy91
sGRn2nl1NNqu+dAtHTBubqqJn3qzK0/dUjgZ4Aat2FhXceg3clkQAy29TvEITwIRB3W44oMG6d8C
GHnt3Thh0jOPQLM3UiL10rvVnNLt0tFmwwf/ynneQYg2hIQXkJGNcWLVeROOfBSMktTLxgho/Mw4
JILn3k0uoB0oap7ee0F4ViCvk8QHxY5JeToXfFmRqbRbXfZCNqUBOmA8aYzZlWF6wTuKpDHNIVem
ieq6PuvGtIzG+kkVfqK7nsQBa2jSqtKLiqp+wEFRnKkis0/YX+xGaKEj+EppNCmQbi2lSzTxwlsL
49njnrM6CqwGZaBU1KohPA56KGRd5knhkLfzR3ZFPJ3HNBAm0tBp+XUdc0ceRmLpytRDu1GMePHU
TqFcbFBJPnZ0C/pn3eAOyK8pohk1tbThIiBIq6busAyW074tt4p35xaFpxXIv1ylEpfjE19aObFl
kEGXxXwhz7Quj+slOOVDC1oTDgsZeEQqUI899qD7MyqIlqnOT0HHe7GCZnfd9xC2dKmDqPEru5o7
SiLszxX0RPa+6cjt1OEL2pDNbPmxadukp/Wpg8zel+pTy8Rdh4bNFPJPtSrisi6fu9GXyqYP4LJv
SPUowutswtcU28tOsyvfVfkunfNHjwcPfmfvTWXvuDdcKAq79xg5rfJOJ90SPDQZHAWkkjnMQTK7
fmtJE1PTSqWeKmji93lgVCxSnMlxpIH0rR/IeSilKQuAF4REMSw3HfKzlfEUqPZZx4VoDp7nLdIu
56Rx+Ybq+wYPmczQaKTy+1PD2yDxtdZxMNgTz/f8A7G6iiphViE0CotBFxbKB9PljrhmV6nhY+7q
SfJ6aYBkAhe3OgTSA9fC9TuTZTe6zi9NrQ+pbw8NKWNfg5hqlqdRDZJC4Y3yDqeyLfO47aFcuwBE
2zwls0Ax0sUauvIL3YyrvmQl+Bnzw+SNm2Gx3jEX2ScFMgdnxV6341mNxqewD9rYsAKafp7Beaxv
xcJXKMibKOQURHud1J247YoKAEKil3UTFpLwLOIkzgp8r4r+TOXpxl8CSV8KCQnaRItCJ5y9NKtZ
rMmy0yxcd9aHzMe7GtM9mgaJ9PDBJ5Un84qvU8dXo8BxiadYqVJyRSMfpKQMganKYN50vZM8A4do
oORmKbJJKgb2BrbQZjeym/ptPgQgpfgDU2ZTCbsbFFTCvtkOFCwNl3pahkPZyjnUxxlI1HlM8VnX
5QdfTVFPvWv44vYYGa9poeIWAskcZOsms81wzM2cgxR121HPFrrWou9vQBENx2FLHhnUut5bYjyB
9BO5BTdtzPzDOE8ug07c4W1OZ3WY+Is48WgeTHJphDvnU6azePKD6bywY/7iZlzStingP+h82zdk
NzUlmFLw/QLZj3kdDYX92AZ+ErqnwrG4rPqrXLnDqOizqVkPjDm1h4w2XhP5rJs/ZGkwlWBIVWA0
tVB5WTLMaB6gAHfZihet2RSeRRdtWu9h2X1UIHtZzxDBBQ5J0k+ek46609H0yVjbyPRCS3jzqYbI
e2EVTaY9yZFalVVg1qgXdSwQVBgG38ffDouOxdRGmbJJrvPr1DeJYGDLDJPvH/tg5hxGOBoRhhaZ
FvNto8W2a2a2qpltY7+Z2C6w5qIbSnU8zG5OuKpXk8BkXfVut1AoyqXjTvp1UV61XdPF1Twiiae8
jL2mFHCqBsiQyj1WxiY+bvqzYphX/MWlqDmDTmQz9TxOx3GFK5StUJqVbaIcpH0/ZsEBSL68EQSM
vQJ6AeDru2HuK5lNoF/6oFp3vsol/FBgPgy+dR/mSs0PnkbZp7IGu3M4tJW3UW32SEmv1llDUzmU
volEDs0WkOlON50svWA36msfQx9t0ihrxlKKwb8ceB6h3m1KHgTrkW6tY5+oAu+jnL2k8tW5M/WK
FstqTDNoyMJ2OcmH5sajaFt53cUEh1iObX5h0ZjKLPU/9Xm3ftEoNJiSFB3nxd7DKDYBi5hv17jT
V4I+0n6MtNJJr+lFWI9zXLX0hA/TE5laqKKt2Y5duVe80huypBcFa09agtfIgTU1jzA69pD6+gWX
XKuLrkInFQ/dCmUjk15L1Y1O72zhjkl/EVYXbVBvsslfVc2CT8GYCvwMfE69bgrnS85bfL/Y2Ua2
8OtkREXctPrArDtR6ceGXqqFW1ku4Ml19HZuks6/JeDLgafnlioSY3FQzosWKEten3uxV6cJa+0I
WmS5BdNjxznaYAwWCKd4xw2UP42hGcDt5Zh60MAp/85D1SDrMihlAAodjHopSnGhGl8WfXA/O7+H
wh0mQUdUhPuKg7PS7gv/ymY89oHMeqixA5gJ8NuMvTZ4JwJwexQ4QBYVmwzNkQdqj1QT2AiEbTNo
e+aQRGQaZ9nP4salRSf9VMjJYxW00kY23tjKur+z3qkFV3rOpGhIEkDlmX23BgEuA1vEjC/AR0sa
ZjHK3HSbZ+eVd296kky1BY8k+/RywIKxiVDdrr0O3fYauNhOJdj182HKLh0XO8v9bZAj6fkqKsb1
GN6UkD8uRedDZe5L+HlJNI5pQhq9DXug5Km/NEAX6XxVBGlsFj+aAPvC9SfjyNYteiHocF27R4f1
vQ3zeElvAzAmhnE1zeK5gC7HAwO0HKq4WvIomNE64MOudP0qr5J6SEpymbtnUj1ocTvrUab5Uy+q
fdiNCR5IFJR3Vn0AVwNVat2AC43YEoOvcLDaX1kLbQPGBxZ6q3LUYKvVdl9lnxoDlQVXJ13qpMnQ
Wgwh7GDuZN6yGDEd5W0YYSRk2hRi5eU3PChX0OgCcizbkfw+J3Rb62rrjWcag4tcBsOmq9hGeaVs
/eDMry8FfdADlWTOk9GQi0pDU98xbz2QsZesK0+tKvcp9G2yqGmCAx072sX1Ai516w3nwTJ9rBj8
hAhDJXS2OdOCgHnDzvwKHS/Aem2ttloscDlR5fWuQ+SmwbkM2pt2PNRwE5JO15iqVZN9cnCf0JZR
R27q6XTqfRlW12Z2AK6NWLBUZ4s3oN3E6q3nLsoRriOcDdaB6xNdih1T4zHqDJjCWTzSW7X0W9VM
V5rc62mWxcgvRsvWxVzLwOUxTveZf8eU2NTNWMC9C/8w+GaS86SPa1usVav3pj9Nw8FcYZWD5+Rt
2oJLbBx0imHM00tVpHtCg6h23pqSeVX4WbKUU1QSAoVfRH191uY8WrwUCuHFxK7qYZGCkOokUEnW
3w9kN4Ph22+9IYf+u4/KqYhGtIN7HtwdQy/F8L5qThYE0IFBme9KsbVq2XrZrgaFnBdJCWJRJXV9
rZdTHVQrH917UMaL48bsXMY3BWiI3F2xsTiZVKLRDEUkhdzZhQ2Vqsxi0baxhpR5aQ2ZZzZqeUqp
i8PCnWtTydbdCDZHGbFy1PYEPGYzvVjPywH70EZOdIXq7IyEJNGYrgu6yZk6dO2JX8ItlildVDCQ
SuCuKTHGzCdb3vqnLQim9AZKgEx5naB279d7X58E6Np6G9ODXbSiCkvTPLv6mlq4+EoUgRrY8Iu2
grdic5IqsESI3ugxWHlLmcvKu+5wkfQKLjvGSsmWkUQs67mhGzM1kdADXPAcOgJ5m63bcLqjxfli
47n2JFgskhXNcV2vhRoisIh7CsSigKbIioVLzBz+iBdxmfM6k111FoKEgMsKuAIRvoRv5Ow94rVx
VlVwEciqk1EXocxDfjPPE03MMmxKaMFAQiWlWbYEBxJuC2KLC5lDEFF+aFyq4WwgnuRElVdjLgg0
CQOHfh2EUL5NU41li0S1ZbOFBk0fNxhMWz0c26U3m9prTvs8fZgCc089aHD74cZnor0pRl3vQhKC
LMRlczKH3V3pbhe0WImsfTRaHXfVEtGhBLdniNTQJCKPeyRWlXdapr18McnDeV533AMWDmQzn6YI
tjzfe3ULnTCLhtaoD4whsDg2jA3extm1I7OSM9zavli+VyX0F+1i/aQqVFINcK3WHM8tCP46qcLr
GV+3xYGSVIJEl4vXJgbyc6Z6lZLjio5n2D5O1Nsq022JeAh7dVGAC0vUWYp6uJXpEr7MoGXaVQdO
cmm2ud7OQ5Knt2Ta1/4luNyHrqKgv/slIj7JpI/AhLJtf7noIo+8nt6F/hTr8E6MzXET0Dhs4Jat
TZXkrQAqqbaFXk7QTJ/q7CMD8zgewKcMiWtlnnK1anl9AL+AghfVuKhk4/GIYJEWqaie/E3l2/K0
TrvyLljSYFXO5AzOVp8UcE+SLPlagCMRenfQZ8Nx4nALZIe7cqmjvFxWVNPzrMobiQL1nNpWWk1O
wjFbdsrVSV9mm9bSDow5UCnCa+KigExu4fceEuzQ2Jv5ZuReCBfLJdzwdt5H4/0vNeexJDuOJe1X
mRdgGwASBLH5F9ShM1Lf3MBSUmsBkk8/HlVd3dU9M23Ti38xZmVldStvhiAJ4Bz3z4881xt8XINY
57KQzsHJxvlx3qx3m2CF13K5p1CHFtn/TGO3W3NluGuRjLC9oPhLyJNeP8ITWZarlDl5H7lhx8M2
OXsbLYrYRq/j7yusdldadIFUBIklme1qJ+R6GiazC6hIbL9WyQJNMO2uBlf324TuY+Lpk2SJ6UGJ
bL1UtQTraUjivKLmtaKhkmaK8vqi0w7PlqG1W2Xmu0y3DDJqsqLlXKxLh/3IdcZVxw2zYKMnJFMv
aAwlHiG5HXKajJGjpbGvuonywF6TIhSQ3n2r6uNWLC/JgrvRaWsJrP5Fayc2Uv4uTR4WCKu6psWe
E7KhBWPhUGq3YNvFnrsdHOIwcfAEDumuZeQ4SnIW6eyWuWG7DVuWfb4Rt51kelyKnvjlZpBI4km6
E/Z6oE0yO25ZJ8muLngZklasrTvnZfnCptbKAwaVJBoGi6U+YbmY0CaZzMB+kjxmxdQyVwwpxMsi
xfv6+ZpH2i6DoTXHvWFyO4CLYx4mC99pgOsAjXYslPKUk/FQqbaJBlLfc5PV9w2FQSpXJS5twrrI
rPMxKOyMPYmhPRW6MgO0mo23Cd27tEVvM7dk8asGUsWWkvGhg+oSQNGnd7okaeItqz3G5lbCq56W
agM1wbL12s0dPHKLEhq2DL0xQVDYrUz6UKj2c3ImWpxrBerIK5PG/KUr0f3MN5E3YVR7rYbSVBZd
/7NlpHBlsk3fWIMzDhJzumxNLwKz6KGuVDnM4NboThV+DyTDOqOt2gy8BNwYa3ZhUCwBrMyvuV0H
t0xLdtfb4nmWkMisVsU54I0wnWrzFyx3GNNNO10mthmBRSh2j1pTn7SkDPmWydekSFHnlqN+Q6bt
O607a4xrW/NjN2jzvU9geifgHb7bOteVu3ao7AkFc6KNWKqxql25dVDa7HQ6Wlj6sSZWfbQNiE6N
inEvRuyNC9/XXf89zrS9cJmic4QdifN2EV6LowlajzFbqOs02aUG6jIy6OlMy5W/zrXsGo8Og/wh
2WI2rkWMOWJlH0L20DzI8mb1U3Q0UZsa0H1V2g3CTeBnoQ8u1/K7t0TxMI2qvZ/rZYCBsjV+pre3
UdVVSKqt/JZ5k/X+ALEIVuzcmjiNszq/DlMiXGND6UZhIOEmS3R3s1OgMKiYJzvNftF6YpeOKPZr
RF+zawtenZjeuoj1nJ0r9A+ocFpUVM2KNKFv5pSCl+ksnIpawf8sVWdjXdPmmOcS8qBOnajtliyw
nLrHfethqKiitaOanApnNeAkLpbz1fK5CuBok963QbdcSFPLj7I3aJRvhgjmtucnBcY5JKgP9lCo
UUThLL0Ms7G8iHlZPdYz+26g6xDa5VxDrGy5feh7U56dwhT+3I4gYUy0FKY0oOksne7QTtjzR6kT
3keZYaBnUSXxerOvyb4fHOu4soTe0zGpXBRnogmUhJ2LBmz1m8xoHFAXI4w+cxxOQEKsHqLwmtxN
EICDyaLzXWEv+H6jY8CVpkKHErjWiVO4wYlZZJCnMrRyBRujwkx44hkteXGU2vqwq7IltqrSeZuL
MZk9UlRb5+MUM+5ZAexHCOOLqGqBzLCqr6q3mFvVMJ24SWmQAaeqIVEoeZYJVJO+lJM/5sLBbcn4
jg78blFdhVOzplmg2iKBtGFTdIqNoC9Wqcw7CDyyB1fUlvRsF8VkuLlSFfqDlnoFIJLAMJycYs2y
5ghtA/p3zmdfWNx3WGP45po7V9Ema7QonR9In89Bo4EMJcIWsQOg7V6VS3Zt0V90TFTnHIUkoA+t
frK2X7WrusQ5tU12t8h2jdKi9mjdk3ASJoxctUElbhnzsrlNXnUhrH2u+Ytu6u5ijfVyx9i4Ybtm
ZoCvxXCtlYohIo2HrlD09bYVhlyih2JtvT5pMuMm4Jm4TwrGo7Vv8btLhqfI6snOspr10Z5sqC5L
RQPHBESTQZ+4kp5NVyhVrQHrfc2065BZ2n6q8164uWHx1i/H6imFk6AcbblVWemDKtZx7+ihw4pI
DH9xqPNtZTlcGu6MYdPC9cUagqnSWXg8KMr8r1yn6wmC3EczwTEfnDaS2wwneSwgx5TLVp9FI9E+
5QPK+7GorF3aFyS2F4ZHWJvRKkHODNLZCdFA8XdE5zWk23fos69tbU0nmJZWSLtlPZnrsAbGWGKN
5X3tS+Sw7xdV2yfm6OmyznyJq6Yrnp0mh+LUSmZNwBSW6WzCJelclRGFemcu7pZxycL0psaOLL1f
q968rLi3k4vixAxgJ4m4TJfnLHfKK7fldJwtoV4aYyVQ3IpXCnXBq4yB+tuyNHHfVKGcLR3SuW99
harxSfLpFQkqJ2j1TRxt1nJ6drSZCrfpEntxO3uEnLSJsY37buEeXwp2ynMLzn/SkBDlD3ykEq6E
Y8Go3GCQXgSnwLIqqEBwkg9Loc3z0Nm91xfbG4Qe6DONXj6UMolnlQvYC21PkNAZDZa232Z3hJOO
jmFVLGgxYwRdOFFwi6sGWEYtskDosvZRMIw4NFCI1MXQhus07yqoeaU7UrQvm3pjSUEtbNg2oCGJ
HsRPGlm80xq3TjGABWYlOXGL7MZfdItugXmBORm7Sn3XCXWOK2S/DmyNv5kGSJ689IlshEeIJns8
oEUsmRYfVSEBZ8KUvADiMPFGvYjKLbXh8lBmnAlL8b2bIlbj1EOBSRZ7R/QME2gxE7TO66gueNrQ
l2dDV4J1Utn9CLARJaYzN0HesiweUX+4eFvnpSz7Ie5A1q2uk824LYlDxewPA0ttF7LgcmHFNEIy
AsV2FqSEtq7rZZczlQP5nKbNs8SQv7ToEcB8dRnzW5osP7rqsotVbrbX2DNasiJdBqgWctmDf4Wj
k+L1MtTH20yPjtN2d4W1qo9hEbh0jT2Ry1oa3dc6NttPUZbNXm5kLQKRGHAKzPnmwC7JGwgMfjGw
k4cMAtSezXPWAI7h6dVY6zrYEjoe9ASZXKcjjbdlHn6NyZb4ieSops2yvZdTl52gYTVBpRmq6HT5
VaJ/wEpsDAiGIyCPx0kt209Z5NVJKjWHTbnJymXMyNDsCeJNBOTf1ix9sK6QLCTjoGPLdN38fuvA
sVba6S9LIuMlLyqvxZG0s52a7pnACV/opT51Q1v7Wb6ul6UBztNn4l7BnwwXYea/UqfobI+jbT1M
xtT4xmIHvZFub51a2sdhlMCz8gaWq1jGZzLgoXKXjPQQ6EZxQMoFgKK+mnbyCgUeMAJZ+3PZ5WY0
1my6LETBn84KIZ96e2rjxi51NFe0C4xmGq6mcTsYlrnEKSQq7KTjtoFlc2rgS9vqnLca0BXWjHFM
TWp99AkuZmqyBOdn0sFmryHjObCGXJVs+rrl+YB7Z5MNgI+d194isEUUPKcv2Ew+JriKO9jC0rUg
LQRaG2tYZ0t+UmuONaKSHGtB802/23KVVyc5lQrWR3qQ/E5VabW3k6T/qmoTp5M6dsUWQc92hT2i
BOjVFgp6O80349Al0CmtqYbhcuAzqMN+dDE/CEhtdbAw38cfe8nRTqptwaJ3zKSHD6REjAKFf8KT
sH7h5FARWMUyg1ki+KfsDPU8VXUalxAy4J7Dol/csicGCvvc9kVLLcsvy7pxidX1HnPSqKJ9nBTZ
M4H8N3nORpM7x9wLq497BXm97TXM46bfdqWAeJ8lvd8S61BsQ+ZNPHGNYjsqZ3o2GvzETPFuDEo+
X7//TPP/A13+2bRrDxbrr0OQ/vbH//fYVPjnt8k8f/+ftxlKf//T6Y/hS//yb0XfzS1IMvzzX7qF
A/72Wn+fAXRj8v82EOifEP/738Y1/Q/8/7/84f8uHCDJvwoHRNlH/16O7/0f2ZAbdn/7ld/jAcYt
Ey+4I4VFBEo6jET5IyBw+5Ftmwi3cvsP1v+PhIBpI1uJOQYEc55MQoSD6OVfEwK3H2GiDQKvlCPu
TS367yQE0BkibPCnhAC3hQmmldw+oc0tBqniHxMCAB7TnLeAteB67rZd+1jd09cR5T8UosVtfTv4
KvbVHj73kcawUZpIR0UsDvKwfvPj/DXu2rvhXD+WO+NSfuVf1Odx+bhBcPjUzyNc7PchIF69W70u
gP/vtbsktgJ52HbzVwqTnLnwEPel3127vf2e3lk/Wdyc+JFBoPCnMoYKwp77x/E47I1wCORl9Muw
9lOv3BXP7Noe4Xhd8x1winuYK0F5twbd9YZpTb7zWAVZbCWeDOtLc9VPGhJM6g7X7ehEyxEs3a67
Ny7mJ9uD3g51NB7tqDjzsIuUP8bwGPYihFfxk981e3zKs3kQsXqu7pEdkJ/Oj9HgiPTT2UviyYb/
j2rGLQff2Xd7hTcd3f4iQx6Tp2S5dPtW3n1Mp2xf4WWTc3q37uVlfcYlPOI7/EAXDtVuc7M9sLWA
H+qLcIXbhuWDemS7JsIH9AbvsfJEUAXtkezNY+qj3QjTs/Oo9nVYBI1n+aNbRfq7VmEPHe+Vx82e
hjI0gjGeTup6a8fBN76JuIgsaHj+ck1R0gDCDdEsDR6wTdADBUE4J57SU1e6yUdJD2bt6QPfTR7E
+nA5ACttl+OqPfhwv8aHtfaBeGngFq/bEX7dtT10UQFvaNfF3Le9HN9rdGEW7/NduhNhFTdRcmD7
+nF4M87VybnDO7zIEMQDCdIdQfWBy15EWYTt8t6ETOfmX4n0jJfiMF905PysJ+zT84u8h2PyYh7G
h/7i2C6oXVR3FoklPigiADE5A74MiN9Gk0fD6d3Zr/ux9nxpB9WBXowHPJ+zl6X1JatiEVK3OeH3
/cxDIxLah7JyCXQPN4tKv/0F3sjtrvNdBuVydM0zLloF+sdf4hSHCvHp46LCtA4NtPWZ1x5heyF6
4VYf3IfeEEEZzr3kdFd5ruU193m4uWWI4vorHB9xSNrPrAZrcdIOLtNbE/DUdQLlTd4QsMDwZoFP
0b1Vp+1QhyBScKrCHcdLfOV4jIgHDlVAFrrYMAeK+lh44BL6KaT2660VkeOPwcAry59SHTh6Q+4t
ZryYp9G9+xxC4S1LUB4sV3iuGqBge+bTfF0f+BPCCQ64lOqA/8dRyaxeU3rD5+QDtngqA4d6KPmD
bfFW+HN4FstjBe4eNd4CiIS7w+xqCUoPbmdMPhdr8KBhByRQEfrv9b3bby81gfu+T4LOp16e79Vn
8zjdLZB36sCe8TX23a4OCvFe7rMLf+x+MmbHq3hQZ4F9aQzXfX20ojE0yTd/6gI2+MNlemh9EFHU
DIfLfFpdNEDbiT+jc/IyDwzP4hbYjsKGQjG+JX7c0mrhN/kGEFYYVGa6S0pPj/jCJ3t7tFroEZH5
2O+xhF37iYCFmty5uc5ookfIlKXroIs8NXfWF4wHO1hgRnps36GtWnaiPJXv2YOxsyPJwhomebT8
GD60ly54aZCYclXuFlcjwKLepSmAJcBU77i+5HXofWa92L5Eb/Ld9i9GUAAIidoVmDNgptiyA+ac
zDKoP7ThZjYyRjD3ldsflsodfi0efLZA36MQ9xPq2+nBpGBnAwJlHkUMLt8MZ/RlrbhXNG8oU4HU
FlDy1afKytAMTRCVcZXeoWIb5z0LimfY5PSXdQA3WT911a56mV6yjbtwLZ241R4oXh2RU+/Y3puw
I4GS+LlIQ9t+HmGpkheA202sUxfGAwguYPCk9rfXSfp8i5D8KHarfMe1Xh+QonBi/aAfxDOeKa/G
030e78nsDS3wS7ffj9fCfxA7yj1wrzU073DVX6lzTOQVnbp+GV7IFT7LHBJoO0aI0j2aDC82J79+
Mu6c+yH+knBV3Qpisgt11rDexQmErze9dpcJrP0QcqVPNLkHg3GZoMVyt34T09NUoY/qRMTAQzQA
c5dPcBERKjlge7vML73Rz+5BaQU21DVxyv0OD/IjXucVRvM1FdxtdIjFQX0j3ffB1J6YPNkflYuX
9fNgBnGf7rBvuMno1faLmSFREXU2/G8YO6uLJsk56crysb9VHUhB33guYYf9kpZrjwANTtkrqV/p
BTEtmuzE6E3JcfgxQVV17Sfvn+SFF4dpX8mjRSK/CyYXi2ry58V7moNAf1ZDYOcgbDz0DZ1rvSRQ
eE+0HN22BQiGjTK4MdoeNncPj/0isLEW+MF1CsecuetcoEvMyB1OLHjEn4ODirl+tjIrtIvqxYDg
cqonv3hQoPpg28xBHRnazffTTvut13049whL5LgU4wku9lC77AP/Gk/lfj2qC/cqv/vQLt/hrXBT
W88OyqODSB2SXnG7s3G6WG/pbvpo0Rwfpg/zTsfWgVuuntH9u8Vdc3TAfb1qfkdj2598Ft5oIs+k
oVgi/EdquSTuCzjFeNCaECU8ntU2g7PnCh1zBykYMLS7PNurzZ+aeISQxbzka9qpHlCKh1xhXe0V
A58bNiLap3s8ZHia5xPwDg4SIs78dydGgU6b0HZCbe/VeEfAMWtvGf0v0nvEiv6/FO3/h8rxW1j2
b/NS/0tW122GOnv/D4wA+o/4u9++k2bO6vc/1+a33/9rdBcReIoRho6gSOFS00bI+vfsLuV/EZj5
YAJ/RKbXMjl+54/sLv8LExzZeJNZt4Gf5t8rcwuTV22ToViXDsa+Ucf5dypz+F//UJgLhmYBFb6J
fD65FeYcncOfo7tIJra8mq3cA5Y/oAxZLBiKCkrziZKthOpUtxAxlinBAccT7C5Ov002tobkhisu
o87DnEhQMtYw6fdk1PRpSMWcI/C01Ug8VH2fB8umBVjgmdMEWbNxqV3Oys7ZIeujsUTmRS4+2F6Y
RIuthv7MyVIjVjms5AdmjkY/OttqCaa5LAGlFEb5bPABogBSz8nm1fxmqipLop1lI4FfAkP9WRpW
9tInaXHs5YRsFi0d/qB1auPr8eJWum8LopHIrqG05wKHRgMjKqbZzLCn1hICGbJX/WmUFSCFig39
wZm1aSA8WtpBIqb+kFmlfCCVRFJzVTj0bQTaXLN25rOeFNAxeOQdaMu5rZAKmyvURBN8k7HAkYFP
XyAcnfQoAKH8oKZfh8LLCs1Rn25rhqxrR5GVM8y8uwe3Pv4MaV2pQ2nhumPLN2AkyiqTmW/qsneQ
ShykGW/WQNSx6Its9lZOFPZ0AihY2X2KwFkrszeNDhIF04jsrpkWHL7/qDlQiLlMTkY+2G9GXzna
nRBE/WwKIj4Nq91WoOxFdxi5XBBkg1wUJyqHbmI6Vdp5c6nSJwEjE2ezqLFhz6QozpVTjeeBDQRR
RWdGIlqkCk9Z6ozYKWEHsaNdtBA4+0khC1Zn7Jn1BtkVeQsyjq5IK1a24D34520ava2oJ9TelZU9
Ad2AZId10T7loko+aoCwsC9VIxy3Q5r3pXJ6+J1V0laoeFbrt7cmBGQeKHHYioTwu23OKuo3rbAZ
sAooWSHMGqYOtj0hVLo1N5fSUTY9QCODb9j2WYYaJM9TihooHR9gx+OjdWJiLuKn+a7s1ybftWs3
fZR5pc/C3oqPbCHjebFtKL7VnNDjpkswRxO31cMo+8SGDjwAAi5VDly478rM9GmWVa8aqkodGJVx
Cx3ZdZSoZrtbBW6ibxZavA3JjWfalgHJbKuuVuptzpA+GJKZmztlq/OZ5bPx4iDAb8KHn413fKT1
Wgum5pivPehbw5654U2ZLg4tvDd6MvXsLJ5pKBCSDbBe6S+JTZ95BznLLeZhfGQ6rWYkILfe8bgx
N0iYM8imXgc5ooLhCw74LPWymN5KpfUFgBwhCSmN7a4oZP2SLSX7lKrqvwEAdBSicIXLthZXGLX6
FbCNfi0JK+5NDcg5muF4I3EDilZHzVyAoWbIQN6rmZooZgUdLJfyBd3JQlcQVWbp9BLhDYJSmTml
vsoMIx1dgLamJ0ZUc+YNax3G7TMdBEj3iWQ9kHYKHx9piy15lAsHszASy9qPQ1siKoiU7hewaesX
HefN9AfAFRteWwvu9XOfBFnXNKan0yQtAwwOkNdhAF3mq1abrdcjAIxwAOTULpIU6aQys9Q9wRaG
uwLd3l1mhZi/AftJoN9ZwWv0y9itR6xWjnUt2uV7M3R53eD+lMBhjBGx1LS2AZBPC5YZ62Aj5sDY
PnFKGLWPxFK7ItmCLLYh4bF7WAICHaadl2lgOHR5GRqGrIDkGUGluk7N5rZ6yeDJNunKgaeYcEWM
JTeEBxBirM5V0tfIUDi3kkvr6apkWmdezxt+j0wt+R6W4uZ8bBvNfdsxb6jouDG4EHLbuJ/BLSz2
woEI74lW5QaiI01qujXZ4L85LfxsT7aSY0dPbCMexNJrL+M9fKs0SdgzxvQgnJIKZltxbSbOg1EW
Pexp+I88NDBD74wHq5Ke3Y95e+0yxNp9MeAmeTRJ6M9aY6oEsssVIlsbUo/lvl83w3iypYG/nuK4
kqijupEGgonROUCeT1pft1QawYQj+01qYaIV19kthizEKEJjMtiZ2MV23zSDQX1pIGyG4K69fEx1
Xb7Yk9VMcdMocVDWrZqts2H6HNNMX2bcvRs/J5Bln+UFIEgNt8nAcoJfUmDohJrS9PdZk7/PDvlv
ZnLcTu0/DeTAqW45mBlrm0RyAd0PY0H+fKpbwJqwj8OckGM+3FVGAtFtsgW4XYS0WV5zv5xlfVgB
XLr/fi34v1NnL+13/TD239/j6b39PyDRMhRh/6Im/MfBvzeB9vYLvxeB9l8wawU6qs0cSX6bxPJ7
CYhazrIoxmkShkE9qA5RHP61BOT0L5xYKB25dEwosQKF21/FWUx2QS0jUDcSIN2Y+WL9OyUg3uLP
j8pv02EktyRnzm8S8T/NbiFWvpRdBSmr4PBbkXQGLzS9TKV1UHM/hmwbfu8W/sdn83YZ/us72giU
YrKuRax/nhaTNUmjc8fisCzZk0UL5OWB/hr5I5IwD0zCRm+nFt4d5LqJfxKzv8+z9mOtINH1hgnN
kX+nwBgKqGx2N7w25gqYCpMHAmtwzn+6h//dOrqJ6v/wYSmTFnMgXtsYEUaQAf/HlTStSL+Ax2Ww
PTU4zKpcgEF0BaJ+iIfhFKI1wIA0j0dnZI894KBrkRVRn/YaoMr2tDY11NqkRlzDVNlvRbZrLqD3
bcaGc2mmv3iGMg+h1dUbzM58Azx+xfwaZAI2zN+YEK/dnEuSOWPQFRCb9GIhYSvMYJ6S+anGYepz
UQE/UVnMiIR9hizHx8JQecBEB5pymzRgUJQOtDaAxOSIoYPLZnCVvKnH+bRJpI16tiRH3ebCJ0Ab
vF40b9XmoGnfSgjjQ0pLlEkDRGh4Z9dunI1rohI7lKzOQjQIJmJh4Ju6TVheOZFAGuNZILYZqgre
NmZkrOa3Kozie0BALJwSY/FHBlSdTwbmrhi30R3Zw+D0CP5X9Us6WnInHPG6We0DR+PdwFZFMYDg
WwE4IkKCtYhEt21H+A1yl2v1TJdkdgm6CLdbcIGIhEdlOQx4fJ+1IWm6AZliYy/n7ilZK3K/za0O
qm2uA4r6CORcyT6kNeWRWs0I90/GON6nS0I6GABzzU8ZOIoqzb90ZlR3pVTZkddkon4N5jHKwGe5
RZUWEfIHEfJaZuGPHeE7LsHwuYZU1sFZS6irMNUfOobBIA26HK8DHD4CDXEzpjCoA4ghVqD1lBUV
APhC7uTG3jEapPJpQzdvBfrpbayuAlqad6DaoO2MW+3XAwjkLO2bMzcgk81FAx2nvUErBaIlaQkB
qFyhvtSO+sntNPkCQfk+rGOJ5EVZ5ZDi0zFu7aq5bpgT41cJXTxEYEH4OBSdBrKtXkKt3O/nNAkx
yu2zFlv2zhzjWaeleTERPDhuKR0i1hrmIUUMX2xN+drZA3koVuCoKRFA6RIO1bc1E+vUT2AR2G8p
Np6n2qtFi8SBas8SafW3boHzCTgqdWsnuUWZRbEzMvjVxkox/ahHxq5v7UuaU/NxzESOi8OhE/YQ
Y9uuyc9KYeZBUUr+ITA+BzUWyhuCoim0lvSu4SXGjPAa200lJcDGPHnqyHKPwHuOBZqUYQ8VuQTT
l6XIyrZ2r/2ejgOanrYMEPaL+75aAgfwyn1pYQwAn1oesdpqzgaR26+VCf1r2pR1LddbsrZPgbmv
c6oihqi7C0xoqIfp0NsIh1R81ScgsNYELchBuFGoaJwwass1DbQRAA3QTtZeW2I20Zg24D3WU6bF
kwXM2TIH6yhrLaKhcaaAFzdeHDNpxutcKRN1fBuavWNFxMawAa1F17kmZUMwZFbmF9PSfc2LIb2k
t+xfSg3P1Tpm8YoKz0+yVgIzaBHYTTQmMln19L6xqj3TwrFi0dsvucnyJ1A1w3UwJ3VuBpqcsAVl
ECsHGhSJUwcDpktf6lE2oEYAU2MymPO2GjXyGnhWr23XguLGiOU7lhezJxr0kMrmKyjaAqHprKYe
U+07QMwhavJm/AHuiL5rFcmFWy1BqEpMSNOPzWvXpm9rhYK4msb7cSU0SgduHSqOqmYyyGVM9KMB
fXvh5JkjE2SDpmqTU1F2aVyg4bM9ls8UsVqy7HnJ6A7Tfwa/xAb5TZcagxmwgOOWKiQA4aiD46rb
SqKIyxO6A/WKJ3GesoMA2L/6AvG32BQt1jWEDAvCdGfGxKwBb+UGit5OFeghm7VrL23HCXSCpWt9
1O3TLzH2NAtLNVkIf6cY+ODVaiSPzdosuLJ9/WO1UxVvI/g1gmlJ+VEkNBqFQgY5K7/YuDI/65zm
YLW6iRdpwRWTQokPqC1NaBqZ8mcpU+YuJfC+ajT7PfhG6tWlPfqqSfjJMVEWq74sANCUa5wslrFL
QDaZbjKxzy3LuiXgzqQeBzHB35jSGc3z2uqz6pZ0P25DfU3yiYLW7nfUkXmBMR/IrhAU9KFBGuiY
6cLCxDZBA1X8P8k7kx25kXTNvlCzwclI2tbnKeZQhKQNoZAUnGkcjDSST38PddGozGp0Fu66N4Uq
ILPcw51uwzecPxS7SpLT1amQj6qLySf0VXkZcrOjE4zhlQoawBLFfUzd/K4AbvXZKn987Ii9YeDV
hCT41RzswcKJc3OC5q5PBJ7+9YCoCnhL3oY4/TRkFt9U18u9xR7/Q4+hurqDT0iqJfF6ddO0aO6b
IWiOZCaIUCoHcs1SjdVDk8f+hzWDRIg9s5wmf3xx2zq+pHM4UEjy/H1DSG/fyOF3WiXlfT9Vah+E
xlkz5xfQS8U+JwP32BNxP/Sieu9ITyFtEYhgN1Dpac4wHJKSWHs9RfldadsJNZcxYJmYDeJYKe0n
ZbmEuycLk62IIkqCTbt+h9b0TeDMcU9ctkMpD7JqH9J+ye4LQ3V5LOJbxA4EtQ7/ppkE0WVO+ud8
yPNiV3aleSFY0xwszd1/F41Lfx/L4llXPvwtFJCbpaX37nHugBZT1w8iav3TPNCRGJHMtrk2FNC0
Zac0dsLo1paecy58J/4cwonIIzvG1eqpzTt+05Hwzz+zPvLOwPrUtXVK+Zb1PKQs2dZk0l0/zG13
sfNmnJ5JEEFPiRKbPKTnR6d5lRy3sZeWW+ZzEVlc0nwHu2C689e7rxt8Eo/2CROoRR7KanqcEQTX
9mUf4i0md13qULctXbnrA7q5VpWDFvyTW20EJrcdiHvTCXpVg9V8XbIpPrXIPqfeN/E1neLuloxT
/p5Y2XLoQdRtC7a/azdOmkaeHKZD1Hb5hU5ZAxcoi6+mCPrf1rRmYk2VqL1bKXNnkjk4eiLtnn26
2doM6a6ukxfTO/V5REvYLr7tHqW3tsWhuW2E4fLvEf89cWOv90Oi212Yq/yqHMt7gBsTbCPt+Tc/
oJRey1kfFxE+krzHk5sUNa6o+C38Nj4Ii8RnmNaUmujsDYDKMHvQAWtkqn3lzGo3eGbemrGtT2Oe
OffOVFLMFNktRadY6i58NZRigENRTvJH91etjLr0VMMDUXlvDVGvp2Rc1tAmY7ns7leXaMqaQCPi
0RQ4nwXH9zR/Cq3R32fNODwN0DXY2JYoumcnzd/Ggc2z9xLF6tiiLOLI5LZJbrXMg9+xh1/WT537
lmWJfI80dSORz3IL8o9CdpPXwWOKnPFo4PJkmzGhKbgEoUTBNQNRyixvrkKS/VJZ/jXsYg6PLgQu
j7Agwd6yu3fmhAOhVeas3eoxdqpXvyeX4DoYxVObi6M3iItrzdkLuXTyCT3VMLfb69Aqbx6d+rxP
gw2Ap/KcOzRPVRdw0bbHg2hC2qX0eKswk3sRspONaf7ZdMNCetb7VQzBjyrWr7NqnhbiOnc0In/S
Z/oBriZ9VTIFr5G4pOCr14ZDNoyH9GvpTzog7Qw0RjrFjgRltpVWyWmy4uEzfZ8cinY0GEZxu6Wf
3uCaCUygWNOJnudqp3K32Ibt1Dws1fLSqTo6kMnKiZBMZEASmheZ/8g3uYZVu7umtJvnxnXBGlTs
oP7QNBtfxb+sAJ+w6TGgRo6bc0Tzv5hTGvF2kqMh89XnGs4F0WowDHXfvAZ+kd4KyIVHQXUxoVEn
knY8U2qr7kpB2TVpVL9ZhtW9AnnGYTRyH+0Mx4FYrn8wegSJsuhTsubk88ZEB3KS4tlMzS/q0qBD
UM24NoUAlnKsN0GQyAQePXht3yNAmk1Nn4X8Zvg9bKz+NHXZ9OBXGcnwUh+SPCLjAEuHEr/VpbeZ
qHxtfC5cfYdVXVpww0KHdiVrpAp8guyWf2s6r3pMMwIbjkbDy/NSX8iPDlR6i1K9697C8c+WWzFN
ETgM9b6U9YfdLmbntVxwNh7ZVqQ7e/xICkLK6Dbli6uTQW0o4/KgTqKj5tpFA+04RXyDvORuLvXa
4/Y9KuQiGUhGSYIn1mmuGwV2CCkJJFJuGh49rphLrD+TAgPEofuG3auCbLto+lLuaM27rre/tf2n
SSb4E1WEDNxk0zdj0KSm1JU/SfgtRBEVTQ5OSBvZk6lwiNYepkJVx0z4z30V6C1B0aeukB/k719K
nSYXX/FryBaukZrQRAbU4uQKz/k61QFxEq7kUxV80TJShCkBKpbtfG+vK10o8XfTHPCYlOGwryo/
qrbApAkGc9RXN1k552huym3uhqTPXfWrH5bqpUhWwmkt7KOfFA8kFoMdO8tCdVRAb6oGwgkZ76wd
5IX39C2Y3yDekux01AOXdfe5w4elflUvm2qan4WiTBflYf9NuQW35CgJKBQUoPk0RSw/X6+aE7aq
lngK3cJ9ifeH6W/WjyniB9tQRdy5ma744fEH7LskvzRVUR14gPZBmhdHOXEEtqebccv80HMP34bx
s5yL4s7UMVuWpBvHuK0vKixJkWm+9DhYbtnCzXWxiXdFrIvLaPkvnkqtN87cww3szHwGJRr/DKG2
bAOqsxfPFrulKfr3rhguYUFXuEHb3YZSeTvF/XxnCdNc8oA49tb3GvtLT13iSL/FulvQN870lkjp
dEpglFTp78Wbm5+L1+WHLofr9j8XCf9/THlG/4iA/j9jnn7/gVKvCuL6z/+3ggjo2Zfo0oEPrBvJ
728JT3RDhg9CdIYLGzgelO9/iYjr3DwI0WJVF/8mIjr/G+OXEVY+6VCmQQTB/0REDP6mkgkfBE+E
Tc1j6mMjh5jSf9Obi1bE3ODZPoO0nYrT5OTLm18Ieam7qr9RGLLt7T8rc//XKwLsdx0PmhRjWfho
/k2Xs9n9dK8If5U1t2QvFSEWBKDUlbLZdSyIbrY8/fNLrsDuv2iB/F2CsV+OjxD4RzAN+aD/qqqr
VsBXsYu15wHHcZOPc0UwHcKGt1nchYRb0oTcA4I430NASb7iCaDuzIn/CYyh/DCNSzkz8bzpHdgF
O9o/v72/C7nru5N0Ipleg6bskSlYZde/QLg9BeVTJx7NJDUjB+AuBhhSnJlZ9wBRbZaS3F8t1Dzs
/vmFnfXv/pfbwCszJI1nyPHdlUUeBuvn9pdXznAW8rQjp0onyFpPhJF3TEqswnUJGmya4fbQ45y6
HUGnpnOuK8WsZb3ESdkS4if0hXWalc+0fbT132vN/1Nudv4tery+O0GXmYgFPxJ+HQjpf313/uTD
mgsUdbZYTfClkXofOxAw7BhFnm06unXhyeosuEMi6Diyu2GqPlXk8ywV1I6+D7AAn6qhLqy7FPI0
ybrAAubzHz5Efsd/+xhD1yaGYbs2lTcnEp4drFL0Xz5G/JoAI5IPIxexOGdJ3O35a/JrAcr5FHLM
ViW3TseX3VuaGP+jrXOqAn4Z6gcqEuVtzoFlBBq8Azm7sX+yMCC3OdxpXOeoa+ltwJP66mVWm+6a
LHXmXU8i48fQcZXY5oYDlyxmtr42kdDkpsjSy6OBcjU9+TJzPpaYo9CpceMBFEIzdHXxuOQuuAWu
tJ73lMtqcfdep72M1JtanUM3SxWVT51003go4eTkj5j12XRMwrrOKWkUPklQFreEIJ0OQv0SdgKq
eRNP0QdwNrvcdVlr9eehtPRhnLnNHvXYoC/E2iKKAi2fTKDIeeYsKAvduRua3qWZVsfzmRtBSJZC
aYv2cCeA0wfhaHWEjs30IwlTMHgLl6iB1KLjZ7c5o+nBDaWg9BPY/D8uzQzTY7RHgptxU7lPXT/D
INP0X7ecF7I7H7m7u8PnA2btAqqksoTJTWuzCBJKzKooio3d+XyUlIriFqLFhCusFhfWZTXSFz7O
lm1/JIEAZCCRLdJdIqqB8zsXBi6DCWHuGOn1gMqblq+Y8P01oq5sbQxdv/lhwK3ISXm15Rt2IOq8
TGT0q5xpf29E56XbyhmmaYvWEn7QwulLRCwadhu68NNj4GvW6QVUxNUaNWHO0krXTnLUs6Q1KrJ/
Rl1aFIdcyvguSiLidXNDFAL0MfKHJWq4kkou22XgpL6f5mSAx2slPIMuoQBDxIfCdz6kT/RZol+Z
ol0DbwIrHrEo2EAdcJ6EdHV3ifMCJL6Tky15HfwRaaPjnCMPVUrwN5F1+yiSibNt6+r63WJlGU+o
AsFLQ5tgOpNEiMiAV4l5ijAHyOFONOY2TiczAW9uVOdWNM3RKrRzISXwo6osDuGBpYofi/Ytl9tX
3B16u8h/zbkQLcmIgqWq8+bJ2YuhBuVV1cN1XoKroY7zy8He2LSD7o9e5o4/BRLHHW1W+zXU1Ky3
Ho4I72GZ9Embjvh2jDadAPR7F6jeO0/HKDeZw6VsAq4NK00dhB75+2eAHHzxEbjtPm1JXVtqPMgi
JRtdC59n12+0c5gqTTG/j3LWcVQECOxRR2whi913BijE5GYKDCGE2JxSjxADyjL7xMGxw9+BTvJX
mp3yE/lEUBHk35fbHsLgq2rIn5HlCbOL00G7moso3Pm11+xhUzYvuW+RQWh1nb8XCvJr1gEL3xtq
uiwzfN0uyJEisfc2LjrQnZ71azHzcgmRjV78JRcEYeb6oZvAQgZtC0lsqBmdkGnmpauANFZjC3Vt
hMuqolo0QgBxRa4PFLZEdygHn15k61i/VSS7uzaclv3ALRc/QwHbMf5MrCBSQ/GpEMG2S+wVxGVT
a1yrbhbV0y6J5HEKlVgzHMsz0gSYLdzHa5GAGZvy3krvZm0NEpKhVWydcXW8Bs3duHcZC9AYsgzE
g9m5bAY9FNIi2Nxobb6u/W+AP0Hi3bkk3g790NKookF9zAsUEIYDEOsYhXafimTROz4ZJjTQId/6
gxJvAOoVoc+ZBBcalrUcZOeOqNyuqw5Dm0fgDZKw2A7Gzy7z0M5Huy2Fvqmk9M9ebc/HPFVuw+11
7KFZ18MLO3/5EQWZd5c73XioKsSoJ+0s6GyejLoRd85tnyvbk90J+XN4mj3AXKSk44BSmoxoPega
uBTw6UernnJSJwaQfmSTG03SHnLZ0C/fvaTHr6iVHxwWGa67T6L86KkYVGU9VTzpzTmjgssl1Xes
+DzyUwAVT5DnAPiDcHZX+Pd9iCAhDayd0bXNDk8KY7LIh53Vi/4yleJxjMwZ5sSriiP3VozzfGBQ
wJFiPJhp52dVLs+NLX/3TvPsKLmnrfsxJ8lDt5iDv2SPmaX9s+ggx/teB8Sq7CN4l0OycnqclxJF
RzvQBrn+bOCSm8tUtfy3wqsIdFHm82Pj7B1+zV/W9uihdUVwWFmVpxFkIzIOrC52OqIUSZb/jqFk
7X0raWG1DiEsDqM/Rr+driMvwVwDnnAYFnyOhDXaN5V3sY08aZ1oa079wSbHTrzH03V26dbpJ1uq
+c11yJ2xoO1RkiRSLjgehMsfOfA8VEE7uwuqYkBDtVJ6I5npyp52UxEnPywxDRT74sh6abIkObA+
p8k5ywOPoxbGtTjFcWIT7o4KYsaUVvtXZbOounnj8AkXBPmZexE/10Sidj5KDrHpNIHvJp04uVR1
z1CJSYsbdBDKjTqb+iNHDbOV3USO0MvMhAadA5CI5ACsnvvjtM9GeyFD7aHR7GQ74sNSfBxPTtSJ
+xbzfoQjRPmBoRNVgOQ0hTMtYUqfz0zHwIgqLIQEBkNU4lsLzVCiq6ZUxFpiRJu8TABOkZEIiAQ6
7S2fbcpCtRVBc+xGOP75XDWPCwvQIfeo5+7HPil/RYn21s8o3M+dAxzZa2bC2xCS8teQs73caGwn
fzt7VeACorF8RMwsBqsqi096xtaXdmgyMHJlVp97skrAxPyi2xIS6rcSYMCXKfCirymMqeHSKtnU
aOaZr85Ar2J2DqT5Y4offfLrsd5NI0G7Omu7B1WtZU52k/IhsuT0bcBye/Zz0V2wqyNcvaq+84Tz
PmJQcbn33TvllcmbOxsIIKmrne+Ca+BVBoEkm1k6n3nvhV+SoSNZpuLhJ5+s+Kad2EbxzHhi+POI
k1eda9HFKkX3HrQKkzZYyfNg10EB1h0pAjXRu3HybUGA7tQjkMyboqmmHb99TgGlb3nmNCSl870p
1kk7yEIXp1UhyvvI+yyMV9MY8yHUdYWqQdiSSp89YDtB1Y/HocWCMI0ismCa7D3HYgNoGkSw9yjz
khub+CYH6c0H3xIDhyunMLcx8K5Zko+XKgZ2FS8B/2FTYZ/tId9GDT839JFz7OXJ0Y+YnrFn7TL3
ClKsYXLD81AKUhxz4o1nsoo0gqwmejRCO69FCuGs0k57P4fN/Dg3FXI3Ch6UfEAS+9hh+MliT2eL
BsJ3rqb05Ig7Pkl2jWNEiCHeg8tfHsDPU+5tcrNpBWwIdjTR/gLlHd8ALTngR6z+i8dd/ZTPfnup
JPwP16jksbXBvOf9Q7jE9a2Z8YF3XAAuSWida+YFfQ1iZX6IeFBfBg47x7IMnuwiO3KIA+Kdqv7o
W0Rco3Asb+Rj6NjZUCFTJ3BBOTjD3WIBlhSLm7OhlYZKeSUOZSdhXK2g66KtmlfPcEdXEUCNuZ6b
tTKcUrQonKOZm1tYNs5eIk7dyyKkpxdU6dUNSyZjtFG0cbypf/CKIj6bAEqeN5j5OveNvjSjsV45
cjm7TtTWdTTpksKVM2vYDgNlh9tJGQdayducwOqPvGa5GqyrXT2Ij7RJK84hQ7s3Ej5DRaj5WMTe
79bvFNOJoHbus9iPr7h5YNrSXjLPaXYfrGoGBpj29V1V2/Sw/CQL91PqcZqeQUsuQ2EOEL/1dSb+
C9xhBvgfWmDQrWG+MvGgf02X4lOaqP9VGVnsMIKk2qRuEm3CzEVVHUx8bJK8PJa2tjjupzWjDGp1
oxL+a44VpUgvra+gEOH1u/hFeo31FGvAJ4FvwrrT9/doitZGlasCDjiMoQV5x+gETh7xwk19DHK+
YmJE/ZonGtZkUbhmjKZ2rA+laQkeNXUr7wD5Lpt6IAfcrxodSan8APO3+Sk5Gf4O18jqsKp6a37p
XPWxdedHQXGcez/6In2yqlsNtPNqkYHfkwB/i5aENVdQ3otL0p6jdLt3R+mdpeP8ohU0h41ZlcfF
Gdn6yxZI5kaiTlore5tTsU0sdqIm3gQOAn7ywncybVKPYHOcxv1hkOYtimm6z/NUnifG+fS+s+w9
i03aUfWMj0foE2+UwSmrntqu0uoYwD6yXYflZRVea5OxHBVcYwjq269Zlnkni6PUOeJ8wYWu9n6W
gV0dqsE8e7oRM3uBTN8B5TyWCWae5Ua/A1u4F75t8C1sLWeZZUfZDPO+a/X9XE7mylrA1c1YFaEk
aP6FT1gmdV320im7uYMAllv/UavjVbiWbTkfR4uYty3Z3hN+3iekr/jA4fhbRbHgKANM1SoP5V07
g7EUq2AuoEMeQjxBhh/ID4AsL+4ITIewbLdlshddUqekwOPOJ5Lg2BTG90CTRfmvuizNu/mj30+r
lE9HgRA6IxjIxVfAlAk4v8Rz0xzgMYDgCCqbQ434A9ZevmYixdBc7QTuu8MMNiGp6A4gsi/kF4dz
NAXkp6phoJpdADB+SduF7Im/Whf+HxcjSjh82DgbMQ5HuVod7azzK/9i9RD2Q8oYnXYQd36CTbdJ
u87/isMBhHlUIwMfxPyjII32aJzmD55jbk+2ED+IdeAsBFFH9SsI/B+lbzePtMTyS4vzcte5tffo
ry6RrbheGCezn7hQikscFfWxqYfmAg6CgE1ipc657lDDrToydzrrpieV4vi1meR/VkZtcEO9F11N
kBJm33zv/NH5qIyudoSsh+4oakNAvABncpL0BbxNj+J1FkHY8x/cBMjomT3hsOBLEy72L4a4LHs5
RPMvjyf8aEQ0HUjPGedPaO5axfCuhTU0x6nkErSXcdGyKpAJZUDUH8cSTh9d366vvC+h65lhHyvB
oXPR8l0RvsuwG2zxe7R6ShBD3LZPxNPzN2/hlXYY5wSzQ2u+TF2IEFoU3U8SGfJUOI73Va2ebVKL
X9YfF3eWPbEuL3zl2P5Srl5vm3Oj3QTe8mRgBLynAUfZtJmGk23b6UexuskNdiK6QMAxq9NHVdr9
ZWSK1Q26C2ckXTSvEXOXnpjdU+9zHpoTxEEbgDFhjKnJx209aPcIAgtKlamfprlJAYziBivX+Yn/
mJCnxCcvRvPNsWXpsWHZkF/UaqtL2x9B6S5Jhx2l8Je5JdFXho8Wn6rVtJ9W+96owromQV4Awlwd
/wHrv1ozAEEJ/hIoWx5cvHqCOTjhLzF6as0SxFHJ8/4nYCDXrIGeGfz23NBGKE6jJxmdsnQTrDV3
Dn6HJlj2rWPyuyZRL5UXT+pnqkmEgPFxmacC/DHEoVPIGg9jUYp4b0TLlImps52LM3RkVmFFuxF4
ocn4eyCfU/rWoj6ZjRM09ocjm2A+xNSgvksOXivktZVHQDsWTyGjFSCqOP4T4QvkpQg6OKKR71P1
gGhCNJhs55wX2cnrwgSywFhyOq7mMoiuoh1jQ96zmKOTrGP4tfWC4HJr3AQpTVkMRNs4raDq1DmO
tct1xC3LMWVyZOeDDaqMHB5ZTuviR6sNjd8eOBmzfnhoxVcQVL1zn8JADj5R4Iqm432Mq2EGIZTF
k0lG/hAfvIojN1CzrnEe/ACMGAvL2NMX49TyiypH9epyISAAXQ7Pkq06voZMPHrTVVe+cXuCCxDb
lf996eAhH7M6Ess90xLcDC+ySfdCGP9+IJrK9TyHgbMji8Qon5lb610CkLg/V2iJDErRcf9ItCWu
aYcNut1grEKJpjlzq8vGmoEUkS8jhlZO9bGOUoqY1pg8pSIOgRYMaMQ8Wtm0zvVoyk85oLnuHEcE
4gtYWV0e4eqxpqeOW5IQJAOpODo5ut33xhiwXPCD1L1Dn63k++wCZHiEyeLktQEOQgfVR23rhQDK
sSdaZm+Wvp0ex2Xk5x0kgT8+p5mrXQZf9PzjIcdOCtRIea8xbVm+sNGe1yZHb7p9sWhisnA2fDJ1
cYeMx9wsDhP1zNiJ0XIC+6CgzOXYqdZ0F+R9uBDsDId3DA9zGou0FM8B+FEKSYJIricoHLFv8LN6
EbUX3XEqT++SBANi6wGLTCHeYT1tex4Ie5tx+qQ6khSGrMHgQzBzKH/Ym9LkqOijrCjrMTJoGXYM
1Mhg43MC20lFnvFp8TI/rJn9xfAhjxkEiBqNZx7h31l8MnULa4I2FVHvXNsMUFw7W1Sx6uk1T4H/
7rIlYCJPMM5sIMTupuC81CYm2OYCtCOf0vxK/c6ptgMX7m+mi9PH3vPqXzoEERa4hnzQ2PQP9OYc
EpRYsNlGALDa5HU1GSZixcI/0dhyeqi1wRSdVdeh06adD+1qNKK/QbwihcSx6tF1PbKmw1iXmLQA
tGd3Wu6hbTHhgMij9NhQlfgi7Nkut50kOEAdMA1/LExlOVgo5ezSUx2Bh2/CsXrP9GoOR1UfZp8j
weV056ThUJx643PkR3+G7IgM08tbwn57BPxK9i2L4nk68M69H+MoBQQJK4bEpmaR7Ycp5OkjXkRC
bVqyry49odco8fS90xXJEZ2BR8amiBDtNOfH5KS1WIrrMhc2VndDBH2nvISIXOaTMaV9VHkMUWAA
zWNpEXB8FG1YeYzHq0ua/wH9zrPlZjUTBceWWDhzEaCXhajx8zZ1KnmdKL+5D/AeWdh0QcKmnLVg
1Ib2qgtNKWj93NV4uKHh+yAgxWB/z8R67Mzsyrz4Oq29baoGfhU2F3d+c0NlneeehubGlCFHClx0
hMEsJcbLFTzYk9npOa7GU0eWsquIH0Vaug/MIrFdBAmHo1VDmaxkppHPn9Dxqxy3QWNxDXT/PO92
lKS/pyJ3g73PNe+eMq3r7ZoRlzPqQcRup6FT33thqA61ZuUnxoxeekHPjX5kTFj5PrttOpER98o3
l0Nnw4+18N4YdVSjONaTjbgeVoD09DQ+RPz8GNpZQ7x15qI3u14irpztDPo+4wYt3mFYuUWwT1UJ
JCSnkAkjzEvseybmiY94XEPRhNDBhSWary51Jjs9hkYApctGjt28ooSw5flxjdI9e4SmI8XplaFl
1Q0Pc2520vd9YPctf9pARPFodAd5k0gPxNrQSzxSp42V8sQ7sT7b9BnMkZSFNx1tsZTsGF2KuzLW
o09FzjDwZFsRu1dg4FkaNyxcZbgfKrd9qKVkzWMTHnboHABOuOBU9Y1AqLn1/hJxTwx1uHwN/Er9
nMNQ9ITefXe+Cu5H0xPF2ITjKTw1BgaDCSOyHan2i9EhKP22Uvgcs5VH4/MfF2uunKo620sG163G
BPtQvZH3Yx6RVe0nFxKJzR6Jayub5KXIR9c9rYvnPuDHRp8iHeQb5DgAflURMYCCHiApFQh1zN6Q
ye9ekv7yVMKZTmXUGNIRuYhqXKTfhIiXadcNHS1NVZBR3qqWrW4Di9bc4taVzaHpa3kUVoTIr1H5
Cef1LjtDGgDaZXpdfYsdt46vRSSr4NcAU3h+zKVuk/suABC2Ecz30jd7Glt+gQgl7rWnlsmgq1Fj
JXJ/9koqCRquAFN7m54vqOo+O2UBgrAWq3hrvNaerwY2YvzNXYKF4Vku2POz1zud/mGD813e3Hg9
HUQO6U9i56OkJ4tG0b74cT4zsIOIfuPoFY1DOAaSiPGytTmC7jNCGE259gNiPEs+Ja6XphkKJjiu
NcEPf0kzUG+T6arhEVU+758A+rlfFkje4b5vGbFLj6NPyIi2YhAPw4psrZiJQYjVvha14z4zJKM4
dEiD72FZLD8T8JN3zNF0uP4KcYVEtrz7QgE4VX3/HCaLOjUzcHhBlP3o6SA6FRyXHloXTq7b0A2F
gb2ENw5zvJLb2MMOVzZ88b1A/yyqMOHxkVl4tNO0fcTHLn87TTd+9ksy0clm9dkt5dg+k0XM5dUM
VXQNGviRjKcwJtuSSJZbk8Tze2hP2amHP6ddqQnnp0v4ffIlI05sIHkWR99dqHkUwiJtd7mViN9V
VkX08mn93Y1zrs/Ma7YfUvgC4Sklu+BeKI1CQC4VYx0yRRqLxUCcuFbBbkQqUR9NSuaQQXAM5jnM
RNTZh9r0h7f4+ckqJxQAANzXwPMJxZPe2AaOJS9zCsMymYrwPpXrtJBZ62gLHjNmdvYkfDr1bJLH
qkyXlzSzGFSX9LXtbxJGld9Fiz8xEFLTGtEQTZ1QFg/8giClhkx4YVwyQPWfxpMluiFWFKb3mN80
sALGRSKjMNawyGoJBMt0h1G2EgZVWKUPC3prssmaHmtVJFRHfacZmajYxtXLIsr0Ey+bxc4ZubGl
lW3nWyTlxtt2VQqkcEw1cyT8wt9zrq0vRjdeT68eHmVbDowh4lFmYkkWQ4yhXp5H0QAdnh7U0A4d
w52X5OyoEnPMid9FhLh1ngUTX7aho5TYL7np3mfjfEaZn5MxH7+EwmFSy6iK/YyiRXsoAr7YpExf
sOi0PCta+LuQ7B/jDkPsvi7uxUVPhCQC2iCv6exHP+bSqJtDxOIRMZUHfzFtfSBjb+9oL/NsyCSj
pRaTe9ny1pjbIpUbQ/MD372NR8scwqAJFNQAWk0f8PatC8YbM266hjl+edYd08X0mnyENVCeYr7v
xnA73haTeLGnqLqRJIHrZdsRkCecROZXakCCJRf9R39gjsKmEUaRJWvkmQty+YbjUO10wVQVZv/R
82EIDbO4fGbJXvN6UN+nbGQXI1CuvpgmCu+zJZ+/yaZ19xI475pGdd5rxzIoupotlfECCBZeYWfp
YTAIWZuuKq/CYiefazdIDonN5AhjNZ8MJaToXje63K0Roe3/So0z81VDQVqYN9VvBh8gMx97SGc6
I/A5ULG/5FTUGfWWJ9syYvDBP6c7/p7NIdoReS5dzpBEAtnHwFvTTH+JdnSsl3bdpKy5OWzWDTw+
cV3iYfxphIvfZlfhQ04+MP0PyZy/h6T+vKwgT0L0y3Y4uYl/e9l6yCYBnhVDu7bAI1Tl7Me7Es2b
JbWKuByAeYj+w2s69hr3+VcciFdluAagzzDE12Ewh/y3wE3XB1JXJe6zHv1VzcyVjQ9ls3htSBDp
DmaVGQCZaUxchzM1YYgoP2H6c+MD77PofToH9sdc9hKOrpXZXF7DfmrehQsw+BxYKOYwlUCaiw/s
Zs7QZPrzz6oo5xWZFJFSEUxdRYPOHf2TACQWENgF6bAzS+avC4Z0P+XIGta2LRfvfnSagQFvBi+r
0hxrn8iUOsSA7KHRcNcqRkTq3MzzvjBxCENMC+w5MuBO+0F9a02QMCmMVZQfHVKZtJ1XmQ04qG2u
rbMdz4WFq2TaZhsG43IWXg1G2ctLflrcFT7MZNjr0okeV8rR6r/IO5PluJEt2/7KszdHGno4Bm8S
QESwJ0VSIqUJjKQo9I0DcHRfXwvKe+sqgizSclj2hjlIIQAC7sfP2XvtnaVRXGJety07zGJtoSzU
yqijB+fqbtgm+IhPRaoPSTh31XzqIuD00T87q9+hlc2ZkbuSuQnn6wd0hrIKG6fWXstKpNQa00R+
BROr9DsKWOjWkCJwltqRMb8UAoxroLWTIiBsmDp9mw0TwgCZLG7YN3SiOWjWGP01umNaoGeWkqdF
2ZMt1/o5jWPfa9tz8MtsM2IZQQ1PokXwEhN6l4dN47ecxzTygAmNQDBXu5ZVbjO3R7Ff4ySkLWDk
Pss3shmHTG7VnuGj1/0dJGp4kf6sT/vf3+QK94xf65u/30jonvz3n7DPP//z/0vUqIsw8H/2sYev
VfnU5n/CjNb/4V8wI2clhtKuXtcyB6kf69z42vUoVf+CHwoVnRwZ1jjfXRWg/xahen95yDTRvpiA
CFgOWA+6GrL9//u/jv0X/xy1ju1i1UWj948wo4dCP1z0wuLKXAlokmsjojtcZGsEelOWLiOM3BaK
tQSOgxlUbmeK9JM/nsm/Xp3/U6nypk6rvoO1erDE/b6UMBwkhZ5OL9USR0tcnnoRRN+OoFM+V4SE
lrlLAfhcTBRjFySo4yljd/qaIeffN+mQnH58eetwif37+oCb2FSgvgqe+uGtKjpwOIYIc0ntPE5u
DDMRW3MSqWDWPdD41NJyoEaUcwIP0nDpzSRJbNx51uC9xJkX3ZioCL2wLWYd+VTuUOovGBwlSQxM
6zD9k1K794xs/EUqAibbCl0vrCDBI221osQJRiOOsPlWVr8m+DTU4mbmEQHCcOqe90fEQYsT6Tmm
L/gwDI75Ve+0imCcWesJkCuSrx8/ENIo3vmLeLZDWQqY3bLc9eX4Y4edG52BMOUwGbo+7kql25in
BweR0gzgivy+zLUfdEyeT0Xncm4HsJVSsiB+onu0WPLnwgHSRPEQQRhJCiJwkHo2L51BxwmMXFNG
ARmR1D5FHDvZviiV9WJMpmPsYyfv76MeQE6YEAnz7KhEFjuEae10IvqmfpyUsGp81tF868gS9lsr
kmkVEWsskmhz+hciJad7DmtduSXDaR5xKKnkikVYmtiumsS5TiKV5TvqhLI71QnyHrghyu9NSf9Y
hXDnezqAo+8y72rtpA0TWsUehXPFwa3Q6SpU7mzUp51CTn25iNrTQgRJRKEbUuQntZeMxCoPrbHs
mJl4XmhEHG7Ij1P9HUDfOL4ha2Yyg0iK5MlrAbOcmLVJXODoTWCB3NZb1SFdtcht3kf08Bq0PMw4
OGbLIMGQkYeZk3JsWewFd6cksoD6wKp8xRxhmHQZ9suYWxeDxkjtvMOTjCeYnvFt6sLy2XpUkEZo
qhhamC2K1jtJjck3X7hh1zmfIxTzgWd7cfolR9oxXkYxpvvdkoom3bHFGcWu4K0og5yyoEAdYBF2
GA15Z277xvSr6wy9OrEBZWb2IbElhRUWqKgIn68IUrEKb+Swhr+QqV00dNGzWuwk3dkoV+OAPxJd
qkxDzUJF7ttJ6OVoFjZ6BUcr9POsbba2Yuau5REpCDrpusMnFdd7ixHZC2DyLVc3kPofvvpEW875
oDMgimk27lc5K6ZH5E+5YUJUQ6CJioP55I74S7bmQkW/Pv74DqvM34uRjwMAwTL2BFS166f5x6fX
G0ihSLAegiYjpxIHkX1udio9QwRj7GvDzy4+vt6RovvvCzqGgJ6H8NxFK314QVcmRg3hHBd4xUSv
t2n9tmhEz9O2Fk9KTu1JZC5QihH9hmT56KeFbKznmuyxeTfNBjRLcl12C+ET5xDnScD55Petq/9/
CuD192HcFJgEOKLrpm0dCbnNUvcnKQuitrSIQsWfHTrJmb0ddUYmnKJT4JeYFk+qofR8xl0mlWlv
LztEdP2+w7n+yW71drdgr2aOineEfZuO5uHzqjTO4gY96YARqjSDIRsp15gclZ94Mt5ZhB3qA5v9
CNC3cJyjRdggHGjUxazTmR2HG4q6LqNVMFrZprQ771WbappHU+a4qLxApKD3mQle3dguXcyNocZs
DtEYjY/SWQBmgiKR2MQIbtgjw49KcJirK/XjP9bbl9cxKDV9pqs8GYqQw2cjHM/xhmj9ycPSPBsW
Uppoispd6lUJ8bDav1iZB0Xnn5WDcQyUAXgjaF1g0+BUyDdz9LVqXl5DQDGZijAl+ybBFuKea90R
6V4MacyV5KQD6y/iazRn+bcRHTEncdlpu49v/PCloG6hcqGbAijPIPL+dyn351ebLE5jNEYmA1to
45eCXKwNgSDz/cdXOfLM/H0ZcF2Ow+hAeHwah8/XGEcC0oaUlBkW/mpjoJa5K+EN3aYkV70ou4l2
PSS7r2VTDBdRXBHjM+lVBuYhI2hopxmiNk7qST7FaqnST77Uw5Vz/XEcxygbbdMUgkrqaCFpMCl0
NniJoB3LCKm40LZAEpI9oEDEc3mGQATUQURE+rk+D93dx8/mvasbaMN0x+Xo5v1Gc/6xbqat2cU2
/IHAY3QHHrNgplTnKeM68vI6wm5q0DSDSWCGQftx23rL+Akm7LBo+vv+TdPUefVZuDkCH/5xsHQl
FHm8A0OVVUvQNxExoH3GCLIGzYmAv4AqxFBl+/GNG4cL5HpdB7YVhb/DKolx6WjHsGSNF6gZm8DO
rLUja+r61yKWlEZAWHJAlK631brauHZKN3OCakrGaZc6aV6EIFyWZoeEJ5nCj3/V4Urw+0dhvVnP
LoycbfM3CeqPPwfviE6aI4TmJSIY2MOKear0SX2zC3s5H5JWPHx8vfXN/88u8ft6gvqQNslaw1vH
Nbw14RnTcnYxo7L8kOhaZ5sbOXDGVvR3ZUOD3cDAuYtqSPIfX/ntp88SBKbi7yub3tESRBuzKshA
U4HEtoXpJMq3kQcn8+OrHG3Tf9/g6rpideG5Or9Xwj8e6Og7buHIljhwlHwnMZyES6u18kAqo7pX
xRqZqLRn1Rnezi47fOOpF3/1+1i/tGFInnVlnZ9mrV09OYzDP/n2sCW+ffzrmJ4FgGaOT9fy8N1X
tTK72Xdl0DVMm6UlvqQa0SgwCsmhpfxuQ0SPzP4W/C22gvRTbv28DHEb7QV925yBdJafQwqFe4qn
TxA+aRH8hYUoIjgJBKD7Upp1nwZdQmhviGKQ0LkkN5JHN4FOsC06yucmaoo9L/5yY0M6yGI9vqDN
Y0TbXBMYGwBVemyjUIsQkBfql5P4yaOtTWC8KtiCgNadpouDstPbaldNzfyiJZGE0DEK83RUDIQA
mvTDFEbMdMK2ch2WNDzV32056tdaY2CeKRN3wKOFl4w5yiAIvLJ9Y4AE1kfptamNGY6TxjBP9brx
u1Nq5qbeECaMgEXkDUTd2h+JEBhlZmxaG7hlUM3zsCb2uuC1OB1Y7b5KYSidofrrd2Va00SnfBa/
0CiSzDONvf/VNdAGbiQHtymMuxxpmNPL9hUslleiRCidJWwKLT2rso5qOtaqJSwG1d9PjlU/FlHa
vTLIlgsM9RK0Icyw7DVhahGd8m7aAlc/XfMNLKrxmbKNPthCRXSv24wNd+7iw5rlw4eUlOlRHu8y
YQIxgLk1X1eqMF6VmKZnYSTJFYfjwbrnZvxvQ1flHAHgmVwqzQCchFI/SRHMIruiGDVxE5SYStJN
1JdQjcxJ73OsoXWFuy1mDduMzcIvY2eQ4qporPSxLIgZCk3yCmOYBrBpNn2kWhlOZuLv0YwgyATr
BZjVqOYliAyHzPC2IDmCuSlG+pFz3M8ZVew3G7WnvooTotNJrhHG2jj3xPQ18wBzzMGttzGLLiO2
bcZWMPS+HVjItr6b1KU/OUbMMlQkSP5ycy9+TMgsrcjqmIzpdCarEo2WVln3rZbL77UawdSYhv9F
K0a8egTwZmdlncUN8RA888D0cVDQO1hg6w8LnXitsWbvlPvyXrBAFvQMwXvxjdW2debkwo32nFk4
vbe1pdqt2TjxcB7bA8dDze2Eue/Iw4x3AyehLoS3RkT80OdAfdE31Bw8IS+cZiIBIEyWm8VtKKGn
Z5YLEDlMhxygDJoKG5FMlHAsRdEtnzBT9Ej0vFUMS0fA5IVsah1uRzPJXxjlkidRWwxInGlRIpjT
XKBE1lXdEJpLC4oniUJom3exIvejdQl7l3munQ6ziauF+dMMOoB9/nkVCk4bb5Fuc8adN9OVmh0w
TuSSUngpzPt0Y5opwx4SGZGBh8zi7I6hixp6bzcdUwsq7wZHau9imlSRPlfgtHhPMEl0sbUjjsnn
xe5r85EDOxnlIo2sq5yXFTuE3rvliekOeh+2feY222gh0BNxtbDufVXSpfVg2F7V/I0EkdoxoZgD
HzcqcD/tLyR2uS6M3Wqw6Gnb5PW0ZLY+ogiBviIdRjacpTL320j28RDS0V2peVWUPdpWQaKApwml
naKI9X406D/IBPRr42Vy++YL2pCuDhQxyO5eSzWfv/kcVectKibE3bipb2u3TZFkCGatxLda/ndT
s8SvHlfiY4mEFshAodbnOq2fneV39/O8mPzupYFDZgA5Y8CbInPadZ7QvhsMexEfWTkhCFHiWDex
kS7ljm3QAVoBIu2yj+1GbN2FR7NFK+EFYzOQspE2g33rO1DZ1ildt2DgkzKhWa3GO1QjPqJFhNbz
1p6hE25M06EJHi9DeZGmhoMUV/Soc7hv/dyCCHIzTGlxp+sjZsGmsDC+5X1LRsJUJHGNhrJPEXvq
pgVpzmm0E/xBAzLhyTWumpo82R1doPjEwKoK7KbL4p+OYZMmMuWTfpbyRvhhWbSGfWnMNscqZjHM
4z0mgNpO9C6FVlcQIhTn3fJFG83qVV+s7IF/wf7VaaDOwmyS1XdRtiNSsCVP0zAlybFij0uRb87C
rkM9cWHZWoluseKB4rgdbSexzqcB14KyTKu6FmbTRwgcLFqFevs7N1LO31BtDV7AsX56GIp6as7m
jpflxO4UUXvO0KKJED0H/7Br5qKAIrBAKMPtXqsN54jlFyunceVneDE2sgOLwZQjWQehmdW3G4WG
+FSN6KoCo5VRTa4OyXlqN3Z1DhcRwi+pjgwO1XiRIAUCeRN1brgYNfkfXVZ0ZUASLWF2DZC3H4h/
vJE3Do6ghy1p0RCiG60971OowtalIauVKA+byYGYZ5PJYJkLjMU5QQDMSLWJoh2e92GlpRgJ6wZ+
hDO+HNcCfeYOX/LaITcnT91v0py1W0QKS3+6FGV+aU7YSnAbJDo9VksptdeWfMvkV7uAKd+kJzYS
4izo2luMe4zusXSXGKK6S9SD3WuJd/jBkONNS2LkhprmrIlLfIafFHZvDy6uwURThzawsiP8tZL+
o7Araj5PgNiMdM0cpUHVIw8LRpJS68Bx2vwldTIiAswsW64zghLBdHtrYdBgz0DNp5mqwwKALhHr
0ohtZ/ES9QMsFJKUXiLMDKEMpFXQ6TP2fDo1hfqk0n/n/MEB/Df2QnAGttd4hT9vQE5GA8jVnUg4
1jFDCSsj8gYiZKhQr/zUPfQsyONxfRg5pvLVDc2EcbpPrYlu8YCgfvrskerWm3KULsRKw7WEba61
8+FP6hOOChWgDJjprMpnAzw0voCxtp5c4dJ59ZvUJ0LW1NJvpBjGhD+1uRQBjOrsG65OlQajMIYv
fgXLcjPGOv1SPmRXbOjJpOIa7kzy6pgulhofphBxTQmKJ0545gCK269myl1NS36OvbsyZJPRrgJT
mXwPsdUUz7L1I+MMvzzQw9TxtBOl8/faDIam4ZEf5uhO4W8iCxOx9z3yk+SJIILJCsEbWb/o0urf
iyWGS5D7EuZSXkVVHegAl6YwWdDyBXYkfDJRRt64k2X0jPTcjaEGFemEQSKJrPZ7wvTozjIQTgVl
hcKJ3jSzRBzTJvVd33tya9Nc186tOiOMAlaSg7bdRSCC8D4HQ5dJF94RtQBJLTTQQ8arKFq6SHcv
dAZdP9BBLE8D2ewFjrm2RKWP8l8jHamH1O9Q25GHZnlQ5BTJ0ziV1Yh3u0JUTsJPHW2LWMkH5ZM8
ECrHQ2VS9vRkg6rzix+xpmIKQacGR2o6g7EXEAJ/udRp9kmhBgz+FI0sRYvVYJ7i2k2QZnmD6xCZ
zTX2/ZRcVzkWF2xhoguk3jRdOOVJnDFP95tL6lOHUPBaY9A8+iAXPumSvD0Yu65tu45n8/gdDseH
r2YbG0LpXTQgahf1zsBWGYI8YS8geIPlEh/ex+vL25MZvYgVSM0g0UQ2cXQyQ7atOyMucxzYFZ5G
FAAPNQ6NnYHoNv7kWm+XMochGtegW2l6b1q1CsFzWkR1H+RGh37boLjps4UKvPG0c3ra1dYkADnM
s0y/cqve/KQJ9/bRogZhkkrDgfmovaJ7/lyIjNksiO2GPdcm/ny1JBGsAvxwoauUvnNRJn3SCV4f
3VHPwaLJwdrtWRa+/6NVppkWMeYd5UU1yfhRNLONBGPFGVKwfPXbjCgUuh9fPv57vveMBRM5B7gJ
4BzjaLtgLIRCfnA7HJNpc1H4k/aQdfpwtqDs2EyRpk6RVUZf8wFhWcXR/5/fs01ajgnBwHR9ltjD
Z6xVqaD1kHD5miCCruzdrQ/17GSw4SB4iYHDGY3z6cf3bL1z07zD5u9mkhB0Pw6viuvVK1DXdIFV
dMNPcGVgJ42hZY8ZoRn3u16DchBojCyifeXiq94QsTA/Jb0JwBflSEpwWWPiq5n6Jd5Jw0mdIEJU
cwliwgWN562yLXsUY78jwEP7rlsddbHZEIo5N7gWkwzA95IjWql969J3hhpade/1sFmAfK0Bvziy
1rCaqdnMJRLdpYLlEgpG1iRvSNTTYczksNv7Wt0xhtPxTo6r+2Zbg561PvkM3+lIYV7QXaaPyK2Z
HRw+rawcEp3jBGGGbRU9sO/nDjiMap4+uc47PTdIV0gVaPtiY1p5+39+b0i7BYkRkQrS3kCHSzXL
OcJwja2q6y+RPbL0UsYD1TBbhOQfvxJvv3Ws37joPF2n0nPfdN1ikprdiRxP10wMBPvTuI3tTASN
L+YzDeP8J1XOO9ez0V1Ar6eiALR/9Ez1oa0Xuy17koz95YptXKaM3qfouueLh1HJLOYz1tLbPyMD
QABQrrXKzlxz/Sj+KAw9yBa6Bx0Dg7DVBkkvkCLwPnvyk0f59uOibYO8zGLT99DmH13HUEh4sWD0
gTd36Q3f/EqV58AXG632qEo6HA6F+Cl9yWFrlVp28/Ff8p0NCugVRhM6mIwgj8tHXY+SRR9QXwxT
L3ZKWf6NoUCSIDKtHz++1Dt/RIeeNAMUdqlVOnj4ROHxxAXLMnfqLfNdomIzgofv1Vvhc+Yh+bv7
9s8vKJiqcnNMqVDnHF6wAO6rtTVOIigR2Q5le0nsu1veSywBF9Ids0+uZx7PwwzdRVFkMo5iPMT3
d/RJ4vt1O1fnnUHzj0Qvl5XFIQEjQCiJYtkbcGqWfT6q+b5xHQ2Wk/Ttb1oOIR+EpkTV6+ZZ0uwi
Z1CAmH2EDV4W20TggMO4RYHnZKEOoabYzOAYMCfGnfHZPOOd13Gl8pHWQSEBAeTomZUq6YzZorEE
fW0+a9WUX5dlSh9AOjo+DSeOz6ZRswj9yqzTAluQ88n38HZbZ1GzUb8460CB6crhHy2mlaYqO+It
6UgSaEVp7Sd9bn71Ue7SPohBHunIMT5+U9752FlJTd2x0NI45vGa3fgQfjoYAsFk8lIuTK7OrCRb
Lv/5VVBaMaTlW19nCUe3Vns91jqu4tbe8qWlQgqQiDTnH1/lCGG3nrdwLloe/EQqFfRcR9s135VH
U6UkqNG0ftBKbs/RldME56xxmjY9fjhD827o/9Iw7+W8zdLEvBpI39rluJVQOaJl1j/5q74ZFfOj
hMHv8jnRoWtyzMN7H5bWl2k+qaCPteha2FVzIsim/9YbECICVx/drWiiUsfhlGbfeQnWXD0YMJ88
m/Uyh0XjSolkXMfejJ7GO9pIyLKyknSATOYraZPKzDj1a5eX5p2Eo4wnpu20716O94yOyzS9Chz3
802Bt+aF2tlEHge/PN5+/KPeeeMFI2VjHSCaPKKjR9MNnSjJaEICokVPlR3PuFTA/+oDfCi8VdV+
RPPwyYN4WzysWhNGRfTvGJ3ZR8W6KDRRTHGiSF1bMgD5cREadu5j28Oj4LEXoPsf9ItkGLqXf3y3
vsEGYFmU7vyCowUmxmXXQmIbOF/n+k3CdPVaM2f87qMbn8xO2z8XVVY/fXxR8+0zJp3SI/gGKQf7
3PGnV6c4PumR8em5dSsCICzEylDXpE3Ysb+unuBeLUEi/dXLT22owIl0i3FBxEn/4E0mDvC6sbGs
znpiksARE1qFfkuRoUN3e8QZgYznCtnZ/EURL/Ga9A7LlwWmpiMvZHJ2i7RLuHFUvO4+GVMTZmPc
zZfYTrpP9tm3WzoCBzZ1HSEMn/px+wWgNvAYQe9QU4Ozb+282FJYdfgF0/r04+f65lK/j5toFUG2
onh9w0rFqQe8SyxBafb3i9SmfdSODt2xxPmnLyy7OEvbOrlmbCKOP5IUYkZpjLS56Oin4WjI6BSv
XRXomtGQt2lEobSa7tYyq2738T2+lX3wsgqYm8x9LcfmNxwuXfQHMBBHhHP6CNTvKgMnjjXTD4d4
VZ8s8PRugJbhtF4Y5TFIsa5wfNVfjETaG9XHHjmQsrvq6nX5+PiXvdm1XH4ZvXO+4VV47B7tJ7pf
WjW3vgQZUaOXiVDgz7Bhnn18FfP3ofZg0aTCRw696pE9+v/2UVlD3IhZyhrmHWDIWexSsuXI+PEI
F9x6jGcfMSDXj/rkrKosZ2rRI1aYhvYV5kF8SbT85s3ImBImZ0JrhsynpP3hAwB5JhIFNmFSjZW4
NDmtV9sx1/U7TZPDdSm6Xu7WkD9899ksF2zQWY3lg/NBHRhSc5NTG3Sfwh0W99h+kDEzcaLzlGzJ
X5UtjnIlLv1MRuCaPLrcGx0bNwclO9XVBps5h9N8ITXcS3P1vTMMZJ8mGCmiAIGNtBhu5+UVixTx
MXA3Ev28TYDgnsUShDh2ItVBuOFg1p0SmDC4GxD62Yy4X4NdWLDWayH5iao7UYxFvdtSzC02upgX
4hfYDeerL6fhpyPqpTpJyjLz4R1ZDTrDtsV7yPrTWDsOrgzMWjTJ5JgNQ/8cFZH5g0kSeKBBi0tK
SzXRl3eGUt708BQZHJhgOvaep8WvjoePjMazTBkYuNJ+SaVtgrXtpfqe1xEcX7pJ58tkohbV2rwB
PoejpFqZC9UlAyAjO1uyvCLoFe0VCh4r7u8Y/AEn0Dnl0RIn1zThd2SuAqUwQ7zQq47TkZcCQgyx
bcNW6uymvQP23ur7pkZ4HDpDj4x17KvlWwVi+Wvd2yLb+NMqNsDONwns1kwDN6hMZRSqbmyuY3sa
X4SJp3hLgNT8o18ivGFSNuVXTUnX2SZ5LwhldHMLswdHOqKjfVOPEMGNgDtHFL7JiYdhP98rM65O
dARI7QnNA1GQNtAYeggZHWe+p1Fwh0jDESTIfCYNAu2K+ctO+5b0CI7yiiMSS9xmQs/Qsg0YeFAq
JwcCNZr1JaK80t+4FDcGFX8+xgH5X+u4gEjc5lT2Ky4JARtRFTZ0ERuK0OophEbnWfukGKdneKaJ
dZGYkb/TldvZWzW3MruoyTf1Nllqt48tq9xN7SaiDopEqksER9VDlkjzXjGdr4mInyIVKrCfMWz+
1r/1SzO5z/zJJyyIHuyzzjjxuVsGQrgTdMaPJbWaC67YWBDOIy5Fr5MCyd1IIR0nFIwck80Eails
Ddq+KE0186vlMHJt20W+cABQp2WO9QUGKiSxkLgf/4WOKj6pbpD9rrIX4uB6x+bBDB2Mkk2L1Vbu
EqbB/ImxyxdBRTsRTbpADr2pcj7JTVJK/6dTu/KxWGh3b/rEAnZSmUZzbsy9/zqPQ8xa4CZgMfXO
TXKI8EKqDWFLCeNlG5t7aKGIqsJeOIO+62LU2gAx0/yK8j+C36bVCPPoDcfmJ3vU2/V4Lb5NBKou
YhwMcocbRdrnZZGONHtt4iHCnHd732jN8tl+9KZ2o+2CBcWn84LIE83Z4WWIEIGGuHJ5WzUyNm15
XX4UBhhBPFeCbPSpuzELMZw3djPvi6SW39Ea8M7UhQhwWCEKA595Ms0IZkzkN3smyd+bmkxR8reA
Eny8e7y3e3qeaWBnEUyE3hzCSV7oBqa7egDM2at2sVl5XytXMLDAh9biza0gbHjuNN2y8ES3kvHy
aYV59ctYxbk6X3VPLiMKo31gDJKpT37eOwUMh1wd3rhgBMg+f/gsqUGLClMIeJkys557RvNBDTft
e10nn5Sgb09A/NkoeNEtC06ADB0PL4WKoi60qBvJjR7jEIgLzrsOCtYrXRH3WmGQ3ddqFgHTovgS
Skt9PjDh/eRwuJYEh1s5Hll6dr9LmdVKefgjAA1bbJqMO8uSSMFxjoiwldN3y+ntK/z9xidHm3cv
txLmuRJv7PE9TwNdSOHRCx2SwbqK9bJ8nuwlP8WMgLXJT6NPvo033QueMbMWTDmUa/h+jmYCObuM
pqe0r2DRQBzJS3A+WlnNl5WexNvIJ49vjBZx2zGJ2rYiYu/7+HV/c85YfwD9LZSoK6D9uEFfi3ge
obNM0L28OkxV6Z1Z7eI9OVn2OmTl+Djha3/4+Jpv32GuSVlGv8Y2Udcc3bSuFUlpdvVExlGeMUFL
m9MJWQhS1Nj7ZIX77bI9en8Mw2R/dzi8eaa3/pY/uqIRYKfEZugaMNSCe5AiXsGg2dou4Ss+iWJe
MnTf6TsAXwL5SZfW1dP0glAOtna+bPu2SWL1kGqZeQdwEFUQjpNF7QenMb66mgEmZkqdK+xP0Red
SXu5qR1QvKFVtzQEtAXK1FJZdhq4aAxXaGH/FSN88hTpZow6i3Py+ThU/uWSDiLZmfbgIKjqs/JG
wHQYNu7UVV7YGHLZT6Ca0jArSGTegm+snsg4SSBhaFbz7HQUuAxbR1gAs41Cptcy7CbkZepmMOpa
4uxhhgy/6D2P88bslpYh20gO+uWAgkeCOE2If6FL5fkMvoaUHRUz4Wdtg3e+LYO3DM6ZYfLHOD6W
MHroXceSnIim4nsJ4/ViKrk7bRiRYqHwqD55td+5HscfGpsc9BhC/Z4S/fGnF5YP1QLXw6qphJCK
/VpDmOU1ZaCxsoW82PpnS+Y7bzY5HDY9LP51HDJHqxW+LUcz+J5Q3S7L1cSGBisMBhVKme6p7pN8
By7UCD0X6C8tsRaVMWJzL3cfG1+fT9Ctie2Q6RawiTJrP1nb3v1xbPQwpThtC3HUyNDkKPzK5lQk
jSl9sBKG/lk/eHSwXHf55Jz9zrKC6pZvG6Ezs9Vj50GvyjHRLI9rEYu7SaWUF41a9HNUppDhZJ3s
I/TVn9yg+d5fnJM2kc1r155MlsOPXdUZ/AuHOxwSH0uUnF03Oq9yl0yrxjYHlwI9itOdR+TsQyI1
7JN+1BC01COEDJM0HeYLvki2uTmjoUXqcJm/NCKyCgaBmXxAotXfObTglqDtbDntllKKa/5N29vS
l1PbwclyuW+IWP+FNJgZoYLvLz5Z0t4KaDjYm6YhsH2RH8Of8vAuBz7cKaLDFwCNbL+ldKR2NHBJ
NG+Myt+SXFHix7O0IB5QrhETi1AgB8uNtcbtLloJg/zj5fydKpLfIzzD58wNdOCovGuNJvIRT6Pb
rJo8pYplPoNj3og/OddjSD6uBVZHF7UPUx+8zsdDvBb/qd/ALyI5bU5PlEG+xHZGKPtl9iqoj26F
iJPpV5Y8kQ5B/q7hTqNETl7GT9mEgAG6mpWcpm1EKpddu+WtTm3hnUmb8ptDeWfIQHnz9IXO0fSQ
FpreBks6kgFpd5jnEVwlEbGIDBnh1+eLHWiVW//k5Gu85ubkcRjXneoWCy8hobOf3OTEoSUbV+u7
aCdAoIDNHiP5YCwNuq3cQ8cWICNyfxURJITdnMiYT8PMgNN+/Pf53T8/2ANR9TGKZI9nkmXjFD98
YeLeE1mUNk6AmplYYYgJ9aMGrX9EErOAzdE8sD26bt4KDURRCFqoLc/QE5f3WeS5t/lgV/EXSo8V
38iUTV1o0VQ+VTNO6LABSYyUmF+vtl4n/frO8zLpbdlR0/Zv7+E/ggZcpi9t3dW/+uPQ+gO0wP+6
ePv1Xf6fuQB3r+1zyl70n3Cq376Rv7kApvWXvg7vMfFTR/pIvv/NBTDEX7QBsaivWdwUQOZ/YwFs
9y/kRPRaOY9xJrPWsuhfWADb/Ov350XPmy8a1cY/yqYymFYcfrUIiUz0LoA/cPesAI6jPTFNu3RN
K4Cm04IOT5Nc2yJAdc40L66frNpQD8z7mRCSRbDp5+kH6bN0R8y+vRZ4kS/SMbWfI9nQzcxScVok
c/LApGvZOTiBL/osS8sNBzXvEUVot2+KqErOHc+vbnwGIBdj3aWk7tk6MvnUIdW7166w3LS3WjfK
K+xX4yZPR3VDE7W/nFzVfOtIUgmqkXjwEdZVyIetoW5PYbn7pvY166UdNoScnvarFmszpu2KkaaG
Es5s34F5WvYWA9Ln2iP4wEvS8dSyaJlNTdl/GSm1zyeKoJMJyeEa3L1sSc4odw5dgQtYaJcc1W9i
09jGk3dbGGTWL6ZxF+mWCPAgW1SGzKN88uqf4GamTHyMLR2UiFTmGTJ/Y/6MxpLfHqfbtFCkV3tn
LVHJezzyAD7gBJA6ccaHee3GX8e5vtUc3BdJ7Iw3CqLBrgQnTYsiHscHREPzRUUIOL9e9a8CH+E+
LYoS4bNpbYqywa84j/OzkSX6na1KCZrdvqc3OH7PIx8BXmxzWEOPNybWVWbazh7CQfUlKmvzcqlF
83UkRmPruco98WptuKc8Kjet28SKRZRYiESObgCZUH3rrclBXpkUE4IN6V/7KnlRkhz2DJlgiRmB
Rb20EKnjc628PnpR0KX2pbT6L5ZFikFVxBpOHzVAQbGvHS2yQ4xBN17XP5I+j9pXWqhnTXLKJ/u0
KuNwsiHbOom6kmr6FjeuTz4MecG5evas9JaoinQ7ER+IhB8zwZzRJiiXZGfZWb2tneW8Hyag6Emg
oZUkS+iZ2QvybRXn26ocvpI8Cz8cw0JyoeEqpdkExW/cwHhTIYOWmlJQnArpqW/Kw+CEfHk8jxCc
MpIZl03nljJI59La6TARwAW2YQawe5Q/TUlvRPkLIUqcK049eRaxgQZxZ3VbiZVxj8c1FP3C402i
6KxWtJyrIb9sfayvqQ/lD4vHXmSWjUNGEy8G4Qu7WmIpgr8KlHIwDHUzj/YG7O3exRAQzB56bB0Z
sTNTaWV4U5B/bHWbrKlkQRQK4fa/KDuPHdmZNbu+S4/FBhn0A03IZPqsLG/OhCh36E2QDLqn75W3
ryDdBtSQgH/yu1OVhhGf2XvtemWfIJt5D9ZNHsXo/3adcdCA7YRuPpwMO5+D2VwAVwzufEnHmTmd
jcMEnlQ0TvlpFKrYrMrmgTPTMYK9eWLibBAzivp/1vSt3Rk9hoKakOPWZIvRtHf96FkPs4Znq3Dl
d691Ly4t/ZUJx0Mt9CwsQeaQlFbZvOfQoxk8f86Iec89cr/HTmdcky8mvmcm9sJCqDOXTukw7WHM
wRQfYlZrdZ+kFzkM18l4LxbdDUYbtwnpQtdh4BW1efohykrfEYwxvSpqlq1qpHpSwr4w9+W9SjWy
tgHiMlkpa/NvXmUHsBFkiySz9VrUq8BvdR16X27A/eUAK+AamNP0XS9kVSVSN1/tucJgQ0N78qW2
NTOkWoOlvbOw1rd1V6wbDN7P8Qq6c8iaXb1Ue9fgaSJPNXNxRWTtK0H2pGM03XdJVLBd2+oeN1WQ
+tZFI1U6W4bXhvlwQNoD38mhfYrT7Kde3E9XyTt7LNs7NyOiwCkxP1VNvL+h5I52OwCdwzh+0Mpi
fIVlWV3ok/AWulqNl0+623gui29z9LtzlrA6n+Zy/dvlJL3WZjlFTekkJ/Au/U4VLJKCXtcXYLB5
HAIc0I4DddO2z+cZUEjJ8ySxDVmiXnfdggEwnSBNzanPaejH6GOd1N2RwTuxMklgZlbm1zpZDlDc
WIStVZODxo7xtDDsOPmjlj7CthR/ssayC8h4g3E3wgi+9nF2JOn0IRayrSMcCdk2sVaigxeEEB5s
99pw0h+H1LG9Mfr5e2Jny53b9d0vdkX7d+ZjOxar/2CMKAI9j6k5FkZocm0Bd9yOT7wQ0mwIU9kk
Mjlg6SGXR9rGofOS8okg459hMMiDwsux0Qajfm2GdXxsRVW+9gsAEkHflnbkHSVMKR80bDBZuOS+
IJx3dd61mWECoNFoaOc/lMgvcYV/ZMpXzaQSjO9GWXxPqQ5iORvI39FcXGTAV1KebSk+2zTrWxoY
0b9mHtNbXmqc6kEGe5RQ2hK2i6ilfKxJAUHYObGf3/WLZh08bdY+zLGtz5Qfhbcp2tp9tnQN2mNW
t+oDpbvY+6td3xP8NB58n7RZ0TQgUawbpExklcDekoyE2OQ9M2Mj7sRLW3NJjZngGMgqNX4pnUTu
IK7HeG+wE3llAWs/W0YztFjt0jUJ+rImjWVoYu2ThZh6HIXonnAv1Y8CEtwTpYgXgEV3kHkrwHBV
EgexwT4m1zm0GvSBV7QY6wWLlDqmRdnuAIgWL41lvDYSIDdXXnPy29k8ZuDKP3k/btE45Lj8LisW
TdA/6m/Cf7RsyqyHLr/MyQgnVnBCjgnGCqMz76Hnw+cA5NjX4yPBBpFECBwiQMg2Sew/5fTNPcJn
2cWPGk3OwYS0q4YJtZ1fvrC/iv9m3eRsF1Pb9z1zc/vHI0VR093dYDHMz9YvXWzH2L3tOSAhIv+P
l2tWNoTUF/BKAFEcLGP89EZtvulqMk68DPb7rVxEyK/8+yphoRnM7PtDL4WYTADKJ2RzIhgT1d6+
vhdbqh1KJPqajPvLH0YMM4n9Yhk4mSgjzItechzrxZxsazcN6EyIUNTd/mHMDeeFvCVqt2SY5VOO
QDXySEi7T5O6/8w6ZYcZkFxUt0JGSGlv2JDcO6SE2fMVpPpLhrbbDiRZ/RIPAK7OXV9KqSbenKrb
tbqyfuzFTiNqr54blJZYYTB66KVxsiEmPdlF4W5J7e423ezspoaRHmrkLzfXX32TGOCut+s7TH3W
Psklp3oTzx94Xff6IneC59LW6nPiNTsRu5ySfk22CZ3ra8ZnzJZtEcmJS6hmgrpQpawT5kDRJjs9
zlC25iW2MdkXn5jz4NxURpS3s024eVE/kmJeBJYlwEqxSP/AwD2eyBlrXhKnNK8T4Xd7p1xqGDMz
eRXTbO1AneTfjBDjaOxx+Kzst16m5IYzMGvp/SV7CqOYsCVMvZZytoFpyoIrhN0OHX68LsmRUNVm
U1c7e3JZK1jOvoqdLMoBMd0nTZce10Z0+7kfPGKp8+SqeyN2bKx7beQKpW2MJFYRxjH7ANv9Qa2L
+2YzXLoj0GrFodiwHs5Go3lB/oXfsKl6THp2CuKXYzwztchqbvnz7HxTsdHyP9MCoB1QlWvET355
zrxVmmBbHJ6KYZU7BUwYNrPpxQcofsbfwur7fUsijpuZw7FLMvNUtjTSssuWPQbP6tB1rTqsyhVv
0oNFPlIIZ4GGY5Ng+cwpQPzhZ4Oal4HpJraFcaHlk+BKnMA5UT0E+pWNPulXGSacjkD4PrJWy4wD
d3QLnlILWWQiEGOxred7njVL+6ebMy1q7WGXZHXzPg3kyN9oK8Ak+OInG11nHEkVZWAzIzRjI3rA
wvCD4zpQRWfpdB6pGUHV6adIMKauAun62rPfadD4NNdNSDtZaizTvm3ukcoBUyXQgZlGu6q3CSwY
sDAzw0vudIvNflvpz6ymhOAHZePE3ro0jQ2u4Zg3TvdejaEvopS1WxTjsnlenESfwwHA6+Ocm9UO
JLK7TW4wJn2xJPMUBzUlxQEsm9YzwxbCWxvg81uey4kgLoe5wZXzHy93QiHXD50e4a7LrrGGl9NM
7O5T5DMPtJYXzV+h9esnjryEoFJn2s6NJGuz6dgH+90Uso69c62Bak7khghFLM07Ld3b6+KcK5s7
ySy6Cug2vMKcgIBnQRvAwURTxwVihZXJL0CsgvWHd0cdJKblDVE7yCN6iKxt69rnuFcfLWPMTekN
JBD6KrP3tgEpUlUxRx4hRvV1UZnYz6mC6N4mfjh0ODUaUxuPBpfzUQ7OuiuZtG88cM6nSQO/phFc
sVW9p59ibr6IuCz84iy+9zm03ijNZa2Frauq9x4+2iFvvXWjPAJOVubCm5aQ8z3/iAtV72hadv1U
GG/ONK7Fhob1UZf+Fz4+jOToDvyRgf4wVEmkDbJE3U6ffEvwcoN01jl6Bmu5pvjzb1AgLXAAXZwY
g7b905qaj1NnQU/P7WhwjHsahj/K/zHn5CBQcYxq8g9ZlVHjEv+T6dMjUhqw++bkH/3UdIM5trID
348iHIZpeOcX/YjH2iZyrXnT4MARbJUPn05h/UIxOI01qhRCkAPM7VuAHJdZzhr+QnJjejf9yzqP
Z1JvndBSgobBH+3Izau3GR7/ebbUq99rIioUXlK/ii9Y71VIe1/edSaWRSMpPXRNsxdDdEvtCxZZ
lJL8XV3Y88uwsFmLPVQ5jQ4L4raloToklIRMiUCj6u3xsJ4thaW7NuqTFGVodsV2Xmv7idB5bQtH
at1hAvkY49R75yAs9lNGDplTm0mIWMLjRWeG9qrDBoha0QCc6r0G9U9v7xEBP0/EtqQcbXDJIYbT
K9DQBwQO1Y9NHOPsMNZ4Qk9NpNeOhIc8j6SOUzfB2QYJzsl3/I8yWv35KcvX74UQPVCeg5UGNbGN
OXbXe+na9DvSfSX9F/m9a8f5wfJz9ZWPBEDYMFNxXEszMtt5m/gshkYxa3euO/qPwh/pirrYu0ga
I08NlwxNwNVmanMyZeag6VHO1hmsyLY7L5hciXjNpDsykQLGi4vF2abAJLwJ5CMoPeQZcgGQV5V9
NGviZGZSbICi+piX5YuytSfUDF2IOBs0ndF/DIMz7Wkq+b4CDQ6kjzlcjs64l1bi8Qq5kKbkLjYM
6ziSSHA15vLPaumkbEBT3A8gDQOaF0D7FXmfMrsTWpccZvplt+XPEF62Y7VNwhX+2JDhiojypNpl
jgGYdaHgQRdPAcJPH3vjE+EMyqBF/GEP6EWEXYX5anaEDKg49JkrRXx6JhVxaRGxVw2R50m4deX6
YKj6SRryIFuOJM1e/I2Zk7QlLaPdGol15r4NYi1+KsQX+NxxBy/lxrvvsq85YUrEmOtYju4ftx9P
A+W6JH1qN3Vcxk1hPHFX9FdVErNUuQ1jipr4GZzUJ0AT68GNa9ACTKVtK96O3XCPaixaMCeQnrbs
FSoGfJ3Amg2DAweI/SFl3hfKwR53hl7aD51jZbsyjpetP7XLhmCSN8gx6toXxKHg3Xr3LU6VuskJ
f0NtmhfxpaAe37cx8XPLmgjCDPuXqcq3xJ+dm6r7adnNRHpj06nyunbLnK3HupfvplF3DwRqPN9i
eQMowNSxkz/sassb70rmBSFIuL2yZH+gRQdGBLl2E1ssKksrcbYNsNpAz4clIrXgwQcfzVmqGV+0
b19Y7gqK+Uoc8PMTJML+s5AxWbeMYCzKaOj7pFwmCVpYc9Rn1k+2HabIF3CA1U0wJvrBIEMuaLBB
nUSVXPF0BaafLESmVgz/sizZ5JajX1pSOja2mb/M0B30PtH3XqcsnjxGPP7Y0dI7C9AXtqnfQBdr
5EP5YH/i3fehUdRPrZg/BxM+TVVBi0CpxnuUsNBn/Q+zBndC1g3dQTrzLWEu9plQEN3kSAR8Pu2m
YxUhGSD7pGSipxfE6OAW23TLLPfkqy9odvUPgN3O1arIi6Gwhve5yclUBLxY3IL93lRnAJlnv711
7C47G6x8bUtFEyfKnYgdW799T+q9OfMtT6vY3y2D90DhoUeO8heOfkWqtTuTJeofZ0IrgrGhwVQ8
oAEl4N+UouzXW9JvM2scEBYLokMykgOOKEIXINNdpTT30uPhpJ7KdlLV2ib1h0fgA6Gz3nzpsT08
VjAzsIW+myKXh1WQqsZyGiqJcda19sGpnV1nas5fL6ZOzmCWtOtHh6CRGpMGY60sE+3k0JJJCFRd
c6z3wRbJH+TbCaSvGIdBeW7H9NvlUgyUeSNkUJK9GxVvPIFJIdCkkIS98aGZ85MY+q3V3vJIChsf
wGwyM8D7nc7l5hai/mwVVbqbrfnUJ73HxbFM23UxP2XhkJA5nI34D0TaJjDn7Le8kQBIKwxNqO4a
ZNLIwLFPVrhdDydbOQBIPJPAl9R5mEc+Lp9QobhPKZ2qikSqdY1SF9gztsWElhNjbLzNMAZB6DyA
KREcQ/R9ZZm3bTAPCz298BfzxUnNv+yDjXO6GAStAt0Ar+p0Z4X19uz1f3Q5vpOxQnh5bm7sTv6g
Oh1JwiByT9ELRjcU7SadECwE1lR/cc8iNbSLcIK2tC/q+WNe3XZDJFe96eRvZ4mIldsdQ+jALcpv
1c/vrLMcJJKwpUmtNPd5l+SXjCTKs0G27/OacLhrlsW3xXrTVP7ZiNHc++NFVavayzb5Rrq6RovU
5/O09PNG5XMJZTembEEe7o5n0uhOk+IygQRKeHYng7V17hAXXFJCBf20WHn32pTIY7Fuhe3oHxm7
Bm8WdqTauN+bSwUh/7dHjMj3H/YafIBoMrqdKP4u66vSP2DtbjLuxhXh1aYyi9/FrrdeC1S0hdt0
76w9uQQFonliQEZGWOkbQAvtkGgOAc7r2eU0f9bRoQa1qZU/qRLOpqpNnTysbn1gnHnb9RP4l8Ic
YISv1UfK0fg88WRlWv3k5vHdoDnTbhQyu5Ru0oZtP79MMRW6nZ5uIbihTR7Hxps1UiGN+B3w516t
eR81q5aerCIvL7z981ZTZBAri1+0SetnMpA4qVpHvSvt3fbHrVhmYtJcJ9DNG1O2iqF3Wkb3RN4Q
ySGeOCbGeih4EneUJN+OBjiuSE56J0KlsNjGzZ1l8KWkPfrx2cOIhlznstRPWpPsyEPgHVvzqIIO
Y0JU00qB9oBVpKWn69FZbQ8pUGluV1ffqTk2Tina7KgxWuttoVBC3zmxUZ5wCPVp3xH4phMzFjfe
fo77dks7VVJot/2DGHPtACjCloF1C9GEc8PVjbmht8sQq0ZozPM3wr9k67bW/EFkHLorksjX6WlJ
iOnI+BLCNC13KisORp5FhEaFdkID636QshtwHW1d5ahjAgP6srIp2rajEY0gfofMxcrMRIWxOOAu
+juyVJRrbhc/f+pUvkIAS6o//ZCd8lhj9jU9qoEQPZKeuZW7/qWmarpFkgddJ8ewwph4nEfWFrXX
Me7P3O+5tBxkRFWwgHPe5a4kV8XhpmII1p0sAg6TSS2A8BkgSJcHwZfWSTKYNbn1IGMFurs6mOkl
AeIhibCTDXpZLAqOi9sYt/Ffe5lXKPIF7krmJhOHysh0LoiT/sKA9G8DbSDUYsnBa1D5RWtv9Ndh
1J2oTLWb7ohr0qTj2i/e0G0o1p5dpZn7QavknpAqVN2tQd2DKWNCezMNgdM1/qWXI6m1Kvd5rms7
5WQFOhJKI3dfyGm1w0kR1gLqpT6Mbu7ccCtOmm4qV9WXmAByDE4EU0Xoob0dqb56ZCCF3vDj/Hsw
KOYX0WgN1Z3XA81vqnbryokZ/9ron4BtzlrlbGKvzg5+b6Zvwh7EZvQ55sdZqu1oyfwgUIiEMVnR
0WKMTwP38i8froxGIi4JT/FGVMZFrr9pZa//pNQ2bRDHZfrbyDSjm2Qi5ilF2BRv5DeJSRiUyAT5
7AhO20E0mN4bd55fC2bPqF3NZkuqY3lMoRkrid6AcWhmfgjLMi6MhOxd3lFoKg7CK0Kjl2odYlJJ
/foh7YXzNeq9hCxCn7Cxfa3dLMpMXwdiGoBU5eN6V0sIN+UwFFsDtHWYY2q/LJNq35W7+seJmIMt
06meqrYcNmYfi0s9d8RUr/VnIrt7K2N/8A/oUG9L7ZD2uXvHFwKSDo4v4mIRYzxR9hGgnhEYLpoF
PUpqJ9Pr7Of5UVWWwZwptq5Lqxr8Ef6kH30s0ie7MNanOacecUpjvmnQh4WrViRXF+/+CauEsxsA
pAYa7Ke3yZq7n9HuCauKwWE0sbNEE7FD23HNEaebBB9m07rBTGg8WmRqHYRo+3fCFpYzwODm1GRr
/NNBLQGuGdSJ4TBH7BByxFX9M7kMsq3MJVZs7V8GzSB6rdeS9Udl+Ce0zIh3jErNUzO/5oQwfLrz
ENMZOcCrgJI9gBPFwb/O7OTqrNyRVYY7tvc7gNr9zBVGcUH21u3hkUsRlhVGfwDRDTWeFPF9Fo/T
XheGdTISdaMekcFmdG753fIGwH5h9cqIgdAOdyQTeGJ8+djR4Uf/w+JB7iqP6e2ao7uvRr8+xWtv
M9dck8hMEo/MkSTliLG6+39oEP6/5Bj/rdDiXyQZ/1fhxu3nfTctxv4kHYiM+OfP33wOn//yNxGJ
GcPyoH675fG3V+Xwj3QJ0iZu/+X/67/8p4TieWl//+e/fTeqHm5/WpI19b+oK26aq/9GjlE242/9
XwQZt//ln0ENzr+TOmQjngBvCWL1JnT8z6AGw/x3pBbWTaKGcxL0EQK2fwY1oMjAVE+rgtnzhkF1
/w9Fhv3vljAgeLj8ZSLkEf/2v176/X/KfP4zaON/B2/8KwPZ/69CQDS3Am07P/+myHD/K65/7svR
mRVrdTT0xSswULbmOilxbI1sWQclelW++sDlsi0Lfvmop9067ezZwHXiGxyGcAgn5vmWStN96tkD
goU+7a4dxEiGE6p2vvqkZiOiuat2B4RrXPZ6GbPlUkwrxY68nqoPFiOju7MGgA+VmaTHPidoRQlz
Z8G6FLs6LbKXxBuMJmqhDZCwWkncFjZ5NY+u0+dPgnAv/DwdnDvWzPrMH8OUmEUBSQGXlbQVMvLI
0svh5jfkCPal2cVBMVdTvyEQvLiqhCS/oLdJWNunTlyjBPEz465pNdfZCNaYSL30oToKjrHThBVA
Bnx84tMgtoV2q87LGgUYWLmDNCyQWXEiV49ukkIsXKzUP1sYnM4mzoFzMRtiCQpe5RJmoq6TIBYT
Rfq89k2/ndVoiqudZPYQlhqLNH5jBInbuauH9zxJDJbswhkTxmKtO27kmlNXr5Z8NGs+ykAqnaZ2
AUP/HivASlHv+d17ldjWBxo8+9VN5ulPIX15Zaw/ooqbHVQidmem2rbFNsCgYs7v0EqE2cguTEAm
if1138KpGzBONeHQeK9+0p+aNA9MDfdMbWRb2sIA7cLVheEx33cWFVhLRMGS0NJZe36LWjJoYETY
c7ZHvrVZMmI6yvnTS+sH3Tg3cE8Bnr6tDGWJM1iHuzXPaERgVrBOH0TFFMGsvlYcPKSTYn/BAo0O
+mpTsDOTuhhM151qvc5KPeuxf0w147Xsf/N2upfJa+lkv5YcIL3r7+yRzqQcBfWKVhPUQanN9Nzx
wRg1PZwscwee5l0WYIfr/E5OCwZU+WAIyiNi6JkD1DtZLaEhmgitIIGGkvkLwgVHbPHe0XPG6Y5r
+7xC7dsJkxnt4Mso54a+7bbEMxgL88kp1+Y7x3pnshYK2APD3nJLLQ8a03iOodVsaos6ctLdJ4hh
LTR/LIdrwNLUikZj0d5RV2WBJdVfUXQXx8vvbc9rT7VN8TpO/fTcI1Do3GKrYvaVLE/v3JGKmcFW
MsrD4J875gU4CB+BlUTszzar5b/5xqe+3JFuFkItNKwWpfgbNpCI6u6tJJutYvtluTYQkXtQScFa
Qtn1/DXKBLkUZNNp0MR8aJU5g+Zh/eNYIyLB4cl0yVvIHeZNHd8QFteAcLEbl4699Zi56G5yRa4e
ck5uLH/eFpgmM885eam+nSdomFp+SsgBXmsNNqRNm5pvfJLrSr3e22ahIovfxWq7fTM0T0p7Sctv
oeITeLAwWd6FgznHl99uDvswO2VEDYy4tvx5nxnJN3Nhfq00cpcBRULWj5DN8AsmMSiip8k3nuVc
N7vU8r80zf/kq3YaK/TyTToGthTVRiseSJlAMdPJZyKSx1CfZhQy6I9cr32oZgQOTk2IncOWz67f
nWE4jxZjVSCVRLnlWwKbxGFwWoI5152lDfNmzuIo74lUzLSdE0+/tiKSjYNViAfC0aaNMBfo7Ulx
n1leFIMhK8f0supmvIvtG5B7LkBzZXZxmhHyP8780ZMc2bE3RuDl4wVR3Z25Fm/CsXfNbYDjYqLp
C3WwV++pWpdw7KctMBKCka/4Ho4+QlRMP1iK+PaOfXmnl9kXtDpmUWiHUPcy1zNlWZMuPy7EQ7nO
EbGos11jHtf+3RyNP7Ka925d5U/1JHcWs1CLUK/Wza56dcYce04KTGZj+Tw37p1bd5YdUP6OtLWy
o9tlE66xlyYXy+jvNRJFwyx5nJwR3XJxJE9lHLFg+L3qntj4XkhzCIDSvqLieCRal6EJQ1D3hQHi
pr2lksZhLYbdPBUmQ7ZpPiX042wbO61KGLhl1zWX5zXXz4Td7i1W5M3Ubxf5kLYsfB3tbDN78Mu7
UuwBKZ+n1HND5hFApTGZWmPiAjtBB5cPLpmIOoO8ZfJ9xhJjJ7a5bL2N2WLhoHQDepubWyXiv/3M
uofMl2xyEaZjD/1kjVVs9NHbu628uiOIvBXoJOlk4wsNrx8QYGvawYpNOmoK+h9yXqmWd+vQnlkr
7mwEQtyr63DNBvvcx99dqZ+NCQJLTTcxVlFRcNbn9PaqCsFm7FaEbDKzz/ri3BsImljJby0A7/BW
OXm/VoFGsr6689Wj+1j7e70Sm0k/MaVl6dpvjDbd+01FGeto1i23Ep5roE0dINmiv5KyEigmw+6i
T59Z25+RsL/jWA6sVb1XmXGCNeoE6OdZwJDyOmRbOVDuG3O3dasD4QuRSpznyUKe76EeDIV71uoy
zIr2isGZw7YxqxfV2R/e2mGpdb4lxJlcH75WGpGp15qvzlo2vfs66hMFC4MlYCNwBj0v6hdrazKI
COKueU+1jlDfTL9nhO1slvXeNw6VYuKq5zxkzUZrsIvr9EJutTerlVMw+8wcFpexxQfeX1dPXMTA
norD3DAa/DYOTGM3OSe+tsEZ6u8TV4+00Q9tPXvvNGLfhuJMPpOBDJU/fnllZkFLOru+fbd2eRdA
RcxZ4SFp80Mu0HlP4jpPKs3buJb7xXzHuODB5oWrNNmX2e3+2lxr9E7FZpYC9Rft4jLtm9tdWlA1
elf8hxbRS9yPrzgljgk9zOot/sMQ35Ma+zbnxYFty7YCgPsPxDZjWZCQJwCHUc60k55hJ83sSLLl
c65aBoozU4mVqb0FVp3Cj0VwPUUdva/vm2i2202Wt/uu6+/UQBa9xpPUDIdiYTa/mvbW9NVP4jge
kNLs0nvqOLXFvWPS67JnoKNZjGdM3zyb8QROZECo5PX2OTHjg+lyH1RMiLs95VZ6l/PaGGQMhb9T
xohetuOeN1WQGSBAfpqY/S44j03iNEz/UbUO82eFI7MceYHLE9qLrQRwJos/Zs6Wzqs/WtYYUFMe
PXj05vLHZBWZrVB71vEBdGWUs+2qi49b7BOpAUE+Z3fSq7GYnMuBq8AB6eDtHdv4Ucw+BAd8MRrn
sqGgRU2a0QW6jDEwDMEHMsED1FsbxYfROuQWzfc+uh+wzKGJLXvw4FBazavT1PinP9YWnXO/IBTL
qmumGdxRIpgca5ssS1gUuBmIdea0aO6mSrleOBKsyUfmHL2UiRVQ/2SfCXnIhb5ZRl7ocso8972T
9tOE2/zNbrmP03xPVbLvbIOK1EAMxXZ6XfCQEA7SLwwqmQYnP6OwNiuToo7qUS/78Ha5ItzcEssY
zmsT1fGIox5J5Dpw1+nri2EwHjITC4TVA4FO3UOWL85mzEbCp1obEeVt3y/NC1Tg11H+alayW5or
WcJVO0R+XINJ7Qkft7Zl+wVgM3LSszt+zk20+N6GdFa+XuTdOpFZ/8b2eCiqa9+mR3toTr1eJu8j
IS494P1yIRGLRSkkjphDn8Apy3oqfYqtITk4Q78zykn9WjbwMjW0G5Q0SHhzNsNraQdJc2uf6TAK
+hmGbJlLC/FuSlZDWn2foTGopRhes0nKg617oS/yTcevEKSLbm0AO7KIHcynunKonNhEy/3kErg8
o22X/H6MtD4ROtqaH2SE486AYCf3pyekeNH0Zxuxgb+2tBwyHbjFS7aXbDVCVdM4rQieQFqAfjJ/
SHCcHmrmjya7yCW2tksSHy331/KWP7I7mgs1+U3iMp5w618Ww95ni0ILi45cX0+ZJn4rlwoG+d3c
oduNKYVuisFeJ0pb8QTF8boX+J1cXd5ch9Gt3gFkG/Q3gUMqtkQPPGczHxSR5+n8NZWEDefmhWiL
ndv6u760d2P3CxE3sjPydeJv6LbXwZy2iTmFeWmFuSqJzqpPiVtunc5HE1TDwXjs3X1VPfK7Yswh
2bdK7VeHS4de9UH4Fe2ZETaivuQV/HbP3aPR3OJkYdvMbnt57nrnwlrv7HFY3lmV2tkmvefU3eMR
CCHA4LQ1CYFITXPDku0BreinobRA6tNtDWIUrDVHOJ0dCZyLz1x9jbUnE3DYTTHCVPLPjIIYYZi7
n2UbHwqHlby5alf8pJQ+ekCsy3uJgN8bN2A4QqMAXA4iJNDR23+atzW3692TIhxWxdHIu/s41t1o
XIlIQlqf1Me67DZeUl9g3zOsh5xvOAudeEdqgxFo7NWI0Kts6PZpod/FlD91D9iSuh4qcC/zS7Jq
oTmzSJYWQo6bwjPD63ELnf6Tepznou72K6ViRVuc6J8Fo6p9bpZ61AnYGJqi/DHrZ3IKGENbEVHA
cDOxh5MRMh6BwiDXiv2z6HgGhyzbA2vu974NXQQ271O15LGMHOah3L14pKzZIAajKwHIcm/o/vLj
EmEaNG3cHXFKDifhKpMgY2JSNeL4IoQU56KQ35LlsSk00CQwevwJRorjpctGyuTE/gchuqV5S4j7
KFrxg581T0aIt2p0K5jh2BYoJnX2qh8sRbxL712U1b0RjrGvCItd0EEHq0wR6iRaKPz+s0rGHaJX
pI2G9KNuZVuQh3ZTd9GQ5MW9NAlkRj81k1rouvsS8T3k3d3inYfYIq7GQY1CnWohF0KK/tAiYCbm
OxrjJvCbg7Oov2t2uH12arsSizcFOUEYPEhdTnwdJc/8muJLRsteev0Hag9EWhnBy39jgQJ/v0xT
Dm3Y17t46wNquYVGEoiAI7/VkVHNClaCWlECUYA2CL4K2PNX1dySBUoBgH5DQntFZEPZ+He6Gtg9
c4rNFyU8lR0QCvjvcWzMbJbtOdZ3TuOgIh7glVzHaoZNgVzSOMe15PYZeFqzYDKMlqwmY3HviZyi
L0DayBsqZOW/Tyudxa4bbITusLuHmJe6OlmYwjC5VX6qEVHviCYPZeqJ+/o/qDuP5dixNEk/EdIO
NLCZRSC0Dgb1BkbyktAaB+rp+0NW1XRm2lR1V696zGpR6uYlI4Ajfnf/nAkaPw69XIJfM5G//v0J
5T+dO/5x7Ph//uUc83/hhJIM77+aUB6j76+w/c6b9jv602Tz9z/3tzGl+xvhUdWZu2Thhs1s1H+M
Kd3fyEs5Kk1y0GCJic0NqP8YU9q/keYCKgVcydEssl3/GRyzf4Mk4JiOBe/KAqlr/ztjSvOvQ0oV
oCN95sTX+HvAK/4ltCjFTC6vZ3A4jKOltMbmQO7iUiRxsuz9Vq4BL+rn0MSz0xrVsKLSyV7qOXXH
Qkjr0U70dlnlhiRv1GBimzoMY8GnYkSvThbgQDIzDIKWeXGtpF8mPmMMjujdFDLpT+qXxKKBoU5p
8sE7QnFjXI7tYoaBAiKH1rPABF7h+8yKn5BCERz6HVTwLPW9SJHTk5IV1KUlmr0r45QBA+1fqA0O
urGTIoFUTTw7iBquLuFVwba/cARqUqKybul6HG3aPA951Tkm+FVsPzD3MZb//ptBPwf/+pc5yv/e
y7P5Ls4f2Xfz13/U/8L3Zsaw/fPB/gZxgaaG8Y9awPwn/vbCKBoFzC5zfZfNTqWy0P6/SUv+p5m5
BtWYfKNBtGr+U/94ZdzfbCb9XHVd3j5G+HBUmr9VMBu8aVTQafwprLrMFP+dN+b3IOV/xnx533hr
DXLVWLQFL+Ff2XZs8S3vALxRtQ7dg6X4ybNSyfhMwi48SD2jEYD6AObUZXtyRdPsa4R/9NPIXv/h
Q/u75PAnieHP6f+//SQkT22bjwQMgs6H8UfoRoucFs8ELPyOSRFx8H+nLyM66qPofsa0xBPjaOG7
g0H/YoDSb3Hi2ID/zD5441qMWzEYW/NmTI2Bxa/DJ1WxJz0oJQbAf/2T/j9+0JkqaVtkfRxbtVno
/viDwkVHf9f5yFChY6aWir6pq72Noa7PaCbMHP+/hJ3+eV37/bMBQC1YVSn+Q9HjGfrjX6lUmdOx
r9M2yAkbY+jWFkV4R22ktssai3VgjcxMffkaca5cFlqgk6YbCEM5EY4n+sMWQJSiTZ+Y9f9gTfjv
vfD/v+2Ws5j2z996b2Kz/LOaN/+Bv4t5ZKhZ0Hl3SVL/fS/8u5in/QbHHAEN+i/wZN1ih/pH67o6
b4WmA6YaIZCW3D+88g6t6xRP2oaAPPb7vvZviHmUuP/5ebJ5jmZ4kMkGyd9DTcRfmBcj81TFsgBL
QrN37kUeX5phcreWqz/FlM/uqtFlVBNzCagjH0actD/0rHSuUcalI1Vcbq3OpzCSWwT8JhjoaS6N
5tiVhb7AZczuSRAG2P7BzuKcITb7lJUzuZVkwcym2E2gg4wOM2DQDIe0JosRqswrXYZIMebg4lQH
xUnJuTOEMOfM7N3KxFfR+1uEP8gD7ompyF6U9kOodcyWVmHKWfibQVTnPreT2Jo+Zhu652a/4lOC
/59M1Lio6PrCbr3wx41bzmU75pdbfvLTeV1wEhZnfJ9sdRZl1xY/hNASwkVMdapnSiV2Y0K3k1zr
fnBoqLS1jRGj731KT1pUL9rEx5WnfMWJeJqI1/Xg2x2yKkOFAu8+siwsLM28xPUb/nAi1tBTGNFM
uB2QMIOhONHqUFvRxrY+iW2O8jnIyg2fZY/LxY1Og37W2n0l6PtkQov6+M0V5DFvpOZlbrxIjetI
SZeqNI918IH6g9XGIwoILMVLtXirAh0ZVY1aN/+Ki241Z2acWpxCo9xOIqAPxTXMkz0lG8Wsv/wh
2Dc6vsiO6qxx6I+26C/hWC+GMdx2UfSZ1ET5PoqS+XhCQze9T4tciZaatqH/6zbmKl48rpLKxQDc
7wV91u40eO+3gL82JFQAulPvrrX2HNMQJml0QH1L2/3MHsq7bj1KqqtSahN3oSyOHfVyXkK43vTr
BwopPZvQQQ4OEcdFWtfXwOruNdE0HIbjptFzrtsx/4n77ttQBExTrPEWFM5B70RKqAV3uDOtRTsx
CBHwXXrx0ND+jk8vedWHseWExwBwUn9U8W1AeCH6NOshz6LJNgCjvcamdKp7KXVLnR3HRJg5OcYJ
TYgjhGUG2Z1P9S+I82y0F+RuSLctzDY/RNiCkE2KizWedEv+xPZwpmiGCyEEwrbY+DJamMkbIK9l
RwwOVPIhQlY18sMY3uuqh6zeUlPzQXHgUx0wKY79RSrpthTdtZn9m4VzbBgsOrq6sprIy8NfcAKw
TaUvrSbvfpTvNLTKbnKW44jtfiR2P2KFNW+NTYFCme5SQ9n2en8aC/HlpuYb5s+vuH5F0yVxvsRM
Soai3jFohDS57/Klk+WX2rTvUuesOjDxygSPIR58J/Fvfpf9hIHJt9KOkWdw9+Mpl8tJM89y6toP
bIxfbl3sw9+/DBiKGBnx4hYEtGdpLazmkPxbqPgvrsNLopj6D90+31whsLs5nbtKCaIB+mXuiOFW
SVeyxm0dZFd3CldicG5cb6s1JZSYqGiQX6v9gEwUvLkmMWfQpvZFGXUN0hbhwIJB1ch0lKwBzrwh
TC8M2Iul2tVPI+9RPbA2iHQr6C3Pc+arq8g0XxMs9LjFGxaRe9R+IX5OCyL9S4hv1BGGn6pTnUMy
jhj3pRfKiXN9ahec8xWWIN+YLqk0hwfW0X6p2uNRzXmtAb796oWzckgHLGztoOHZvhehcoy4WO1Y
0IntjU8yT7wJLBGCtf3qqxmzq8K4J8zj7DmMZrSMVJwUJ5/wm/sIxDezRg0PfX4hq7GZhPToLnH2
DkPMtRWU09av7QzXpIIeF/Jq2rJnYJdE74mGeO+49GwAMu8KZaEkR6cwxkczEy8k3q4MgA6xbZ7V
HHKocZC4nog9RN9tSD9az7Qlcq3vGpwtPXcxDXFjjAo0apSqp05MKA6FNzOHa0e+401vXbicQD8T
HJfAbpuRWWZXx9XaqqylPfI2GYp/9PupPjPqQKXryM7hNjiSW6noOxhJ9pZj3p5BbUSnKINBkLhy
5dAfhTlV6XaaM7sZS/3JpmBtF9MitXNa17orNTV+dj2ErN+CcIrvv7YSurJlDdFz3Zb92hzD8sYD
EhNLC6KjnUVogtAA6T01CoKV5BNzp6wolGJaB8FqWoKQ8tkVY4pz1elk12ieU82XpzhLRYabAMwS
y9qXKXpq8mJKvSTO/3vgMAMjleasgrAsduo0i2vFr7IN7pR2bXVKHdej9tBEhX70jRa4IhlFpm9m
ca1tlFerc618zja1az1su89QcUl2ptTz7EZAbsCVXJP1VsvPdk92rJ+6ipKxSa5G61ExB3B6sc36
OMraG8D3zttfoL0znhJLpi5LxmnZPinbgQqvJR9yuaCa3odzkSS71s6NlSUnfN9j8tYOqPJmTxWv
7YYvKcHDUejHYCBNZ4z2PUrG/GRAqvhqRa4sQFnEez/BBUNXvEORzoANUUVBNyrX4ZNJ1U1P+zRa
X8SxwNI+yfTi1J1teGSn0zVlN1cCct3KzLlJGyUpUBNuyjqr5n+aLgmzdHV2yXPtQ1fTYWOWGklv
PEhguB772UNDLNzTC7M6SsFBwX7WbJf+1mDUvToeJk8pxk8tLiWrxBAdHJPyXNE4DAU5d5Fet3xP
qU7jsAG6jEXzJ2gjdcn8VyCM1C9Tnv/qrOCWmJVYwctjNdBSeh7jJz1qdk0wnsJMvU2Kvdb1fNua
8lGraQ/npF/509dgJ+8FyUxs9RvmCssIjyB1dMA0UK6GtW8ch8FaqnNnJGycqDE3bkKLC2f+WO2X
KK5e3xDFxem3KGpJZsdho6pO2Dv37pBdAld6aX+piJzluYKJqdz4OkbrjpZQn4Nbg71ESXg1yCSd
+ew5QQBHjt19meb2W+FjtZy6CTO5G/L8h6JTL6miSK/J4AUs4O42XpLVrvAmYfg7qLLOJgm0YV3n
6CxtWCj6oqW2Dsd0NYlsOfUuDPepKauF3nQmcihwZSUqkDqYr7t7fCH2gUOy9UmBKq5P4QMPra3E
4zIoNkU5hTdmT+yMoVbAfOgyZQmwiuFkkLprLSNO23WtudIbRKuGZC2iRTXRE24oD2roxhvJHHIr
KXw+dnURv4/RVD0UYKVWIQF1En/YQO/UVOL5IgBA+FdAPvFyCNcXU7MRRktTbON0qF5qY5hwns/V
dZiwO29U8nxbinJ8jKdRhZ9iyn1jtOZPpoaEm0lC3miu+zB7MlO0pcTt2WltQvRIHCZBY6GcY7pz
1xLT8aOQvdhh9ieCFAr7xsjAJs8XmLtUtcst+aRqBRsHBplPrlvoIfpJP+CIVvtsX2MjSzy7QoVj
/dD1rV7qW2Alwb5zo1etadBk1FaYL2qKkjN1aogsLuOraw3Alt2sQTCFkBEuCJ/6T1Yn3Z1BszNf
KrpVgAjLypcDX6AaHIAeGdMpdvUXor3YvfQm3euQLUBvZxNHxRIuyBx6WiiVGsyLUyM3vZ3J05Ar
8Wvtps5uUE0wamS0iPfladn9mtLS2A6dgvc2bN9NqxUsiDr1MYo0TlrhPESuieOwQKCgZLS2nHVV
I+EIZV8FXU5we8g2fJIKQV/lRKHh2amHZyPBaTT2Z20oCEsBlBkI0kzNssJu48Wjwqw98d9hvq1T
Zo9zDcIxwopG9dcVnTrdUS386PTZk44LJiZDREaA5al4ZF/d642zEjkC6FAP6coM4jdFqjDnFHU9
wJRcVaKYVn3cXDWZBh7Zpln2jQCjkfWMY/9ERfAJJyRO8w+eQeDGSV+uXCt4LhKYMZl/aSpF4wCI
RwxPXrjHJUKEVqPyBJYnLeOB8TL15Bdlp/Hh27WXaM6nO1goHWaYL6wR9w4G+PJR0yqIhsNkPJJz
l56J2xQnGzc/I1Y1cnQqica4fprSyX1IEkINeTA5KA9klmw6OKmBX+NgLy5VTZqgTHjwnSChXYSW
5hVywD6wjbVWug+j+l5Qi6aXM8+93vgix7Q2rGyMYUZO07YVD2LhaowrEHDgYnugn9tlp8k1AIaA
Dlm+2lzZzDr12VW7X7KBU4iXNF+GqajXtE+anmoKhRRkGxGws/iFuQP0yUFMslsOHSADYSfwwzmH
sk8o2QFZd8/g7hwoUDtyIa9l2GNFsE2HCArFRlETwrcmm9AY/rKBN4bgmWPOTjsaj5juQntmd7BP
SWdyvtKCaItoqb8IjHW7JrQszB5JY62NTJjntM2tVdak1SXUo25FZDPCk45Hg6scL4Hqa9laIy9F
FW1qbBlChXslSvOnAWfZClppeE21NIYxrdsveirHDcPuetPSMguwfRpcYAXBdIXT3z3FwD7utim1
rTC7di1rHyXNoR13TiykgJOQ/NJcce95qoReVaSYVBq6bbjO9NVOJQv4QrizfgzSPPsY7LT97Dhf
7NtJKnthkcJdy0ptn9zOlheZ5PFeCZ303QqSIfU6jEgbY8aBAanP3DPAjfaVSB1h1joOHlQZsRF1
jc85V/Oj7FHqo/4+WQaUcwQHNV8MGlx8HVTKVpIe9TRo2o8kzbS1kyfDOTFLcZjUiCuYzYNp2Rm4
M61CdIpq5fR7tUxW2xXl75GpeYYFbADVWG/n3oTKOrLoT4fJMLi1wU7JX+CZ+zw02BI6URt3ir3C
VyD5xBj0cGxepEvCY00XuPbMAGHYEUYzVk6WFCuKqnag4aLdEBDCpLa51h4GFSMW99gZAoeswEfT
sTHPMX1ixeFzGhvGqrLyANBcF/5Io3OxGgVGQmIGnAiPlh36GwzVCA94K9YQKLgZ2gwxD4kbsCe4
ibNvhs5fDEWOW7bRV3GfH0Oe2sgdduoQk7GGpCVU/MoDQwmjtR4zpb6yz2KO6Dgd+CbymjTuIgu5
wiRUTfh9tIWCn3kcMakzzSf1l5t1CG90OVSgy7xuiLNvgAbtuUvjXeQTWcu5oK8kDpAAGvsqcZPX
wtdSKCdYrl1jFeus2TQM3WIowwuAZBy7kre8GEyu5tprnWXncnaNS0UEj45Rw6agSGbRkQ3h3KD1
XplP5Dh6rpXhz8SsxMBS2knxIkN/58p01YOLWWgNftVam/aO8P1lm+r7Aab6gjAHfy7tj4WGkTOx
54ALDkT0V26j8/3xBqzb4r+kUtLykXrH7mZNTzH9s2PKtIF5kmPMwP3wUUQtwwG9IJifTDthF1uz
rlWGqWrAhU8tT1r53WqXCcpOTz3gIo2zM1MPG/nemuPCogDrwCSDBPzCcpaue4iqta5VKe9QhL1c
BN+xmq/jzP4uaRh/yjPl1AzEOO05+gG1wNiqWsMpGxMZiZzywk1qx0f5CyoRfgPpK5jo6ZMMhg9L
s64scqzxLUUHevlrpApVlK++gmPTYlwSkxYhlc1NoK3mSxmOdBaExNxYVMtzQJAsl4ry3AbNimIR
7qQuuZx6kgeRWOq6CrHH+BY6twODekoyaEEZQ0ITK5gg4WY4Rz1dB3H8xtj9EiTllxJSkBhJ9sxA
AX0FFd7BG1QYG3YdB5ksT+jtzeSaFp2Eg0Opr7KC1BdVz4qXaUVzCyaV5GjjsLRkxMCax6QYjj7M
i9nI9FwH1dItnQ/AK52H9hVtVJGcumTrSqYSLYgELZlOag3kizhwGLuE/wRJfGp+t1VcUW6NJ2jV
6CXjFnekdUQcpetbZ9Zsah4BABkRURuVuBmNHFq8YNLrpWZ4FMyBVhY9kB/BFPMQwm96mYrhR+1b
6o/miyehzHgVONqZboS9G7i4qOKPNMLGSij9KBtcxAmK0AWLkHsaen24JE1twxMql1o4HnA5rKBP
aexK5g8oETYZ2z2hn8InsO8uCeBnvQfsbtAe5vVK2/MxwMgYuhhHYFhSLpICBlKYON11nc8mqHqM
iU17hvG2saLgluUc6fVOex65a6+qyT3D/+PzyrNJMJJpEg7++TrrEp6W4Ckp9HTj5rTuWBRDLto8
3DVTsXZ8nlLSRFc1zczHjPFi5OjKOsimyTNSMGpFAbqNSBcoihziA+d456aEyVfVB1c8Hnt+kmf2
xJPSkIaznQ83zZlrjRpLYczeCHJ5Z0aGR7op8gZaVFamUlwr32W8aOLIdJAzNB9gJYm4aoUf/eBy
4qnwRL2zWamc7aMVuX3nKBOVIaomYhypY33tIrW8cDQ4AbA5kKrRlx12/iXBvFviKvYey+S32oXJ
qrOmL8ukhMVSA+cOc47XPiluil6zSNYDUnJaFzcrqUBlpYWkYFrtnHWTTNq+xCZ3HPGNXgpFi7b0
IUYkzCQzmZEWbcjBHhvXNbVoxotK61mXyaYn/7jU7LK8svFs8kq4UDMd89KaUUgImLmnGeNgzO4O
8c+x03+Rj/99V+Ib8cdqySNKPoyjzTKPqyfTHpJtYLCiju2avgo4WNqyldWzbr1HhAIv9JPpl1Du
yMMube3WhekqFR8Kc7i7U5gAVyyn2qv1RGFlrRr3URuTDSTI7jH3mwJL6CAvMdFkSOTJrqaR6AT7
clxFsfNGSwkHw6h+rhiJMWZn4ZX5fGUCqbNI3dmyPYb8pkN5jMWQLDHu9QR4wuQQlrBXxKXTzGEf
z8UGdWLTF9SttA72YV2thFUYK5gIGB0t3eWIO6YcVBjKymoHp2wnVOUExnTR6QUgF9oRoicOvRCH
YE9UtRKvTLNdxRMXYsauL6ihzSlsQhPXo216TSXVRdJ0m5o1N4lVIpmGU3kat30928JY4CG00Cte
k4paF7MqzENeECn0I2lsc8MNmRhw7CrapjmxXZpo9SP7YFz+hEq1HIqkWkWOCBFKsMNamkTNJwFr
km9EmfBNmwqXNvuiy+BA2PY4WIG+S2TyWo+BOHTSqvdJ0u+yLCjxXmb2QvoTxPGspIVKnej/kY36
7Yi03fSaPCKWYnHPeEv0ptp3ERZFdRxXnabzWdafrurHxQIcM7Y9sz/2Dg955JMc7uN6nTlw4PRa
C/aZ2nxhnWvgOVvfYW4uu8DYSybIfUjKggAuO1LgUgAcSzbJvBUqFedZ81k55kdSVoQX3E5/LJ3+
kcfgKjNgXKUefHP60Y6l2+713jIPg6kcgi6mRyBgBOyOONJyvQw4cvgrkSYCeBGESYm9PyiBT2oT
F8gi009JPFzRroHSBi+KHBk5GLDIpiDeVLG2z0BoLeqKs0CahUct7vdGZvWeolGv4MyYCyadcgGo
iqXKXFFMtSdl6S70GADAHvu2nTzmyakt6wvX1KWjEdEYbYu930oJA9PFXUDMtRUbYBhB/2yOf8s5
31+fyKZfOkO9SYV5Zlgnq7ae0GhN96LT/rKYCPGs3fRbcRZmxoNfCLDFxQAPqYjgCoj2CjP+boJm
2pmyx45d7WvsWZ6hjWd4AYuyEr8IZLHSR5G5qaI28GL+Dxcb//giASYAEMXgPdNhCNrvohY/HLW3
tgLjb8RHpozO3aVuKR+jS+vLX7kR6WRlDOyk5JxXWmD2l1EJDvXIDa60p5c2AHBAzx4b9zlT0puL
7M6o0ItI/yr6uM1bI15ObrOxBuLAbuMu+fgjT+1zPIXjrXPEpWTP68VTRRQJiy1Gyn6T4a1bmmlA
WKi587XO2KnM87sZCea71zGZX2CXlVnljcvq5GIUEykAbWnzbQYBA7F8Ytew/fCXFgYnNefWqwmN
AXBa7ALTfbHZNhctGqRdQ9gKrtY8n1eVFwm7bSXG+NIVZOsdnZdfxsV0iVReqR5W4jKRtrljpvLq
VsWt6PhdhsHd5RIxKthUE/DdcFA2mem+6bMLj2e6n7MMrfzVhezPlcDOu06ts+tmiPL4cWztVPlg
rKtwDW5tVUree/Ut1YgtZ9ZnH/rvAXubVfbUea8A+D+ORLVy5WQMco8e7DkCwE1nX6LIPxS+U7EV
xzFHQHygGERWNbO2u1Xw4huF5lDsVTF+s7gqp2K6uwi7jxXxkXtpY01U9EB91AvIWkiIAfZrBlbF
gcvy3sgx3Juun3mB5H43GoSIdJ7imPsHE2qjWWpVq8CcAlFRKGQKVefbzVkaVcTbRa7hVca7zsbd
QfuKK8gsSaZ6mgH/paQvO58vQaXM012Vkcvq5CWJ6B9TBS1cdYrp0y+UWwKPTUmDW41PPHeMSwgP
dl+HoOQSSucNF9MnHOS9a0BhG5zgBWTnZawhLgRU8ZXpAIFjMomuMUjyYsKqfD7DIWOG+BQX1Q8N
3zgdbe6d8cRfoPTu3WYFXEaERJdNTihGoYDroGjtNjaISHXTQ6bRGsRN5dYBGb2FbYiA5ir8TmXE
YUpzlSNQ0HWWtJeJMEWIs1aJpk07frV+dRHmQw7iVoLFMLOUe1yNIpwWa42QKtiFB6cuF1oLAz/5
1RBT5Vi/bZ2ElYWla4f/f53LbiNcaggZt1VBhcptrYF4c8oAFTm3IpvHWIVoVRzaHJqK8WgRpdFZ
zoOwOgOTWA4tNzC9L+dvzXhz9bxZASY0vFYm2rPSWoEHdoG7TN/7vu1Nkt8OWw6AmMcwICpQPxvp
SEdzcg6NYB3Uuxhf8nA07XBjBF8u13A5EojgNEDgCqlGA8/0Q5CB3RYUD708ZhKRZRvWevtFk4bQ
y9c0rj/8UbmKfvYW6MuApomJJGmZZKu6PaaJRvruIw9Tr+S6GbMMU68WW82qjdnqGMqkFg0w6Rwj
i5Yc6Cm8jva2ybdvi3RZmZH/WFYFyFEg0tziVNuzZCp25G5Qs/3SEg8xLJR7HTTVFa42f/FUdbum
VtwNVg5IgTpwLeH6xiaXPNGKZB3y6qYnIpJ1BYAMRgvoj5FwDonjG7OXgF91BOpRlrLZ+3reb9rO
LFdFlhvPeaRxeRsalvpYY54IFjRZDWF5MeJcfTNt3mATfyCD2zT4aQxYrSJhiY4NUbxIFUgZ59WQ
CFbslA9D6s8gvPiSBrDHkijGux9j69kP8O74xzdXrIrJ48Ch3gvydKmrDUKe+Vq5/tbOintcK09g
zjlou+mbP5arshCoXimLaKFBIaBKi83qGcG82BQjnRfwRfxFxjUhjxSPplnQijzOeyqTKmyPhCdj
64pY96x1xk4Lwx/YAlwxSuIoAGnalJu8tB5ax9ljUJabcsAxaTPLFb5OYpC3pXHdYFWifJX+K6t8
tEwKyUwYhzr3l85EBrT9HoOV4G3pQ3CV4d7Qin6h6O1t7AeL2srsWvftdnL1c4A9sjLtd0UzH/Re
2cd6e5zSehObIFS1pk/4KidlGyTxNS0Ic+K6vg8i3md6+2qwuy7GemIHN0JzW6bKmvlov3CN8F4N
+jUT4dJRmEoXOsj3Ab1RItOoyYl6OrjGtvw0k5+aHIAHdponSm1wkjDi1ZOBUJ+0f9qQeZbfs7UF
eop7oVw6Lv8GxBkT484kFB+eDV3enJYEEeWgG31IQCpCEC2D8lv64acuCo7XVrSvBy3f6Lmy9QOz
XfQheS/c9LpRre0p2LsWso9vFijauN1995mD4VlXyUGQpb4OgkxEOJ5xFpL4MOGZZdkx1tlOC93h
7SNUb9nzmozp2wLeQ6BqXIAS7bZFxS+a+MlrOdkbJwRgaQyzoOjDG3OXoijTTWlyZfHb97HMLuTx
2fud8A5PUfGqykGX9B+kPnki1d5zA9pNKy9AkNYBswo/LH80Ayp7oLmPMwGsb6p1q9Bahv9xachq
4+SOvrXHfFy32aAT1tLIumFoXPSpQVcSlVSZfsUWu7PiDNJME3yoIeKMsJR3VY5Aohr1J1ZH18Nc
OKveDJEdeQ0HFRzKcNZEcFF6H5B9+wrU55J39Vqxxwfb/XQlyXNxRi4sPbtNViSyIy4wLgxUE348
iDfREVuJvk3kUBV8s8o7CajZ0zqOGuopRaA2GkYsIOZihmuDmj6M8u7YO0LtWyfPbkN21xJl2bbW
bAUwA2Qys4YHVHNt85Nd4BKsG20oqz258iE00V3y6GDDjlpVqn+J4VOg8zG1mqYCGYmbLRNlDrek
BId1WdngftyazBo3dzcl2TwHgoLM+qVM2RHrx92U0UqZaO8sYAkAoo1uLUQbotTjOhyYm3fsaZ4a
tK9pOe5T2/hFaG5vueoD0hopVufEjGPPdXVED0PX5H5JAJZQZ9Bl9kavxqVNLhpW6Ua6sHKnuFZB
y0kgDSr5ykghvovMMHtWcClURXeUjvhlxKANDf2pKrNPKMmH0e2+aUn9pSj+Rkg/WFrYCDxN1l+t
E98U02AWJesHB/tn2M05ih6nVXB04wYZKvUGGaPo/Qil7VYEnCgifKqH5Nyo4zzxyrRznVbHtm0v
YT8JL6spfOjczHML1lE5gX4JGUEWAxYXPNmvHHJ3oqo/Uhm+9o0PdCKzD0OvPo9d9ZMj5EI3zxTG
38qj4NVWGUBtpvF7Aj2zSApWyYBAH7TLD8bHc4UsHL0orK7sxXvNGa+OA3JMMTazK8NO1TWifk8Q
mgDLJBO4YHyj5qgd4zy7MLKzvTAh9Q2CESIRziUqUgromONPNDMX67kmonfkMiWDFaZNuQyU4Fg3
pQ00gPN+o7Uj0gYRSVsywStGZedUnVhYOGR4lIc9qP2CdCCTW7wp6ppKiws+Z3H0ExAdfEbZU2Ol
xKmUz6ltMUSFj5LEqhp1/BO7OFzpiRMeonDk4ytRxQJNL3ge1UOO8ODVVQAhgtqThc+7yvZA2wbe
nk1tAeD1tejHjN37aEiG07HG3C7buEH33lpy6RjHHFY7SzYfdAj8we7q97wejgb3hHBdGiOc9RJL
hmU+uy0u4lCYTDmabjV2NLaOefhBMfuTORjhIR9cMKNaan7qivihCIo1Vf3oKWfmYl2+aVF8pCSB
pKsWzILUZ9tob4WoPBPlFEajp/Au4CaC8NG9TnQkL/uUQxSYkqM/VBgZIiLp2pWv66C4WNGQlK6E
15al4GnS0CRSPA8pGYIxpA7sREh1IBlox8aytSwSmOU+IL1KrufBSdNyJ0peLVP1H83WwhwhMcGM
KqZGt99b+vBqxpV1FoNmL1Fw71MJbMTNDnBXzkDGHiuNj1DX1nZYrw0mYos+s5RNq3DKCfQ3v7gR
N14i0E1rRfcFSiR6VhY+VMymGcktAJPcVHyNbTC8wBR/rwABb6DK3xsl+eowHPr2N3zXRYPI29Pq
kXPeJ0Ov9Jsy2Y1miVsB1TVJT/NrERdz24cXxE8SXc+VDxHzgJ7M5XKsudcKRA6Sw1Dd1vqI1RDm
N2t8pO1zU4q90yfH0MYS5ojVU+h66gW2C2f9nJHzrQqt8DGqQv+hhj7Dw9CIvUZg/NumIGObSV35
TmxKINKwy2EZG+WPHlJgQtx/rSbsRFkfhWdIVP241EzVQGod25cEk9YZF222yR0BJWyS8WFUWmc3
whgnDJs3R0pPQ9DSSfhJj1DNls69VafdkavTIAhLi3qr2A4RVjTR194KPuB8nCBOf9gVWpLWFhBD
6hahR7EB2rdFeezCqT6lcZicbT2DNNp0zw09CBygmIL+B3NnsiS3ka3pd+n1RRscMxa9yQAiIgcm
B1GcNjBRIjHPM56+P6fUdjMQqECnVldmJWMZq+yEO9yPu5/zDz5c0k8IO8KH1bRefxCZE9LQTP9q
oKiQc/0oVI6LMLypR7q6EG/LNvo8OwMgNutTG4MwFXFRy0fUO7uAoAZbnoYBzfWPdWIp73GE+dPS
/8BCtT5UsQ2VVX2TwLuGAI2ISXBWKECcqSMpJzrK8AWNRT8jEfOujm3kpZz4wwhLsCqpgbeg+SVf
AA5c1kZ3dtY/wxP7EsfdY6mh+6siHsMLhM4Mum5jRz8+SXFHCe8melSBCulGfTOiaTqMT8JCRI+e
S2i9K+3hTFP8ruZiZwuU1egtRso5QVV+1msI2t8RTqOG/Il9KzmyLmCh5ZuCT9+xhxpohC3mIhps
cmjHyx86mgqdCuQUkwAL2utYcVu0H/BO8KmUPIdJdY+ODhCmEMCgFn9uXMyVeb3UZJXQk5KJxsS1
KSmAYynvSpRvGhIfwimGdl/mOTLLuNs4ce9DlQy+pOAbj9jZc8oCdhyzyIMK/TmCgVjF6IzN7xNZ
TJqSIvDRBG/v59blhTvhCNcMv2W9+xQMjotCjFt4ixNP92hthn6YjOCxIzQbCnCz7wJsMz5RGYyO
+uJy768iJMpH9TjgT3XowK2lFX7Kg6HbHhx/X6TyztKgtF07HK3ZZNmQxLFdNqM3GNYdh0l8XjoU
yTqwuYV5iucQsHLi/uVqpEjKKwqKQfgKzCgevUmsmtK8sqDgiPpkNp9SqWgJOcqBsDwN3LM0KNDL
hBC+G/wVYdrRd+BcFdQ7a+yNbJhpLdLS1KW0s4Ea4KGfsj84ctk6I+i3cvqCpLxfFkBcHY50WuXp
3eiWqMoiFp3l4k87+bOpWlDomvsGZwK84vkvJpDRO5NLdlZB+6/UloorsqckktGBAFtFzyDpUHfj
XMxtm8poX/ohlNe5C0uk7XT7R95UhYfJfOeFokKaeHrTxOonOtzRoTeyEcS1mc9+mrU5v4I27S9m
wT+aZf9wY/6W4/rzhabZ/z/X8OJ/+R/ZGP8DmVU23Jr/zLE4xkX2R/HXS2KV/D/8zbHQBYJplo0X
nW0hSaZJZ9K/ORaa+r9NE6YM9S8bEzvHgKDzD8fCVqFfaKokKQpJXpREmn9oVSaMK8uEe+pAstA1
VRev4VWtCRaqRusIhpDr4ESNw6U0Hf3zjw9xEbb/53+J/5KEvMhFmtIHRtrTRcmc8YF7XvS7W+rd
/YtJ2WBOSUvt/6ZwSY9FyRjBiNmANaLhWXsZKzHDLOX1GPuwyIzvParmCFfkluGNKC8DtFFoOi0L
8GDkhbL0zb8IblkYBaIoaemS9flyoKoRdgmaiBHngBLjOpKCVHRxHjLgMXsN/V44C0H+YI34odyO
LLXyrsftYBQID8vgF0ie1ss5bgcFTCwk7wozq0OCWii08xmV07Ian6ex4ppgTUDo27COTnMOzD8E
J32P1olFG3gEVbDzg9ZWo78+hKvaQtWYDn7Z5Q9SaDanNAsjn/w9PGUGch5LYnZnluRyDJa6/Jm7
WiORg30LWCVNj5qZuu8dKgZ/m16yz/+DXp+c9tWasFH/0+AJsvyAjl/+lCUQTc6rEGjlrCRvkoJW
M0o+tXtvqRG9yp6W+jtl5J1+pFFcfnWzfvnZ6XFo3QGlB81v8wx9Auajuh50PGfPZVlIgtH69zmu
gUOi5Bwa6oqANLmUqGbecj4qvfEHQx0mimwSqNA4pt8UUXvK2rl51LOmOAJyiz1eDO3z67+XDUVL
cpYdRyaLy0lysLjG2M5J/Mhoprd1XBkoMjTZM9QL5d7OatubzdC1OPub9CmNUm5ok1UMf9gWWNzb
v+U6X0AM1U0Nb16KbbA+L38KJLLeLVpp+Ncm2l9NZuAlkdjdqQNWebodSn769dS/CGWuRl0FGNJS
LE19Ta0hC8ygJx9qJQi+cYTN73pwpDvMzo21KGeXVI1yomsLmb9e7FNURxIlqxDFweBHPbR6XTwa
Bv57t4cld/tqWGwUDH5t9IJJ7asohZlritqhxVSPNJK7VIf7sZi8lKhc3Ln0JO3UsHe+mtj4bAR1
ZXmYFIS70uXQEmVW4gmkv2/lWX7s83R+l7QkwzxTum8wsKOjWU10BuH+8vBfqPmibl/c8cS036X4
Wp5El1Bc1QCZ/b4ME9X025Ny/ftIAFBUcTITmIBZq0khT2V13JeZ35bo/GB+53AVj0eqM0awE+p6
WaEOChvZ0TkI4PKvMg7SNB2KXob8yiZq9VVMOZMf9jFE8s5bbAT8Xj802MuGrro2YzTl0F+sqnwq
Eay13ISHIw0UhCNNWFQqUleV6vqvD2WaOpo+rCwmcjWLfdqQRcsw87lHgrtp6LrrmPAdp3GyD7dD
ietl7KgcHsC3BG73SLpeDis1WjvG7pzdmbqAWXNDmR/KAQj3HW4iziEZKzSVnD7UnxFim0G3GNWb
UKGJFdA6/Vnnov8MIsHlNTaPX7JWoxuBZKDlI2ij71hrb/1USxWmBRVd00helz/VHjXsgoMgxQFK
lMex4+Eg+jA7kt50T5Xo7K4Aynd7graDMkG6a6p8+lWiBHiGgjfISj9GBRWAQ54676GAO+dGWYqf
tOujZ8zMlO+3o27tI/jx/y/q2iO+RpVGqGpPLdbtDCSxhvdZlFlnZZmcnW10nSxJKHgKsMqwRtfd
1VpzrDnFv4fx6WVicAi6xhvEUJzH2+PZSFyXYVbTONJAboQDPiHFR/whqqEuhTrYZRHSVEbnCK+/
2i7hvDi98rkyA6rM8TTluBPDvX9Qo7R+r0xF4JWIgT9RMLHf3f6BW9kEfj1nIjxoE7zq5doaoGrO
Q1QCw+Jye9b7iXYRUme/9ZFbfh5HLTjfjifllVfHBxNiWqYOsFvnTbdazKVaYclViNQHfGt/7yBx
/5gHW/Yzp8604NG445duiIp3SGc7dGuMfrqPREw7OHPTBViAFqh/YLcF3NGKDbPdOWm25sMlKci9
4yDevloWeCyz1CKkGc2+w3dgGRHPN8ta+USyTR8LNABefZw6XGNtSyO1IlGxvtf3Y4ckq40eVBIK
4Dm54PxAECr93Nn8qUvcqTkkOAi+v/0d5Lq7PMUdIVQkZlD01/jPal2mkRDjnHdIULLoqCTMgV9P
WnlUG6d8awqAo4smsoOQ8gtlaIudZbCxzwnPW+JXWjPWlwgNdlTeAkP1NaeIPAv1JDqS8HwB1Ew7
iWwrFLxnVpzQ0d3VV+elWXIvzrqRoxmpDa9FC+Yx6VrE2CupZ3t7VjeSptANm+MEJXCUCeTif3FW
UuK3yt5KM2Ty6M7jIegc08wwQe5ogmJgMJ36nq7W7aAbAzR5+dqGaQIxhJ56GXQAiB5Q1gr9qOmj
D22AgxrI7PkRHFNzvB1Krv7VqrGgdfB8tw10MoxVtkgdMxQjDAo/6HFEmiR9Dg/Q3jOjCAEeXjle
PHX5PQTXn68PbMqA3HtQvDWvl+sYkMoVT8OH+UsmInwDIi066RJa1PY91mGOk/4ub797T6iNjMBN
AXl3nUce4jGr6c0MozHKuMLDD/Dh26wOfy4t1mv9HNIVLPXRvz3SrXBEo6hBNuAqv5pintm8UQKh
eJDpKAyi4/U5XZbqUx0V2QeBr9jOzG7GQzpDRfaRY2D9SqktpdZR9VW8aurap4LD6q5FbdcPUVvC
mLnbeQteryAktdkeKsHk95Q/58UOgccMGqUfIn8JYFPy+u0e8L7OMKFU+5MSNe9SoLFFZNY706pt
BrZNYbsaIv2uql8GjpGWm3pXjfxWJBoF0iwHHQXUdDrZyeS+L3UcB/0pZFffOQ4gavwglDl9rEAT
3tt4cQN9NFUKzuoUorUJj/4vzHobHJv1xP1kw8NAsl52g2zTwF9mDjv6+mhJqnSUUxMtW0B7aHEI
qEBeHOrqN1EFILbqaKYyXLmhsZOJNi4ewLMtVSfFworEt+dyvI3Rw0BegHnWHdDdrMK/HYWdCmzR
lHipA+N+WKjswjrOvEGihFAqwUijNLKjltXioKT5/Cg7LL6Cbd9OylqpIclSGr+NNW5KjTMy5urX
afGYxKMbxT5kUu3QmYv2oRT0KVINEUxVRLR0EAsHYe+CTB/H/jT3aHMWKUD+29vtOnm6FvU8iklA
mXF+WD0scx05vig2Q98SIzZ0U16gqL+E9/kABfJ2qK1PYmmyGsqQpUrbamu3bgdgfhAhcseD0t4J
hLEfEGexvRgClQA739EwbSWCBCHF4U9FiaDFjdPoeJa1OA9W3dX0MnM6DLZpY+CKa9nOqrk+vyjw
Uk21Dcswec6uNskAFT6qOjTYaYlph7LWUhq7cfME0N7xNVSH7+AZ790FNoPKWeE2blNFWwXFnW0A
NBiEfj+xNymZoWKdqi4om2Yp0i/ApimrQn/c+fIyb1+eZbKY/d9hV3ndUtRxgidBkqOtc585Oj2M
BvjL7Y++NTgQnNztBCcmD7XLbRiCpoqqlrQTl7qFsDvEsD4dBx9jApPuDgor04RK/+2gG1U/l+Ws
a66NeB07bL29lghZyNKIfFFksFnxFz7oYZ95lqksH1yA6kdHXu3TAlQxZB8EG3gg7y13+d3WE0ze
oUxk0yLQ1dWPcKuAh4v8EWWc628NAxFLzJGbZwufo/d82uGz3YwIA5Np7jtgEPdlZpZPY1ooNNo1
7Y1pIp26MzPX115MVQSSUFy4TbQAV1tQWLwwG5vCERfxysflswAzgCVCPDmY0iZV99QlePp1MQ2r
nrKst/NhtI05wdkFl3Y62Tq168vl0KPkOSgB8VurbjE/YL3lECGf3CbCUFnRpscS2J16CEWWfG8d
S38DAttuvCWIDAoMlb5zHG+lP4NDkR+EhBYV9cvfI9yuHuqmiVBSjeezQBPniOvpJyeEHX176Jsz
z6r8VZnUOZcuI/HCy1GYm9gIaWqe58Ywvg5U0k6VO7cTHBPop1Du9bPAePs5GCbt6+34G+c/XSIX
hjEiSwKA92V8ocMAAllMajOo/s118EMviv7j1IzIAlcRZmLA/Q9jg7LT7cBbecbUVHontuMInjyX
gRGRm2zkVAisVhLk42aPsLX/kYz8j40IOX3rzUYvziF306VzNLnwXtyrrJJ2lSNauKKSwhWryANE
LSJ0bmmHH/UGbMztUW3lNVPuJArpAj6+/PsX8ZSllRAk4i2xNj+YSwOTvghqhMyqmmY4d5vsqOYJ
9pyvj2sxizoapibl59VsonCzqEmEwaEo5/g0aDbyK7P61hrjnzouYOfa0n/ejri1cDglDJwcKD0j
/3M50kgBzB5y5fcbQ8UDZ6k77qiz3cOWF9ZnMLUDTa7Mfdfmze6m2dqelrwwUxPVHXN9Hsc2PGzb
TWME0orc6/NS98qyic667Ro7mWBrAb0MtToOiyKb8qHPQSpKJSjHaszDoKNj3uH5dmyFbe2kwq0F
ZPGUcV2qT7SX1x/S4SO6AlW7IOMe3CyO86YKNHijE7yfOFWBRc/ZeLr9Lbfmk1D0Rrh6soRW6ddo
W0zeNAa5GGDvAe/Fh1B39CNv9HFnoW5te9IqORU3MYEY3OWySSHUu1ybaAxSYkNsgM7kXIWJf3tA
v3o6632PGjC1YcRypFrmKkwHTc5gCpF2iJuHWUOFms61hDjFdXUGsPQ0qMjhCRt0u20AMHTrqvuJ
Dkx/0tq6PnMJhIIyQApOFUF/Cp0Az9Dz0bc1s9pJwVufnD4gnXpbQ6HVXF307CVH0QLZFUTBwZ4o
NVS3qjF1MMgxBgkVPu6wx/TfdmZI3uBXMwQ0QLOQRBYUZ9YP3HmyyyJtsLnKYaU9AeT6rHfx8mmG
r31QZla46Ovs3AjQO87S3Q+WNu40iTfGTasa0IChA3mgEXr5jZS2y8KuoH+uxQUOSeq0eMbUxGdX
VwwkiOwYSaNy2pnsrScWRRps02n9arCW5a96kaFblJbCqOG1UQ1Oc4ogf5TeYEeQNZYCoZRsQJRf
GDn83G54VkQhZWTqODnGtGr1nc2wse/4LaarU1Ull61fPr2h5RMiKaFfWKF6NMjduOmEuqfr87DT
rpILfv25paonhTDahBAlLocdhpnmZnMa+qJL8aXH6jn6qudWLpCDUMWpCKP0R6Jj7hCFcMcOY9E0
97dX3NbnpgTIh+OKh9zwOrMZVdhNfRn5tJ6Mx6Iv9fvRQswdTsnPGok98N7o4N+OuZG9qYoxbC7c
mnYF0RATz2NQjHRrRJye9CQc7pW4d+4h6GXnvkqjT7fjbRyKWCeiAK7Jk9FZV1PsyQiqwkRZIAa/
4CMwX2C2iZ4AHK8/e5R5ntJFLXZOjI1FxFnBBqIsZgG2WC1o11SmZCpopXAYz7C7R/OU6fil65OZ
vr89vKvp5MGicuDT4TZtjWfU5SKq6bMtvOJTP1HAjvNCa09qSbYsDMyclUCtd4Z2vVlZqhxMggui
CyBwfX2DXa3ldQZJITJ6KBZiNP1Agal/V6lpjZKbmO871XZ9qM/iiOdJ+RFeFphQaFo7+2dj6DSy
NZXj0dCk9vXl0NsRTRS1o0pVqqg64khd+Ii/wc1yyiY/3p7mqzNSjloz0eeV7SDNWe2UpCZr4T6i
eLkagImHdj9bh7kC5L6TfzYHBX7pVyAdK8/LQYVIz/Ao67CjSqGJzSFEUaUwsVIUABYjSLiH2wO7
PpZ54bBUWaQuiAzKjZcBS1V0/SzFUoy+qU5m41ReMzbxG5Bx0Y+6pYObaInxOKnT9BXcWPfWiCbj
a65i+xO2A/jxwkV4KoyhgGJn9LUu7OYpLZXyxzA0/c5iv9rL8rdyIaIdTidIW+crN5wyVyobQbGf
igdN0aPvy6D2X0UahsuhQojlazkXlQ9HU9mZp6stLUPrKp1HsjWPJO1ymsy8HsbCoWGhdt18PyS1
9hHVYfPYuMneebix1kAbciPTXLpAFH4uQ6G6jGsA2pZ0Uufwoc+S6UCVPf50+8NvRaGb9auXZ8sX
w2WUBX8yEDcJju+BVmLWVvePfVXt9eY3otBkogGDvDQbyJVn4IujPRGBXlJgDjA1MPTHui6gZQ/m
XgFnK8qvqhWvdpWTezWW2AVB49iQtiCjO+eiVpKjg3DQzrtjYwnwtOJ97PI6ZzirKEoPChyFOdmz
ivN7TIj1I7zEzAMpLHaywFUoyuHgF2WXwwTRsJbgtyrbyakJISg6T40/GXr8OY2WgjJcHv55ex1c
7SkpO85+Uqmi6rTMVqMaDcDPWTgSqknEA9Iegd+kZsSFXFiHFjWMt5ADP+Yjnua3A2+MEWlzHjg8
99nU2HxcLI0G1nGXAIv0xtSJ32YF2Hmj6h3kODRn556zEcrigmXy+mdnca+/DFWFauiELfZDJvIv
h6Qb0NUxeRk/9m6Szv7tcW1MKP09Gn9A9xyTrHEZbLAAvJvRiMbPhGs0pB9nemwCMDx3Stvaf6Ak
W33GhjGRMPEwe22asoCK8JRzuCHSOVrfKVMYx1UukPBqOudbHFC0xMN8Zo+DT3n9MC2TSjGpCleK
dS5e9ASi7IgvZzJJt6e2m2aPIl30weiX0MGgLDKQ2HCLz2FQJV9vx976nrzIAYFQDOSxIv/+RVaJ
zUFJ3MGS+H4eACi72b4+dCYk52gPz3eVWphQwGSuRWefvryrX4YKAJ7qqMi6Hmog4n5Sl+GhV6x2
Z0BXp75sMQE71akwGDq80csoziRCNC11KQeWFw9WNoeHadaLZ9Ba2jmcWuv1y8Tm0g+KGIVVyCqr
I8YEUdCU+Nd7eQxD245AYtItV7DkrMydc2ZraCDuQcnRJb5GyqVjrEWqgs0U1hTuQ1dC4keuBiWC
UuPO7hljN8Tn28vjF7z94mXFdLrcD/hsHKH8+XI6UdHibUde9eyOctDdMJf5cpfNmfDLORw+5MIa
IZ1lM/6hte40UA4VJMXcRaBEj9aba5W6b8E6+f3279pYtvwsF+gSjwKanas0NCiN3jJ+h4M9Kr6p
HPGDF4bDjAHYtOygpTZigQGQ804tWSPm5RSYpRHMU4HSWJyW4A5KqD15gX1hpOfa8fawNhIeQCku
j7xA+GSwJC52I27tQZh3SLk1sICPkVRAI4eLEqEStGUjvRk+Of3yvnXz8sftyJuD5FuCtQD/RK69
jIwJGLKzM4NcErxC6wHd7wrQL7r5Q723pq6KM9TgVO7jfDoezKjmX8ZCjsMwtVAq9uWALGujFfcI
lo+nFN3Be7Sx8uOsD8GpNgBjajaE6dA1itefYw7PZomBICthCXL5G5JFRDQ9hVTsB/Y0LKPxkBVC
eHiKGl9uT+3WRwU+Q52Od54FWPsyFN6zI9KINe5whq28HWJ8wXu6zwhMJ+ilJonJ2xaulpFIB9Hb
obe+qgnSzIG+wjZZE2UarQNo5jY4dObVj3yxR+TRiUyjZdkpd21G4uYDXBjwASXQy0HWhlvPYd85
XDwQp1xQszsPafndGkd358tdZ0FQAEJWc0m3ABhXl4IRYB5sfzTvkxwAYRnbhWeODb7CyE88dfOQ
7cS7HhnxDBusDG9jl5rp5ciw3EznSjJ4u7H90QROdh76+O1UG9PptR+Lly/dBoNZpKSjrVItUuS2
2VUmkuMgYc5qSE4tpD58be8dJFtDIn3SEWOzq3QaLodUzK4OPRI5WisTiOvEJnLgmITLupjyLwbF
mcWT3+a6iE/XZSik3pIZHSOoshAW7+k1pMAbobHHHeIEr58/LqTyQOA8pohzGQpSlqyLVpanB0mE
w6SBJa6itIAZNMt/dShIBbzGNC7DtMNWa6JSasrOS2Z5Zk0/4a7vA3GutKJ8i2zP+P12rI31Lotu
dPTlsICkXQ6rh5WMskJhIZ5gfwE6O70dQoHdhyIVSIGcnG+Hu76lgQ4F68e4ZOvSXK2NzC6QABOj
BX21DXw0N/ANsrP4tQUnEj+f6m9kFjtrNSiXJ+xMCdqi/EDTMm8DiTlp2vsg6cozcEB6GbeHJZ9A
l/eYy4CrYUGJQYfHYB2KFNUEgVWpT5GjRlxsMZ7jUY/91i2qnbmUO3YdFAiEDTtHlTt6dXOAiRtM
DfrMHibB1hvXnRS/M+bs7ExRfEScoDjUy2Tfw0Iy7vNiHj/dHvPWyoGoSd2DqwSuVKuczDOwRyfB
sDxlWqQiR4qkhNHhv81XPYP5FTvgGvnRrobrwNehcMAr2Fpn5nJg5+nYSutqY35Ngk7BC7UezQcn
d8q96t5mMBciqAU3AlbXagXVPFBTvWVwU5HR0xnD6R4TmPkMjDJ5bdubxcqesOmhWQxPXSXmwu7x
mFqwShlRLIZ9pGNOvowtxttO84EDHOWjuvwXx5yk38iDh3OHcunltu9CZWidhB1Sz216plfUee4U
onQ1NeIwdIn6+uzJ648qCQ1FyjLrW67hkJu1mEFWXV4dB8uuwT4ayr2LF9772+vyuvAtJ1QSpygA
U51Z55hCrzPqoiwUy1Dc6TCIHtvpZljwyQbS/GzbtfL71HAxUoFtnCfRdD4UerSNeWHsDHsr3bF4
+DmA3xwuFZfTzHs1DYZBZ9jVnNCxRZuvtCN953a0lX1M9oTEPfJskVaUL1/ZSt1GoCUGE93I0PF4
UaV3aaQPWFDNw9HCMN1r48LeOXrlIbTejpROqFxw26ayv1pBRo0MnhlYvOUrrBmMRAOhjrrXEWFl
5dDNSDOHSMnfuxGGJLc/8FbikS8JG6QdqMR1z3fOORubWjc904lyVLWLGqmoOaZuQ5d5QI6CKmO6
E3PrQ/JEpenLW81igV1OMd5JChYas+mBOAqPs4b0J1LF6g4rayvrvIyyyjoByOwYHxpKfJgZ+LPS
Dnfd4C6HOBz2wD1boSjPAyTgoqHR37sc0KjXqrPEwqRMroMFU4MFKxYA/0Vlxv7t73UNHWS+YDTz
6iS/QU2R6/dFFWiZkMlzOtX0GivqVW+apLNDaAbOFxTqi+Q+SSPtlPfCzTCjohocWCPIjVGKld/+
JVtfkUYYfHspFMAV4fKHxIXel0JQQjV1KBND19lY+DjL59tRts5leUWkeQpMmqvpZZQmD4LQVUPL
K7tKM+6ywQoeodmhRjV2I4YNRh3131G7zwpsCIP2YUJjt9y5AckY693JvUCS+qHYI2B0+Rs4F7Mq
XVLLy1yl8Ap8Yo+WPYyNB/CqOuGig06TVej5zjbZ2prghP6WNACPvJpgPTHLLnQoh08TmlwNjaUD
9jw1latBR9dMC5Aqvz3ZWxGBpoErxqKXrLDKsEWpTbGFUr1XlKr1rlUV9W4syeMhClR+F0P93Am4
tYYkrBgWmUny+bXYXyxmRRmCvok7y+OZmxxmIyyfR3cKvt0e1tb2xAob31ikCDg+VvmmzkLDRhHH
8gA16ofMCB1/yNDCd8rU/Xg71NYMUrF0Aa1DGeIee7lUdA1N5mEkkVtRACPXVDR4uArWLBUI/mbK
550z8Vr7gXTwMqB2GbDUUDqDfWZ6XZ0Oj9jtuZ7eG/nB6p0M1UHUpw13TI+qaJ03GN99c8bG8i0X
j14LoaXT7dFv/RrOZwrxIGmoRkpT9JfJyWqUpnAtHltLXdTfYlCySBE2FTY0sWLmP8oRdSU/whwF
ylUqcoVVHOdPyFYoFCIKBZ+TeUF7b2eVbXx/HF6l/IO8gwpjPUfYNQln4m4/Q230p45aaNdYT/NU
2jvZeWM9X0RabSBUrLTAaoiE8OHnqkmL07Qo1s5TZXs4XFFkO5gBrU4bJPsWVUeeyAsaMzsbzcx1
E+8Sr8V9ZWd5bYYC36hBMuYVra12zmIW5dD3Kt+zSLq7lC7LQ5XWHxcd1frbS2dj45Dgaa3Y8qnO
M+Fy5YyJW8KcpyJgN/j2ZSNS4yqwt7Pj4Kinm0myE28jpwPHocVBnqO1bqy+VJ8oTqXnZJ7RhnQT
t7Z+mEWhnqPEqRF/KtP0dxvZ2b0q3+YwYY45lFigHKxrt2J0O3squE5j44RRiG6hdigEj8t0CZ6N
xlx2duTG8Um7kda9rOjAzFt9wKSeG8R6F55eIhmpsWCzZTY9QjzsiOLgFH1+asLZeTPGRnuIUD/Z
ib85zS/iywX2IsEnQ99VCwnRGw1jOaPymfptpjkPXQOoXwdLfjDnZI9EsHGbpq0Lq4LbCW2H9Z3B
UcOpMKYMP7iyrc6RjfVBWqrgCWo3OrdBm93rIq0OZV9oO/t/a7jcibjHk2o4AOTfvxjunFRNZpNW
PMjh6EPbiEvofawf4rlsnpe0rxHCrl+Nu6J/zfWEghn9Tz72Kr0B4Eg5pNmkiUNhkMcC/j5ZkTyR
SPcUTLbyASUSCCMsYY3n/OX48rnJ9GGm7rlYIQzkwewOM/o9x4Euws5Ubu2Ul6FWWW4eLDGYmc3F
b2EqnToR50wE4m6uDITMuAgdX5uAoHvAfgD5ytlNqf1yaG1VGOpsI3WDcQs6hyUyTQ2VBK9W7O59
X+H0fTve9VIhHv/AAkIPxlnfFEoH+8UkmWyvGntphlubSXHUzQgng2jp8/BUirbVQKPG0ed/ERma
Iy0OW/5rNVKrcszZbXv8HJQ0+TgbQfiRS+iMyWpl9b6SCwXerDLvjPc6E/1qApDZZUuJ5Hc5v0MN
ygEvPofaqKv3pwJrwTdVqoVvexvXgYNIdJyK41iPfkRN7EaYW6SYVN0e+fXy5TeAlZFQTOon626W
tYiCeoXF9mxFbfuaWoRfXUwTEMeZ6mDn7LxewAQDXo6iPrvz6mXduiYOwlrqsBnxrAQ2iCq1NddP
RRh8X5S835nfrfVECYH7ADkARPsqCzg6YhBTCRcRn6KnJdCbc9Grb6Fo4ZQwU9Jr+nrvXrUdErw0
SDp0QNeNuSBTrDxM6JY1feDqd2KsUUztnJnDZnG/lQhRP9LoNV9d4oNFI59iUklJkmkuF5KGaTJ1
YRWZVvQy73IlUjCgC7t7XKjc7xZNmQPt7fD+9sr5xXu+fANeRF3fTyxeRgnrx/ZQ+VffufR9jlOu
zt/mAijRwTG0UaO3oKH0bcXWs6L1xrHm+EGEdlws6L241FqRqv/ONLa/hUk5P1ML7d7d/pXyNL/6
kaw5GragmmiBX06NrsxhW3JYeNEULqfSLYLntp+q0+0oW7uI8gN3CqpwxhVTu5kDNcXD0PYo5MYe
/BMcAFILAcxCdDtJeSsUdT0hYQ02tbbVISBUms1uB3ZAuNI8VMEDB2XN+DS3Tryzf7bmjhInVyRa
KVIb8XLucqvF6BQBBawts/RIV105Zpo97CzezQEBdgHmBvSUR/1lFKywwfXrXDujfP5hlGF41prl
myrK8tWPBCneIpGBdM2Bucsf8uImUqmir7I6MD2lmbGUSfURY1HFvE/DeU+qaWNM9FoZDldpNMDW
4N1iSZNsaKlIYRYyPlLYQ7Op0zHWW+I9dtlWKLqu0GZ5zVEEWz2vDS011FBPuH9gA0N5rU+P5aiV
3xfKYK8/Kyj+MocSz85LfvWlwiFWxnFqWeWpXZ3A+US+HQ8GJrNC39lQG8gduO3gq2kbcnek/XT5
sQK4JwJTQxuVb7U8CSw8DzEoOaS60TIoolLHOd6ufYjYCLbOYQLdWtSnaJmwAFH7+b4tzGwH9rlx
elHEAIwpKxn61Zt5doqs0QqGr/ZxjRA3BfGxxAxsgIZ5MEcEPW4nlc14NsAHviqltnWPiCMbnEed
krpQ9AFhgZw/IpaT/mnWA/0cRI322+2AW0sJUVLg1NBv+Mir87LH8b2OB25ByliNP5KkDO9HbgI+
iLR6p9n2C9S5ysv00w0UPCQjE4TW5fdNxywAJcaRpYhysA5lx9RC6WmQZ69Nkb0H9W79jLW26T2F
dBrcLWmcUvMv0wjHzxzB4LvZnK3Oo+0zUpNr7eqDMxfC9pHHzlVcjNzlXTXW3YSVi4bnbRZiJrXg
B7L4IZrcDdpMBj12RNSK5ySL8RlAxKvTsIem2/FXibAyktYIxVjHaEzj8A4k0YCufl0377Ol6n9o
U5Mpd11lWVTp5kKtD2rTYcelI9D2flzKvjoB3NFVP6laLHesJm9+SxLN/BOtT+tDlIcuithBs3it
qXR7dVK5Oy5nF9lMLiFYSCEeQm64nF2jV3TTFAO4N0ervmC3ReMvNrtTbZrFyUXn3IPDnN11SSA4
DtWPt9fR9cKV0TmduALpUAlWRxRWDH1QpXLv4pj4hvJz197hy2G+scyhNQ5jpDl//YuIACfBMvAI
u5LITGfWjbCp0soa7rNl46kxW3r5TtgRlHnUwXYy4fU1jzoJDxUJS1IpWaxGWOIDrM0D78sOmMp9
EUTdESme7lBS4rwrVDEfE8x5d6b1ensSFF1jCiWUnsBKX35UfF/CHAcY27OwV/jUwWI+pbhnPUOl
1HfOZJnJ1+tHEgLoGluGhb7hZagQwfRxDnJSD5vxkMdK8DZMVHOnHbW1Tl5Gkb/ixYEcz/oUF1bM
e2/BXTOri/7JTjHAiQYV6269LPZEJjY/G0UQALaoOV8pLweOyJSRDM8Ltuv8Em8ydEBxE8d9qr2L
i0W9TwDU7Tx6Nj8bEg4gBWX5d/2KLkI4F4POKDHzaj9YRhzc9cGQvxtrHLdub4OtUNQ2QLEBWgI9
vLoLlHXftYrJtu+NYjpHxlAfemzJ7wI3cHa+3dZUAvhGpIwDg56w/Ckvvh0vi7p148X2IHW4HqYO
7oG7Q/A7labqjbUAq8UWQRxvj29rwehscQ2kOeTy9bUqxlWhWTSmMp4XhAkmETfvh8zR/GAm0x9q
vQBJdzvk5jgBoFBYRnzDXmtuqrFgTp3Q9uo61u4BsuIUr5f1Uz732Vmnj3DCDqk8/ZugPMnpG9CI
XjedjM6JrTBzLK/NMHhqsg7XJ+7dkaJ08H/T8ZAWYm+g67kFC4Yam7zaQTQiba/WztxlJcz9dPHT
Pi+8FiKVZ2BZgd9aNXla7i47t/H1EfUrHpdW1NbJn9xdLxdQkLauOg/x4o9p17wHUOyeknTsv6VY
1j7g+u6cqiRU3+O1iMk7pPu9iujWeBkypyNa0yymVTa1qz4qNGtivHb0zU6a6X1MRf/OMrBS1aPx
x+0vujVaijzA+sjfwPtXs1vxNF0i0XH3CGTLdq6jhwTVi+JYtXP9m6pU2LCKufkaYGrw1E2OttPv
2xytEMB3KavJG/zlbINgUgZQ2YtPgcI5LNBPPSPqsjdWLwQufX24kx6uevLy88IIQUaIQh51X/mD
XuQHWpY0Mo2K6e0KcV4wpf5LPspObd8J35hxL1IqRfP7uVYfDRxWfovicdq5FazTIb+BvWPTDQT5
D49y9YmnwdFaPvIi7bCxzIvRa0nMJDsk6v/l7EyW3EaWbftFMEPfTEGAZGaq70o6E5ikqoO+DfRf
f1fks3ufiIQRljWQNCkrZwQ8PDzct++9Hs367JrCk2RHlef/lqVhnWJkyVt3DZW6G96ZSSEJbtXm
6zhXR/2SHVMcFw6pnEGVWPvbnV371HKFoGsR5bH9yTZKngZTnj2VuXKwf9vYx/5RMWE0i7sEIOAW
/TrGmRKriO+GemEngaKuE3xXi/IrJq1/BwMVVefKLMWB6+ytD/YQ8JvARpic2riqQQUUqSy20hEI
WUXagBJU1CYPzE8d9fL2vBShB84F8FSbB/vmWEY9S7Q0ZQ1Hrygbf3bmhcJAZl/LMml+LEZe/F7d
xbnMk6WftbVx1TNMgcgQ3Y8OOxtNw5oeGL0++A+2sZAGxuB2vaKGfT59U2JTebSooQXZBNdSso7I
QPVNtx4Y3dln8ldZRJIzdzwyN35UWoWuMuAf8jzRLlqMMFBizeknKDL1g/tsJ/rxmKKPAGaO2u8W
yllWVN41O9fCSGvd0OWvi4vOEEKD+hK2RjO88dwElFDCzVMPiLDd396XKwWBzIQ6FxwtP9La25Ua
Sj2rilWhiEuLhgHUOPkee0UXLPG6Ptw39TLOMkgFEB4gouyubxvRadll3TKOWli26D46ZTE8Dqq+
PjaN1yDkJPqv9+293FlNjuADWiUewAq++Yiu2wGLglIgnFP8t1MRZRRO/9uAP+GDpdWo1gpPe2RU
X/XXBvXP+9Z3NpYWuEW2aRvkKducQY+KKK7NcQozRlyelDT5b2m18QdH5Or5vqWddZKdAOqmysGg
3xbitdjD4i4uoWju9DmsUbT/NBX2gqJzRcF76cUTjL8MVupZHZjZdES890xm8OeDiAYYsZYmJp4K
xnTLrjC0dlSJalxCO9fRNzPsCCU4Xny6fUJ+KnkrKEZ4J9AG+m+30cR0toY6y06p2mcfC55O5fsO
UGEGFXQsNcuslLZkNxXt8tSTqzdPg1321LBoM0K6IbKog0/RpdKVw897KcoJHd/7G/oy5NCcAIxD
G0syrWy77pZttsg31pz+yK0vZufOodaocvOomxRxkxINo9r+599YlVPGzAASdTc3ctkVK4gnrKYl
Yo/FIlDFhSbznbdU/X+7mWc72rvJz/tGd7wUXANTYRCsgK/cYivtSam8xfXU0CrQ54LK0HhwrGoO
Z8jqDtx01xT0EJInnNfeNnFfqdF2du/AZiYa89IAjDkRg5XTGpflwQeUQWvrkVLigMxYkjVsJ0V7
1MIqdLXVsLSRxDXSbLnYkZv6KHzZ773IU0I77Z6o33fh67eTfI7sTo4UMkFyG00nwCBLw2haqM7O
Gto6X5NpW7ApGiJf903t3M+cNjkYzhX1PEt9a6shojMdkJGBdKr5kFbix7J63bms6HXk6txe+67v
HmfDJPhVXdaeDMXuD9a7E9I58bzekR7lXbQNsamDqqFqd7iPClQ/G8rhMUXF8nfXT8OburVL6+Bi
3jHIrA/3FPUs+uEvtIvcGEXMtl3CwZzrL3GdUeGO4+ohBdAC1Rl6dPd3+WUokLxiNJTIXCQYTP6e
P1L13KYeR+ddDV07jZ+Uyh0+GKURmb6R2OJcF/P4ZRGO/uW+1Zf+S7IjMT8OeQ+dSxnx/7BqDr3h
JjXbOgyefZKFLQZpEC9MKgguTWH+qmo5K2wpBw3Bl0eUWECXic3lc/L8vLVrMNhbLB03pm4J72Pe
5zRo87R4THMU9+4vcWdjb0xtMtl4HpiKrIkGnpuVwRRl0amILfe92hnTeY2a5qQZ0HfdN7q7PpOJ
GZBSPK23yFy1BtaZNHxNyFSz73NTln87FvfJlJSv1T7R5TgoQY5SKNnHC2bSqbFjq0eKKRzI+5CD
cPS3q87cf+Mor46rFH1wFzl/oNEU2jgLpLOpLbq147ZCRLy0ovFcC9dEJ1dRPt3fv5eZhoRiwNvA
maf1ssX3NanJVLipYsrRh4dmAvCvoGV51mYUEBv8EaFYMD7jBO1yvrweLyo31QQeRuUHGAyoolv/
nAa0uUDmi1Bd0/ahr2b7WzI6hk+xSHtX6311IkkS16poho9cousZGlSmBIEbFHBB0/E4iA4v/Ym5
eYKvzGsJSdsCGAw6dhfZhQjLZp18LSrVrzRH6HohEXK9v/Uvz8sz4ydPWoKCZNu+XboNkL001qgK
Y8uoTkos/kYu1HvMxl6ETGetn5KlP+KleRmGpE0yS5m/yvzy1qZaOIickNzBJQjvCGh23beVcXm7
5MUQpIaCgPey6GdPJEfA2JdhHqYagwk3uuvE+W1KuRqLEZeVjmRlgSCAAnT6oYEi5KIwjumvJEof
X7+7PC+J9aQM+Lb80H8E3AKGlbrXzDq0SiltqTpIfw4rPJ2rMK9Zl/9FNfOo5b63RoqK8FgwrI5P
b5w5J2kn5VPrMKpn/ZQ5bQLOKOEwqXN2imvXfnXw4+T8YW8TJybLEV6dajVMOU3q623jvK2Xvrqo
bmMf5Ca7S6PIJRmZKelteU5rJRdNJKY6NFtz9OOZ5uxYNcr7HPAoKsXe6yt4LI3njyP5gEHSbxx1
qUWR8EZhK+c8vro5vFp5DZi6M+2wG6yjAb69c/GMKmDkgbx5G3GFbnfIdA9V6MSp9S2m43/ynDQN
6i6bA9FqzltLdPkpz4wyvO+nciG3iS1NOnCULMYgKdli8cxYc4pi1qswiRLxftLH5Y1djvlBlekF
wIA4+4cZECG3xyGGsg2NbKsKaeun6Af0cWCYnXjjRvHHCIT1Y+KUCfLoJkyvMSqyScZum9MwvbHd
uCetn80D/PWeR9EfIvWTFHMvRFEgXOOt3TtVOK7LFLZZ30KtwEyG2q4TYtL9Uc1y155HioA6iSyV
btITMdjGpPRqFcL/kv9dqgxoN7o+qadxEWXOYH09/r7/afct8mjhBpeFxU0IsjPR80zn086tMP2O
2l44pFF71swlDlCeKU/37e3cXRqdIllWQ22GZ+7tN+4Xsy6ZT61CrYRhBiy3C1+qVz00Tdsf+NPe
3SXLpJLDChTrtt7tDvUsptTl47mJ99acliloq9r5HIlyelMtFTFvGQC/3V/gjlWmMmlLwX4EWGYL
aRopRjrzaNRhN43ioZ5H5cqEYnyCuF89DQhqnzK6VQdGdzIkprFBFkjQKHDdjd9koHOz1SvaEE6d
kYqGGb2Flf9vazRQ1XGL6TGBH4WSpZ0/iUkrDk7JzpKZdqXgxG3Ci35Liie6pFsnQ7TwFEXDqWqH
0p881L9zfcy/OHannVJTjy/39/nFzC+3NHP+FIEQ3uM1uN1omCym0TaQSAQo3NghnZS1Yr5otH6R
G5sPcW9ES1jCX/u+nMENPy1ZH3336jhtgtlWlIO7Z7sH8tfI6AidHhBABhlu/XoxaXeWDDkGsSWW
h0wMQ7h2kBRbfSfop5WGH9WlcvDZt3EZo+TeJuyQkvGASuqtUc/MFSvJiyhwkqT6xm5Xfy0dwsH3
d3rrXM9WACCB2JXTv9uN1iKPGthYRoFRlsYbXVGgmPQ8EUSIQTzM3VichdFYPpLG9VM1ugcBahsw
pHUqmrJGDOsyPYjbNRrDgGDObHpBPDTrm6QyHo1YHR+biWL1/XXuWSIjksQKElOnb0Lh3CHD5DkA
hWH48ybUlylJ+a7btj/Uaq0O4By7xsDi8MqmCI5q3u2y5tazpnXVgbej5iFOJgNZp4nOaHYy9HX5
cn9le35CYPg/Yxs/Ed46LMoAorzrmwbIM0zODjCZgxO5a0W+BmmOkBZtWwqo2hlaNErE7VBaZz0V
1jVxe+fT/bXsbhyAEDrU3BP4/+3GOcjFJgu4+WDqRfkxmuKv4OGG81K0+cF6XpS6pOsB3ACJD1EZ
DYSNKRSFHUisYOfKQKlSEDWK/7Rm5Z24RIanpku0UxvV8XVsVnGBScv9QKL0WvT68294xnOAbaJm
uonsU9OWqQtdS6DUUfo467nmq1prP8xDAqdfrKyPSm9OBzfnNinAKNkXAx8A2CW2Y3PmejszEzWF
ESm2mwFa3U5Mp6wikiIc1l0UnrQHH3XPICm0bC5SOIVb6vajMtYSpfnosMomWvyqzWfGAQw9cFdb
edTgwA9e7URYA0bFUDip1lYgFJXKJkN21Q2GXquvTlOOj4m52GeHrP1gL3f8FQZNbikVYBp4g83S
kBYvvGpyYczSpyrQjEb1W8rRZyR9j7BUu6ZIVanim7CWbznqxWzzCihGVpW100PSxL8ahgE+aoKH
0P3927kSAPx4siYAKQN54+336jNlZLapcwKrK+yPy6h3f9EPTk9eYlVfeMbaT1W0xic1niJq3lN8
YH5voVCQcR9JlgGYjG7NR93SAtsGqVpSWTtromsvk5uLoFvmX/cXuhPTKKZRgqXuBKvsFiSSZCDu
5pmY5pUwFLawi/xA6bc5uAz23B8oGmcOKQuJLrpdT2NXNuTO6F333VR+7rsyeUjjbDyZYnCvGq27
gyR87/OBApVdCgP027YnMmiDcFaLxmshRkTRmlj5G87s4qOqIeXkuwl67vboVm8je2j/qhwRHzE2
v3jqyQgj+SGkZhoH8EWpGdk2m0IvDKUrcIbzZHURg49D8Qtoufq1S5rqnMG7KYK+sU2EfVbRh4s9
eZ9p55az73ip8w1q4fFfOBY8wS4kI/I9tCXmWdFoGfpq9YIlW40z8zOL7xqR9dDSEfTve5aMoX++
qZ93ALAVGk4UFV+AncxYdbO1y+BHbIXCWMraeB+XZHA134qt4V2TCSMcWuvIoXd3HrgTOOdnupwt
yIo4a7iCfCQo6iT9mrV6cnXqrnnfJrF94WVUT74x68C6rUaN/Vi1qq9pX+crqP9xpbyrDvUv1Sqj
IwzNzn5w0Chqgg/i9tlWN2A/KGA9gxjA7bTa79m36yowmCwUOhutR6UOXbXxfP8r7EQSYrPrgq+D
Ko8r6PbkWU2bM+YPayNTlSuvBaMPJwtB9MRBXuO+qZ1DR/EEdIcNpytfX/6UP4p9kwVaXSu546ZU
6cIkppVCwG781Mr7U88z4cEuqq9mWxZhudpHpBk7gQw3k1I5wK3lXOGt9ToWSNd7iRcAWDSunc48
Wg8/yUFg2dtObjspUcctzrvg1oo52qsR5dyr85T+RNkh/hqDAnnKXedoEGonZAK4kjBBKa9AonZr
qU1bxqdL9nAEuYbGYOL5tcJEirMKUCu8vK73v96ePchFucB5ajKOuqlNqWlbdqohPLAqfQmjU/5F
iLi9KG1dnZqiOGolv5jkw0FQvJMdQEhHKDxt1ifGOOcjdR5Mb0mFmko6+kXkiFOr683jIpT1mrTu
6HcWWlndDI1sumbO28LAbb1J2NfBsv92+I9Ps00RvbSH6WBD9j41rGxQ+hFKKNdvNkQfwKZ6XuEx
VpkauHNsf+xKs/ABLkbh/b0/MrXZi4JbU5QVpqZCLR8yzSlp2hnpB0vvX0spLc8l8wrAmZnGgNx9
81JK4mTIJp3XZmvm8cVcK1q+q1IfHJMdZ+KNhGAolPUM4W/18mIgv31TQlyNJDjftVrd2HdioYUN
qq8nq3ft/97fwW3p+HlZEL7IghscNttl0XldI9uGejxS8vWr5lKPcqLirdKky/eF8t+71Sl7v1rT
13KePxsGx0cFVdLJb2WP9dpGL2myWOlCeugmeul7NNPfmdCDHlShdtfIgIssU0BPux0ASZaF0qke
R8EITeA/DGA0zJ0patWe5rrNvi9WrL9zOiV66Nr+SNF6x0OxKUkDJacfEObbaAQPAaDXZfRI8jP9
W7uAM1pcKyp8rx6PBon2bBH3JPgCVlywvLe26syBEXGGYH1woVM2C819hOj30V0Zb7rvNbuW5AOY
WC5H0Dar8ioka7S2iYLKSFslpNwDNHEYy3o4JTm0wwcZ0d57G9ADYGiApszzbZF6qpU24DkTVAfG
mnKlV1r9D1vPhpMDxMJX1pyRnsj+tvZIySRpaZ4q+PoPjubOPclvkJALRtRlIf52d5MoNhkEQ/mg
0qL0r7Qz268t74uDpe4kO1T3aQ9TvHue7bu1wsWp1HaNYgl1NTUL3TKpmaxjwqYdtMBUhGOdFU1o
r1XK4TRSNMFHKWmQcW7V8lQdwpjUVKNg1Trrh6VO9pdsir+82mtujMjg90ee42VJtTYaRmZDRIyc
cNhQr43PZTtNB2FtL5nFlpyxNfhe3My3tnJRRrljDFFgOUv5mMezB2eM0xdfdT1ff2qKnT4uypxf
WvS1v8U6ai1A7JrkUbhdXfq9Chh+hIH+yIl24juJAtUTKa1C3WjjRMqUwG61alEwJFp2oYQ7n0ux
1H7URq1ftMbBVbznTcxryDeqBJ9vXy3uosFBAuFSMOhxEiF4zMjR4FMmW8cHOmbuh3mkWvUOCIU4
ylN2QgQAPhJ3yWYqA+DmA8Bg4zGpIZVqTIBJcEd+TtuiLXwlX46Ur/dsyT453JMSd7Kt/CmKU0yT
gfySgirxSeStSjk4bcNJK9OH+z689wH/NLX5gBrD9W4tkLNPqtJA7NwbzlmhjmdPGfpTxSPtwN7+
0ojlXB0y29vkzZrXRlNrLUoArTud8kgz/9bT+a9SG+xv91e2e2RkKR0FFK79FxhztPviXtP5YotX
Lz9XQyCTBb3uz6HVYB3Tbf2zfLbDf1skPsQZzgOcJ6bfqqBjBZUk6pDmkW7Z3m7LxIRaHKp+BP9b
JzKiXikcRVUC4XiMcDF5OL5vtdr1K/gdHhjbHazg/i7sWYROixyMZx8bvnkNLUXTKupSKxTE855M
2hG/zGFswkqf3q2eVf6LkEi1Q9OA3IML3T6L0iGioaCh58TAOhIb5WD4icv8SxrZrx0hkCHekcLW
kqaZoylX/kf0JSXP8ykjIjI0Hn0tsvo7ABbvrDnxv/FZMJgMR9CFI9/axF7Ny9YytWclWGfd+b6M
ycfO7KYgTfWj4WX5f9qUShhXotInUUFkkfL0/LGmxUnyZvHwj3zWRdDkpvBhlTzauT2fkFyllH0B
IkAkfGuFJ+ZKlYczaNpLd3HFNP0FPDDylaLPz3HOwPR9H9xdFTVhRjAADcNqe2tPUZ1hmTJLCQZo
v4LZydqPw5IBSL9v5mVo4SEDmkDqK7o4xSaJU9cWcSoojUIrseu/ig4A8amplvojolWNOMiedoyR
NTEIxWXEP1ufmHt9toqyjsNVK9eT0XveRbUi5zQ6h3Koz1/9T6/gzpHvJ+hsediQYG8eoE6cKAIW
e4iWo0j5p51s89HLOy902ghe8ojJlYb5f+EMp4zxj6daAsds2JriYMymLlRSs/srjy3rZNA7/wzu
wvl+f+e3H5gfyLwUZX9CG3JhWxYV11jaQl8h44nLaHgDR+zvKW7bV94cz0bo+NMZZSvAf996kam2
Q+NMEEREk535kaVklzlvRr9JnaNHznMXZrPjjLX8f1sbV0qXnoswgnyMA+LUJ69bHS1Q7Gr5rSee
+Cdt5157j3y2U4aoTec/7EmY8amJ21w55YmNZqKD0IYTlvPgQtOg2Edoxa37sc1g4KlsSggYScLm
SDmeogK69IzAzpT+cVK6+VR0qRYmU3s0bP3y49IbI4MHasYEygsmEGVYcwq4hRWMiqW/m2Bdemi8
tT84vPLr3e4480NyYlOCeXnzbSofIOeNZFUyKJuhKz27c1M/wEsKw3lezEsolqb6QpwyAh3tjVdO
aEkiYS5Hm3EUeLroAt46VtczX4SmjRVEPZyIQtObAJXo+cxUch7cPygvPxum4LKTvSRKwNv8lay4
MLKitQLHq4q3eZKp1zUayhNcvt/+hSWCLe9njYnbLb5KKhPPqaj5ap7SIyPMPdnnAoLXWTMOQuE2
KX/eP5hC5Sg1EwrbAUK1rikEF5EZOFGVXWOR/iCe9WdnzrLAYOKFd0B+pOO9vcI2Ns3NN2sXpfBy
gc3JUsZAdeP0NNp6e0rnJjnD1XIE5to7BAyz/e8at+65zl4/oWqCvVapw9XR23OcGN71/kfbXRWN
RlBckoHZ2STja+esRhVZiFyPUw5IonVhKhttn6bEfGV2+ghZtGuPTABUJyBk29hEkYkptrFqbTNI
1Kz4pMHidXa51/y2hMsfeM9RQWf3kD/32imTUUXa2Bv6skjH0cBTcrc8q5ZI5dttfl80c3LS9cE9
KYpdXPTOyA4uj72V2nw9Ch5Url5w9NqdyCbBoGBACyK+AiOFkVnpq2s3q92Dtig/7n/IFwUe6Z8Q
pYGsJkTLMvptTGm7UW+ZjLQC2g/RA8Jz9WNk9aufZVMRGFYxhBFFdZ+7W/nlGtV3LVePSPD3lgxx
gZSO57IAFHP7E7jdlk5zZpioGycPobN0Yj91oRwTwxI/LEp+JHi3F9zIXEHEUAugIrBZM5ycU4K2
kxVA+5EFVHoTv7ebJeyi+uf97d1dGhsMLzqkbQyk3y6tLVLatQ2s3rnZN6E6ApAandk5DfZcPNWa
fsg2KG+f7e3EtSSho4Ruag+3Bg29m6caeDtxW4oUxqN6Lku4l+ht6b7upc1DocRMYy6T+d72MnEp
vUQ9GfYhnGMv1nJTgZh1mZp+oRWmN6ro0d2x4JZ1IsiYY/7qVS0YWyl110LGdAUHqPQH99a+P/Me
oWFMDQqs6e0GFPlQ5LHO63Toek+2nYT+abKM4qGHMPy3MSjK39YyK6fCSc0PuhMNTK0r4xE9/a6H
ofPFCC7wT2Pbw7RTQdcnbmDg9/LhWkLH9SMqhs9xsR6RvexaokDxzI6Krvfmg2vpCC92RDpS9q7x
KVoG781AtfJhher7YG/3TJHUyxMK8T5kh7db26p2vCgqpnSglde0cI2TM2TdeUmLo5t61xTZnMaz
mQxS3ZzQuFFMcMJEpQw+Yjq/jf59zfMsiOwx/X3/iO5dmER62BsM+Tjfcn4URe92jNuaQex53U99
SLlfzMQ+2LudQGBSBmC8n5Iow7ubvetWrQfhQejMpqQL7aFzfrjgNN8otv6pH+LlYFE7+wfnkNS0
tSRlwtb/9GKaR00xzaBYGu1S5eAMOYbuT6UepiMs6q4tSBwprmLS2jKFm0JMDNmmuMXQNczT6c5j
b5m/DG/Nv97/VDu3MuV5nm+gAqRG5yaa9hVgA8chlyqGxjDPg2XEH20tzhErHdbOCKaSgdc095RH
16bscd/4XmQBwsWLjtY2f7Y5iLByHRoacoJJdbIzvB7dW5H2ZqC4Sv+lyIvy0juZyPyYuPRYZZSu
PHrSf93/FXubLQ8FXkQHiEm/2zM419Hiyt5ywGRzz0ymnjaPmWuVbWCojTjfN7bntJIr9//x3FNO
vjWGRBNzDlHJUyf3SLMyVDb8yZr6czeMYx5Ya6scNZx21/eHSekCf9SV5mQZ3X6hpumZY/9Au2UG
E5G47yMtPWIf3fUmuviQqUIf+YLT2ZhrNaEsToyGQi098dxqL7NS9aEFNoL5RZD5X6PZ6b4p9qQd
pF17thmAoKVGwKGutVkmWh9T3RIwgrpMtTeeN43QLUJm7TFPFMLyD4VMXP5M46Y4+KR7+4vzcDUB
334J8prXfh1RKjCDqnPUiyMJHcfCMC/1vBwBEvdMGcDziD48yymK3H7KyrRobNsIM9h1/3fl5NaH
kgHJC7MP1sGi9vz0GZFOqk7D4/nk/uE0CioPtebWdlASXINRQLY6zpTTlUWN4eJxft0/Fi/GHMiZ
QTnLyXNCq9QMvl3ZjIhuVqzIwrhtlPwsCHsPSZtZT3OkV7+8ZmUSHOw8ZflUCSCDtT6WCyJKeZ2K
A32hnfIPv4RwKMUv5OI34SD1Rqg3O/JLl9eCr3TK8qapPYe0R/vR0LkNJsdOn1qzi6FfRN7UU0sV
J7Mb2P7zMYA+DWkgyzhS6dxJ/giRdAAtvjswA/nB/vggUW1ZQzRxfefKMJ0ZV4YNFvpdX8Dydxrn
JX701lkcVEd2LvIbo5to1RT1KCIHo6jWj6fa0cUlojV3cA3s+ZrUszMAppFibiuIIESidJpSO0gb
/RsM9NZl7ZkpBvPzRovU6uN9V5Plu006L0tMUhMCg5R3bjdyUfSJ6RbNDtSo1nw1jXWfSePpXaqN
5TVWmzmMM3hdjYTa3xSV6Yf75veOMPwnDJhQ5WeKZuPolpeNDkpyMEGmVRJEAnq5odPjk5Um1eXf
mAL7TcONvGWbRUD9UQuAE5SO6wRSRithRqxq2/eZZh4l57ufUAJSJNIVqNTGO60ob8rMQwanm1Kk
TapYf98OkwbesC8Cu6n/BSG0nOL7P3sbxzQSqxGTQLrFa5TivIK3P/GEW0NPcY8aGLtLg16N2ToA
f1TTbv3FdZcU5mkYV2MxRU/UKYrZz9qmiEE0teNby0zn0+u/G8W053k+QtAWv2ADY4PXlZJ/2RbO
qRxS3W9lC80Dpn2+b2rvgP9pavPdWpg0B5aE5tc62T6UkwMjttV4MBywd+QoMDErQxVZQoFvt1CI
UesyDlRgKJ4IjcRz4ReKNO+x0GP1YiUkgEXjRU91ujY/dW8WR02v3R9AVOfGBFAEc+7mB0TRIhJa
lkHeF+7kZznSY8Y4ev+UtamEWcV5t41ROStKXASam+YHMWfv0DOFwawCVylgzs2dUpsDYwQDoqRp
M1RySLspJwDorvEZgD/kHPc/6u5qKWeDN5cIse1h7DKtqCCqsANdaIDIo2l4v9IzC5J+Gq52mpYM
HSvxG6fR7LerNR/1avYSMToFlLrpW1EQ2vgUs4NaNViEc81LysxXp+rHoGbKZ82K+rM+8XHzselP
XSnEQcDbfU/IHiqVLx5PkCrcfufZgVK6m2Fj9iDv+z2acw9rnlpf3Xr0rq02s2hoEn1Z6jgJC8pW
qinNUTdj70wB0KPiKCdvGFi8/RGGIgoPWljkfB3nfVtESunHULUegav24hITiSptVcm7u628F9lQ
00JAmdlSxX/NQmjnpGkyfy7MPqRScTTLsLuq54sEBAO9mq0LV4WbRj06ocLs4Aub6TzZ63JUetlz
XZkBUGvzZPl0czvCvOHl88DDt9Xj2TgpfbfAQpun1nmZ1i71hdDjJuSgu5bPE1mLg8Ep5n+h6/lM
9gvi2gNbQEP59hNmoIGnVKPSFmlr/F3lpvHHaaoeldopgjqeHX+2h+asurUBJXxRX41miA5Gbfe+
rwRU/u9v2AZNNWvTXKBjmi5oLilr0r3RRKlf80HLfRVp6Ov9qLH3gYlQjuTLkKy4m623hxnIRUzJ
2Kzr6VpbvX710mX6fN/KXiSk1MB4ON1z7GxO6JRQtaThiIDB2qS/o741S98tizH1vTEaj6Yt9kIR
A0WSWFhSBW2pKzRAcgvk2rwbjKyz/Mzy9McmBfMDRtcQtt9rKWo8ld1nsd8zwPPaATz5qpEcK7ok
fZLQvVs/AigyForoKC1Yk3tuQMddGd/OHtEGmw7eLXLjtmktbom3SukKtBVvTeXTYlcrvZtgtdQy
9rW89wCULsyKA5cO0yJLgnwpj9TEd60+d4Yl49MLp2mrJu5L2bnN7aJ+qO38Sx0v60Wd0vJJmary
CRLyI5ayPReiCEchmMtFxr/bldYmj9Hn4lhSz8PbLlaBeo9pfx2j9jDI7h0KmdBSdjcYv98inqlt
zlPsVAhQd1l9rhs1fztpDMPePxR7bipfbKgCopPHWNbtisaiMwdtocOQ1LrxXwu+xymAe3u6LGll
BjAIpY99364I5xXTwUze7maCryY75iKhCH1r2hyQpADLgibhkIwPIil0P2I3HuMuPiI82jcFjooM
SM5tblbpaS0KljFlYK9tynBx+p9ijsYwjab+IAHascR7EhQapBjcxNsg000zELUc5VOkEEwIs6ro
cZxcq/BNezjSi9m1xfVLEZqJ1BfsOCLWRoguUMHplxgBJlNTQubOlrdJzuvyvpvs3AjokkiUvQuO
CgzI7beyzSxCyocaSVwPyj+Z7uQ+CLnkP0PXOqe2hXzhvr2dy5h2l4yfktiIVvGtPUdDfkSFZTAA
pFgp76dSUb80sH0tfjGJZnrM0qZwz7Pbme+HZXVAw87T8v3+b9g5gDgLR5D3AzfGtuzhMgFDskzl
ZzDt7OsIb1QoSlv/576VvY9IYV+SH0pQ17an2K28XvUOgSYBHP6p6qf0Nyy6EsmsH/GT75ni6Urd
gbcyMWyzqUXtCSNLZzNwvaS7Gm5rf6hiMhtbHYfz61fF3SNRfqhv0iy9/X6LSnV5BkkJ/B4EeOxF
yUM+dMxNw6x0kKzsfCbZp2BUWh4E0FO3pmy7Y35oNI0AvYmZqYXCuaQOVY37C9o5ACRjhH46WBTm
tjRt5uACKZG3DU9kaOv1ofnLhQ7vt6eIX66e9gdFyZ1PhYgW4FluGy7/Leq7c50iqimtBkUpmveA
ZieUEocp1LXpKFHZ2z+NwMjmgZJkNOR2/7h8ektbaS7B46td3XYcwjY+VOnYtwI2VwqrAcLYWIna
HDZv8gEygbq6kpLobyAAL673v9LutnEzAvEAssgz8HYtudfbZdHST4kLpT8r6chQbTOqb0cn+/l6
S8DxCfJczx4zUbeWKrWr+6KkeVUJ03ynVot+neUAVm7T4bxvaicWIr/FkBB9YTlSvjFVVhW9HEEm
WWmF5htxg8RipCRXJXG+G0qRwFkqVvXaDXN6GS1BPnvf/t6mSgZzrmgqwLRvb5dKjsWsQEV2XpW2
evHm7mtt1pQuE2Ndvt03tecl2EAeA2p0qoebAqkaVXlZtoRcs+3ECQbMBZ7/1tOLgyXtbemfdvTb
JeWNPrXpylPAXsTww+mN9GFd3DYonKw4t87aX8ayscIEShB/nuBdur/M3R2Vbx3JtUlRYrOjfdbY
cKsQ89epKt6gDap8dpBn8K1I+/J6SwD+ZRqJDI++HbaaUfpZVOaeAm/I82tVd96nRPBK16PUPthT
ebY2rwDWY+CLHq1MUp/bPZ292a0LQa8vX5rib28w1UerV/OfMYCGR0ZqynfWbIz/4sDTlKB/69Gg
sLYsBwKYBHOI+OaS5UD+e5oiYxX1Vw+kQXB/K+XtuF0f94usrEjWsW0TfjY05AiM0QzafuYxk0dD
f0nrunhKDCc6d73VfGj0Uvmvp+ZHZZ29y4fbjcYQoCr0TjfHomMieVSShN4mMhGXsqbhUzlrzrxy
bYRCrbrL65dKmkctgxE6hwnI20+ppHa/2CTnyFfr1sPYJY6vz1HHlGIsZG9R9+u+6sI06YeDk7EX
ABgLpAvCRUGVffNqHVHmbleOXoC99uTNc1L6qle1B9F7zwy5rKzVUXCjZ3y7wLY0M6QDZN89L82f
dedol4b5roPMZO9EkDLI8Xk5GLw9fJC2xUsc9Rxzs/2AjrF1aUSpXJxGgUWXNsIpi5Qj8tHdlXEd
4acuRATbxkvfGEI3U1ZGV7AIJr3rYVb0/r7vH3sL4zJyCGC0Jrj/brdvrJXEo5MEm4qu0nKpp95n
BlOcyM+RFJOiIkOdDgfxZWdl8vKTaF/0Wd0tXERZ4NBXFwUhcGsYRt/J1Oapm9P59X1HzEg4MSk/
iMLN2tIkhuQA7nNU9YTyT7NYxVetgbni/g7uLoauMbhvwgmYhdsdTEqDpkRu8ExsbOVqx8oiJ1MH
88ADd+45RsLhvZGFWuBkm8WY5Vir2UAbznIy812lKb8itM/fNpHxWIDIet9343/U2SuedBgcD77X
ziUnVWYkBlzWEbetJK0BFFFGiIg5few9VaJ1G+IJtBudNpvOvzGmA8WC24Q7aNtZbe2BQeJUtnnK
xfugRj2q3lZJu1gdmno++Hi7K/sfzr6sV06c7fYXIYENBm6hqNrzzpx0blBGG2NjBhsDv/5b5JXO
6V0ppZSWWn3TSbsA+/EzrAFvE1+PYCp+Hh7nifMVGMsU4gL9DwTH4e2GtOUAXeH0+PfbBHQpPA+2
JIBCZ4E4hjY8ZXmNeYYexiNYfH4r4AK3Xptp/sZZ3EHYe5MJWTPyc7SwX+5H5UP07gZ8rHD0+aFf
iXiY+26qmjWdb5SBmv1B+Y0e4GodqXKZOXkFMbH+2KA3z8vd1MMWLaOSH/78Ai5uYGCJ0UiB+y5a
Ci9/V0SmIdgcGD4EV+vndhTuDiVy74phcfUR7yPLH1Ea0qgYaNg2JWt1P1zJvy997l1tBU0AdHLj
80Nk5DB41UKKC300+kh94h7kyJbjCJnea7n2hcgKHD4o68Bloi92nmtHTVLDBg4OgzYR2a2xJjit
iRtLhi330YtuKQmUz//DfkaNvoPQkMljQ718yaFkE8xDASpsJ7Z+IH7JijxS7rNGQfMfzin60ejA
QT0aoeZsn40AOask6BAUSIZpWA378J8tUbo7uWEM4/9wfMAQhx4P2n4YzZ0dnznmq+SQVkZzMyLt
K5X1fXKMBzDZr2yRS+EcM/MUam0Is79ZX7tx3gJUUOCIbf1zOkbZt4FO8c8/n4X9154loNCkB08J
/mR7//nsabhl+VjXiHEhesH3SddGr2qVslI0xHWFX5prVdKljR+jr7j3H3bW69nHquG1BrVOwg5d
PrIj1YDRyda6o+vq9soLvLgUWji7nC/b+wMvtyBG03OkEf8gn0LZ7WRpezNCzakymbiGZroUUjCg
/n9Lne12OsZQ4xpyWK9T8BMsw5yCLfYfm0ANEXZ8eeE38LRFPNpCy7S/Miu5tFMA1mPYDRDCwbX4
8kGNlQlJMO6CJHycvG7BODlqr+3fl0XIkXAT7q1LfMI9zPwLsbVAWDPxEtiKduXjzVqvM+jmMPD0
ceCPf96VF68OaC/uJLpfJe3Zp5PcADM/cKCKhghCbqNCFVuScB7zIshWzop54IjPC0f7+IltvMlK
vWgzFGxl0T9A9C8n0g3+u7dxYK78uEtvG7K6AAOA14QK6uxbTyAxqQiOLsCf6v79aoDxAMj3P4Bm
UuCqENb2ch78yJdvm4u+ztrIMpAUorqCUcUXEw7BDY+uCgVfOiY7JRKJIxBIaI+/XAkZ+ZLA5x4A
sg0mRxXTYzOWKoyMwu1L8it6P5dXQxkRwdkNVdnZ+Sdzt/RRizF/lAzic4424Q00Gsi7tlbsCkzn
0r2Hp4IaV0aQE58nOiF4FcJCtvzQgkkK4yNCDl3m0Z8mKy986pe7gIng/Z+37qWAiosIzGFUEztS
7eXbjNZOxCDS4CyOVjwsSZ8WCK0QNRryKTz003wNFXdxQWQjKJx+QUTOXmjtVgzPzcLg/87Dsgmi
/CuEEWQ1QyLiozD02oDo4lvdpXXR+4EK8nk7dJzHIF9DTNi4svZJUZu8jwLtjvNGFavY0ISlrSW9
lk1ePHX/WvYsIiRgttqhx3kQPiTl2Kgeg7D+Gqnv8svE3QS4C4Ya531/TVlABN9wO6HQQMWZRCs6
aALoE1BbmrlEbQg5rj/vmEsnAnI46MvvNRsiyssd047tNAPlg5GliNnTtGpacR+nj22WXXPQvvQS
gQUFLQCJEmazZ0vxMKxnGBlBANY1rSh0CBxX4fRwtU67tEnQ14IsFPJXkIHOFloxbeoiDX77NBuW
FobZ7VhHfuihVdLVRabyrMrdYD/9+VVeuoZh+ABoHuwfdvOHl6/SAdPDW9RWBwEqy0lm1n6BWCew
GKKh9wkszY4MuImSgFwD3mt8TTT4EuobU2fENvAy0S/5rQI3KvIbEDiYMA67QeYcmVeJ2EJZ9N5G
42HcZv9g435cith5AC89oPG+6F0WdyU0y821GfWl77B7De0M+wwT3bO7agNhYMjUnm0ZRR+A5+ZH
lMztIYdbhSy2dIgOtAnMfwi8UBiELjRoWTvI9OVnAMt+9s4iqZQ03DuKhv6Q7SLvg3nankyD9hvo
lf2V9OTiy8e9Amg6ehPI+c8+PiZRQUJXeJoLIL6OFB535dSN4hVla1oKYIf/yYHRe+hw2VXQr2XI
FaAVlkHG9Uo9cumU7fQj7ATAneLzBIGkgs0h1Oxg5i7qE2oFXnUhvVZBXl4F1HvI3qOd+lvralGA
7jqU8cxv8pYSrx7Yrkvy5xO1h9Xz+gC3JzCeyNkzYDpefspFBpSOe32QezWh68LYSS7Q+faSbLfW
paYwNSSWmezD059X/iW39dvSO4kKtQkgeudla+rg8h330FBPbetekSwIy1rp9QPXwH1WAdje7tS2
lMBBK8n8A22wr5dl/+B6SV7FQySvwW4vvgxMPGKk2gn6ePvt8a8M2EAse4PKW4rcpV6/0iUkDcBe
mYsK0m9LfRdHnJRIv+OHZYy2K+/j0tWEOhCtUXSxMds/O8rj1kWUb7uTX62dfAr6SUHnigTPPG6H
+Z9Q8Pja8+4f9/wL7FUFgf7Mnq2djQiQWzXJ5PG8vq7z5BG6nelrMnRJ+JosA3nVrhbmbslAr5Qz
F54UAP/dXQE3IgDj+87/12tGeFwlOGXZAdpC8lkRHN9og/veNAYft2Turix34dKAgBfK0V3bGmCz
s3bQ2pp2QAMK+8xR9gqWhtDAA7H0M7zM6FpCHjK+h2JN9C7vQgVceZBcCVyXHhetmV9EA2zzcxX9
VY08IHBH2kexEJcPZsgWFC0aqJ+3EY6OSKmy7fuVs7VnoWdfFtU3JC7gHwvh8vOzNeoVgisjdFiX
qRcfpmEmp9S3/BXYN+x708IKZmW2N1A5Dr7SldpDHUtyJUxeOE34DQDjxGh4Ik84y5QnJldooqzo
eKbddhpZD20B8NFuaqiaFoyBegc2eqqP7ajllah2IeVC+YaZPngzKLLOFTBgdMEAlMbSq27WN4Pt
sw9grma30ZZnP6+86n23/vaqgZ3GRGOf15wDZOD/WbcC4iaHOe/lE9KA/EdKNEgWOWRV56KWETHI
BtrxKfU8gEN52IXk2EDIG5YKoZxM1WCoREs1wUm9mEfSX/sQl38hdgJaB7g4zyfHLHBCu7bJDrRO
V1Xo0eoHdI+v6R1eWgbtsh0Rgn8gCvbyWA8JLKRMgz0X1UIYaOYZoOUGtam3f37jl84T3jYQXkAX
oMw8yz52v2ibU4WoBTUjXkawVXgXTqQuLIoV6LrwN39e7+JzgakJBQcGJtv564to261ZhqS6ydbu
E9AG4feUubj88yrnUQrNEHSKd6okoHJAMZydll4uM3oSMcToPE2/rtrzU9f7cGdbDe5WYHJ3A0Ci
S4otifOlqOnq3/35F5w/569f8D/MBjRIfyv8MOghqKPz4BAtXt0vVkd3skOr8M+rnH+9/62yw9Vj
TA4Qol7uEjqD2itHxWFax3UZBY3+B8mUkpUY+uBdEHUNOfx5xfNg8GvFX91x5Dgo+c72Zb32GEaD
Gwn99jG/lVtTlwY47kqgQXUl1F9b6uzhoFXiTQ6mZTWaVqEd39kHyKCpgnBW/+Wu/PVUoOPtOSiB
eOzZ3Y3GKsmkcLyalgxw+2ia3oY81//hgQAf2EUSdzXx8xarG+K8YwIJrmnG/ITx8zeu+XxsUsDg
//4roRcOztUuGova/OW+GGu6UbrUIOtCC+6WgUj5BpRsbcB4hPfB369FcTHs3XdAlM5R0iBMyXCx
QYDJVOgOAm6UN9M6LRWDJeaVUunSjgC2BZB+hI59w798rFjTXqyBFRU0xPXNxikEfaIBQ/ZkueY2
d+n8IiQCXvZL2ft87BUyzyPjiKjIJGxlpyU6mWgajn//7nI0M3aDDEy2zq+7mHdpXDeDqPzYpkWd
M1tAy4rf0oFfky3cP/m/b1Zs8d1/FRc5NLlAFDjbEvOSCz/avqngk8UfLGaJRxr4tBq0VqcsXdir
Pz/ahReI4TMk4HFJwsT83OEWQ5Q2YkMiqsTG/hnDQ/4EBPs1XZPzpBtPhasYjXwMuXcHxPMdAc7e
QMe8qUxU09KNdC4Z3HbLtpPBKyJ5UzXQnb3Slb3wKl8sehYteKsHPou0qdhoDFy5uvlVu7Tjfao3
/zXrF/uXgIhfDwmgDIoo4J4wtni57Z0nEyEcUR2kuZ3unee3sbk66P2NP7cvg8wSDSEQK7Dtz3aI
NKBiZ+g8VFu4BVWdZ1MJtYa6MogmJdQGye3cdfxkuyS+wwcHV4C0vvrzrrlwwjEmAHQ/Rba5ozpf
Pmr+P1AQb6s16cVBbWY+ZTaoT6hf809/vxRkqRGLcT/DB+zsK6oJmReMtWVVh3q87ZegKbao38pp
zLIr1/R58o4VdqACmNFgtyHn2f/7v2o0DCyINkJhXDBn6x22yfga45f2ZHGbPg/hrtk9G9VAIFWb
a3zQC5sVa+8jxL1R+5v+GUqGNOKJbquAB6yi22IKNNOikg64xEnv/7Za+N+z/v/19hP7r2cdeK3X
JMZ60d5TyqQ3ZcbjEdxpaEb9+QteOPyoeIFz3H1Wkc6Rl0tlmNqFiuayIpsIvywa7lhLrOTroYnT
rlCQ0P+M/Fqf/rzqpS0KiCVi6a4eibv85aoOZz6RGWY/QwLTUfw5dQOnteguH5y48oCXlkL4BHE4
2jmR57TLcNrx/UOObwdi/aHmsvlAgnE4jSg6ryx16V0i96G7uAjEm87rajNqNU6w6anQ3u4Kgu7q
kYcYBEE/Jn7efGtOoPPFV9KuS3vz34vuz/+vvZJi4htgDoJzkYb9HbM8KvtGmTvjXHOXzfaaoOnF
h0QABbISMDY09V+uF4vJirYWqooX86i1x53uxAnpFzvVJielybNrecSlJXE9ATW+XxkQ/3m55EzW
kA25b6oVNr0YIqD/D/hqUh9MPCeiMAhBp2bMxJWIc2nnwDcSnRqQu0BrOYvlrA15kJO1qWw3uWoe
0coO8tQ+WJd8//vjgIIdavW/KtVzbHwgDQw967CpQrIlNxLlO6Q4IYDSm+Aaw/viQ6EFg/QlxkV4
rmtIXD3O6TA1FQRv+XPCO3ULE+b1Zp3pNc+s37MX1I/A/yAn283/zgmVTmYwk9pSWWFK0L1CL8A8
xHa4Bmj+ff/jrUHcGXUwROEBFHi5OYBcnWu31R1UEZLDGHp3ZJnL4VAffh3W5prc3O9F8Y5335tm
kIXcwYgvV5uirYNeIaD0aSf0adhA34Ir3nPi2qFIxexvptyqAoPK+kTj5ZoQ1e8HAYgPCEAA0Aws
y299SuG8dtFip6qt66RQ+bzeoQNv3sa5s0XNhgmWo/n4+m83Z45+HbTigXfCcOW8dZW1Mo27DLIT
KIHmsm0hOgBwOJSa7V8TX6DbijEaiiCsB+2D/CyWLXUu5iCfdQV8F8CxEtzKuuBTl5sCfF15BVb6
e0aB1X6ZqCN5wGpnlxC+lGjZ2Kpqrelw5+HXeNhqbkqSwm1PZ90bXVN6K9Ll5s8v9NK6OHh7LxSo
FqASXu6hbtTQcSCwb6NSp49zqOSzZ5gAcx+8FZrYUyfRoCMrtvKfF/797OdQoNxN48Gb2yX/Xi7c
hJgG4sWqio+jv43mdrslqXNwcsxUeG0mdfEpgUjYR6PoUqX7SfrXvWTpAjjrtKhqguE4bD5cNBXp
pMNj69bndvDDuy7Xa9nO7JrQwqXHhOLW/+ZHuKjOvmu8zAS+FUFb9UmIfFDP9DTU23LbjaG+soUu
LgVH8xTgi18B6OwhZYIo2kz7G80oLGRcVyXByJ/job+munTpfWIKg3EBCM7o655HnkHmSgZGVW1W
R4XJ2HTqg9lUU02iDzPtyWkliTvAS/0aO2WvNvEcZ4UvMl8U2ZiOIZc6F5iaZj/xtl7QsMVEdaYF
ao8IiJYeGJpiEpG2n10d1qKs6bIiCGE3DAfHBwMhwkWSAwcCYCmo3RZWDDIY3kYw8qgLyegA8T7v
41sN2+mh7OpB9UVqKPs5Brh/oToX869r2mRdmeZLrovJ5AMITjkmM0UfpxbgS+D4fLk2K24WokWD
dRqx+Bu4gHc98ktLP8+qHfTtMteZPxDrqC1djz+JhdoA3l8aFr+FH/v2JkxaPZW65+RTM0gzHqwV
6xNrRi5Pjrvgc7Im+U3HeDsV0dI02YnjqSvoc8ZZaUGmJyW6UWKq4j22HHLgDA99ICF+gR8cwWsP
r/A2nAzXxQDR7brwOZrHxTTXMWQbRfxTtg0fSyvRsC6EnPsBm5ZEosiGIJCFasLtfm5EAI1TLWUI
ZWTpYZQ2o+IrVoPW5QlKjOrtzKMZYt6cpydI/ALlOGV9/j0mwfQN7oTt3gy06s5Jm8b3/ZA1ovCE
zb6s42C+bXs6RE/ZysKHloWe3guIxn5ANUBez1vjv3S6Uf+AOTd+gQcdDARgrhDmsCmh7UNuIAwB
aeYEXodwGGBfohRFRTmmmefHcER9MUXh+oxrZuxPuJyb1+EU1Lxs63m4idNl9WVsG6bKmcwQj5yH
LkiK0DjkfJseg29D0EkHelRfE5hj+u126Kkai3wdaV8GLiSvLPUkhkJErXxplaNptdC0g3UGYISA
fcYLgPtTomhWQLzbfojEVD9Fa2ubw9jH9pMUwbKbxrYpL7NlVo8D6pQfRCILLJoe9tqQSGjar6Hz
oi0Hs1D6SByXABxw1fVFkrWdO0ARQ38EbrA25Zpv8904cdsfeq3N7Uw7FhdBWPdN0W+ue69mHg7F
NNSLLSHlgS/BFfQtYd0dxj/Q2VIw21NbOBbM8eUjA/+0vtNY7BsM6KkuneZw6EOtjGwAlnXrV7/y
7b6FKPl30FJxi7U5oLyV1hJNhhbMs7aiqTOvppwGaTGF+RgWnFlxnNDmTgtZJ+4nQdfzuwhzf+ch
SqZOYbCRdzbVGDQHpmMT3kkdIjMFgATIDhCD8Fp5s5Zpr3JeOBc0E8TdIXUI5VMdNcc1nDtT6pi0
uux0ZtbXEGzaWKU8ZxrKs4Y9jMrD6CEOgvAL92EHYyrgXW49JS2uwb5tv80DkInFqnUAmtrMv9Z5
sL6Fvgp6KrFc1qhUaO0/TBO8s0raZk38LUybPH21tvNW9ejBz4c4HawvorhfhnKrNyo70NAM5O5X
SYTA10DJXXZ8hneccxC+e9zw9/6J+yCKX9dkoSB8TLZB0LAphN9vZxL14i2cRQZhC9i8J1+0w7D6
2KeQ8fgJrz144o50s2HVI7d/dpF0YVfGStRxiR9RmzseRGNbNKkV/om30TYXsJPzD+nYBlBV6g28
OWFMMcpPSRDDmWyJus7jKAXpLdd6nAsXhdNUgmBdT+/mJabryYzctYUPtuQHUI78MRaKCVoADrK+
AhUaik2DnwJeZL1foJ6eKt1+yW3TjIUmjZPPoEF12ViYIRXRG0jMt1O5Mdm8710U5EUaN3MLXFM0
wzIM6vQRpoSBh7PotFhzEFxRWmSrWJtTTmf3MUl4zYq05RkoxVuADA53fiqOGmJw0XHbIFRwXCNj
yMNKG6l/zFvE67d0FN30xtQmfguJP1wbRR5b85RIQppHm7XefVdBHXX3GRpf4ikNF0U+WS5J9pjN
fRsd0GEL3vS96BUCAo8ZHFEnqqAlvhBaxmsrm9MUsvZHrlL3kPjWW6haIdwc0z6Z05s8NQPS+saJ
AXSQwWxlxyTDR2yCCXxl5u2JitrLY9L2zXTQdep+iKgJ6aNnWv9cQFnbDkEP4CCCWufIo9Sbet8H
i63vGO9DkFJYk71JXRjpCrM0DaHq2JmfzKUdg3OhWN8H1s2qdEgGmwdhm4Udc/weethcDtRNvEY9
vwtZPWcQqhqC5kYF8ebvXcYRNzc+Tfc0bhL+ZbWzkYexS7btECvV90Vop5a8mXbVxFfYgENbwjVE
BUOpQ2y3pxSZmDlB0ZaMH9WqSH5ifcuGQo4xtcUIClT6xkYkCIeSTU7XRwPbjeUw+9WkkJVqx3U6
KjzM8NhPHFayYeNaq8vZTp4WzejYPdqlEIjM5y3Nj02oQf9RweLQRauBK4qrjA+N/d7Qjf9jIZ46
lbwbsrQyLqHvVRr68UFykoEekGNs/RbeyEweupg18CVrOkdh/J0R4ballC6fNmQnmcBtCtJ8rwN4
dINpkPOqjsSS/4yoEuGzUlE4fwQJnYsK0qn1cFwwbkzokXV6y47jxLzaXV3ZWNE1C0gxWeAZ06PX
0Tp8Cvnmt6AQ8PBrj8EUzG556mKQbE5WyrYvYhhVyx9IGklc4H5GV3sAjGg4wcXJ23csCMe1nPpB
ICrG/RYdfNoZ2EuLrcWdRyGZjiMfGXqUmUsHeFyOYw8nCxhvF+mW9uHnvMmkKcDZZLSEc0Cfo0+Y
kq5E9Op8wTO69OWyLDjEC6bsaRmSFhHAhkAi7C0Uuz5YwBz0YZ1r8exmptdKuHoVjwTuMfdjoJSE
lsKgHqK8DfSNhhJMWEZe8a+zxDcsmzBrFeAacBIsZQPN58oq6/ICzqnJehBO58sdsPDRWGyE+61c
1DJ9Ws1Mn+duzWE1PKZLXbqucWFRh9zfLpz7+DC1jUVwm4n96GaRuwOsmyDSKhe7PnezTQIUnyF0
MVaE1A+5hxdFoUSrnqNUIORqECIF/D9waRSJi0nzqgktSpsoBrWtaLltclBKI5fAPCKzJC7HmGz6
aKfQtFCv9h05rtDEBwusa0dYTdB1fZ6WbqQY6rumKYxgSwyQhFUz8LloEWAzbjN/4k3OxfdJS7uo
0sx1C7NndOW6MlEZEuJIanCtcSAyeVRmSSCImyVTfDvFgpIb1YH/eZNMke1PPKgtfjs82fQqy2XU
OXs39CsbWqRAbqpzsKUHWFHEMunyxyE2yj72UsQOv633OSlIuq1xVqxxGgyfkK4O/cd06E39XOuc
IwaGyOM9VHmT1vX3sycbWtlksfYmqpl+4gB880M6tMLexnU28fGAfwUN+IFcJ+h8d9N8mEfGu4oF
wJ3BkSNDdobgoOOCjxEG6EuywZhkzTV3xTLDuuNm1xoNDvmqqH8D4Hj8PsL/bTttMDXjxRKQcaw0
zkF/JOGafTFs6+sCPAST3gwThxY0SkmQxWhe1/O9j/PpXbqhzVnFKRD1B95xHUKXbLLjc28VoJUL
S3/ZXFsWHlIECFHAfmlCJArsmj8uSJ9lIXC1zIdorJtvyZJmK86LTD4TXydD6dOcv56Qk5DDrnQD
55hQrsWqcgzeUN4Ie9iaqCYAd8TTA/ZfHZyolJCzyDGgeJ5obpYT5DSA+8xE3EJt2JKfWyuB3Osx
K33TxH75x3otn2BxgjZx02aremh7FSP/GGqeoJ/p3XAjwonDhd0AjkhqUUMXOWqpqFaMXFSV93P0
PmlFOhY2XmEFOc6qe1YjmXwZqHjMSzh/k1fDAmvwQm6wkT6hBBu+b5vV97nLsv5m0cp/CuAD+CjX
XMY4cvBxQvYQ4W+wOV+nm6ZNj1NLg+cu7hxCsKDZrQMK83sLHGv3OvOOPGNj0hGFA4f2A5o6Aime
au8AeajfxzrQU9GimnhTtzUPD3Ezmnd4rFjcpwKSPQWuwvB5CdY8Krsgso85A8ARCe+01ffMLPHH
KUQWi0epV3sjV2boYaKJR/apxfYRHDyceJq7NT5NI0B0t0MGuddi0fg+h8zU47NchzEtWie5Q2ds
xtsOcdfdh56E37qYw/7Ngev91eFi/B4YnpnTanP5uNgBN1vm5rAp1IzwU+EoxJ9gPWU7qMqEM7g/
NklU2aDiSYq1ke6EQ2e3IuJNdJtBjRhdJJ/x41ZTBUL5Es6kpDHQq1VL5+jBNNijBRq0tS7kpDZd
oilbdze5j+PugBfNWJUQGdyhngj4kZmRfRMugEHeNo+6QT29qRY3DHCLJTyP8ukJmRjYc7ybkug4
4QbIDijsxA+7mgX4qlnJ7tQmbf3Vbk6iVnCSJhWMrhnckQg8/ijqXPjdxYLs5VTA1rd0yiLkm5Ah
vO/JhP837CJDVWArdKxst1WdNqhpL0XXgAT+xs1R+A1QNOZKPqRtd9TJgvM/opSWOL8Nm3AvsOhb
m+aKg/oeIclva9ZFKOgToCkM+pZLaZki6iDBI2iLyIjGF2Lp5rhUBga9aB7NaLIy7+HsHHQx/OuH
iX2ZhRuXCtc2n3AxqyEqIFM1QDseDLW26pZBzpVL0u62bwwE/YJurld8YLRZboRkRhbROMI5icVc
jE9LrfonHarUFrzv8+wR6tXqZlaafgRnqnaF8ZOZio3n9K0UNuzR7Wm2g1D73UAdAXozDEek9USi
L1YuLnVvWDwRUTgmYnnXDRgwFkzG8Ttg0aBlOPUy/7ghfwQXl0efw0lBSWVr2LjfqdvQl1BWoa8J
6NPBK9mx/ouMA9UdN2S1P5YNl3Gp8BN/GgCIEUnAuH30GhOnAlmibW5WYhzeJw0aU0C6hNiDHUyT
F1PmQJMlTYyMpdvY574DFRpU+g7gNeazeC6hvZVgWBYnOoXW7gIrKwmqA64wBmnWJ9f5NUU7B+2W
5y2lrSsAkZ9eE/gXbkcfLuaHbheQ9bJkyZFNLTVEFTr4l3zdKxJcbojYHjTwYf6OiyBqDkHSNfA2
UA4vhGVLc0zgEPhlQz9gO2hugvw+toI8A5MYve36PBRlOK/uFhNNgaopTeVr6Pqv8DIkLJgLwEih
Swuxuul9VMfNVwKu5A+72Byz6bo3p8VSXFMo2VCKx6h+oWo55cNdm23zVNguk2idmF7ViOfR+gOx
PzOAWDv/mZpwl8puHMfQ17bZs85CUE3gpay/mdhDbTDW+TQc8E5rWTAOF5V6MwSkwWWjugjMOoQn
qpALFHjH45c+lJ0r5MzcUgCWYd6lmbEPCZy2TdFhJzyPRqqPzbqSH41I6htksoEvllpL5B4Tu239
NnzyMxzWi37I0STo6KDRLwf+E5Pb1EI2Fz7e0Z1tVNOcqIbwK7oEaHEXgY6W7rTkHGFOeiiO3zJw
NvoScyHgaIwNUQmE2pAnq9M1KKxw84gHj6MbvIyOHyaIs8NVBYfzLRMhRnBS06E98BU2TyVAMvBT
XBLbf0XDJQ2Ri/DljUTy3h2Fj+GnLT0LvycYbfNC9FKBp52p6aseoKtQ9OOImnUZl+xpHEeTlLmW
0VsahNHnXAkflYsdyTercvNaYsNvZTKQ+Q4MzT7dxW4jILUgokDQm0zM3QjQMVzRpI2PYkVdC6hr
mPqijbKFVWlf+wAJmtcrglPffEqAD/k45FH7aZIhWg9TuPLkaOvef51mYd7kEqS3YsrZRA5Jn7B/
arGAFAZXQuzTmtPwaxO39MEDBufLUARRD77LzL9n3iAfdKidEAdIEv7DqOjR0uIzPL7g5zw9QI7A
BCjU2+0B2PNNlHO+AZdFcsPeRZOMb0k7t5+6ZOSmElPCfiDdWnEag4G9ncCm7GFBt7Yf0cKVX8FM
X93BINP+Em0oe9FW2JADMbBw4CgWOqC8wN8wX9cI1saFtfnyAQBObUvqc4ZdCg49qXhvImRPtUbt
1k/LfNI1EMSVUUl8M6QNDwvVmhU9kcwFkEWtxz1iA0EMtWZoRKNXlmTfFjFMP2YzyKnosgxSbNSi
WV6mMeFvNpQkqlynYfgWQsNSVdhWyY8VYflD7GbzASwAgu5DkyCDgLoMAqhSQz+WadMGvtpoZLG3
U4lf3Y5TmKEJgWldEZB8DuBuxYb9Ksz62372CAXe0eY5D7gUJUutP7Tz7OpyjhtcQh4F0Y/IIokC
36RLbrXTQDujzIk/WAngzlPSojAscWFbKEROVo+H1Qq1lBqxJ70Nm2Yhr7o4xR7a5nWgpfA+ecbY
k8HAzIkmuxnR7UV1Z1gs7iiajKqyQqq7ni7zfNRhYPMi0mGylI7NfVRmYdBjcgFu9VyQiaVfAL4Y
8VnWGl5pqer4TRahxXzKZeRpyTHX8AUSwfZe0ZoGj1SiyoeGYA5cd2ahFl/kPImBdmhphKx8zgx6
4pMc3voZQhMHZ6DwXVidO/GM3j3/bIkg0OWHzt0rq5MIULqtY8+6g1r/rcIt/8YYMcPmWyD5rwYi
jCumblkm+B0uSFe7yMRjuf0fZ2eyHLmSZNlfSXl7ZGEeWipzATjc6ZznCMYGwiAZmAHDbMDX98HL
rOqgk0Lvl8sQBmnugA1qqvcepdP8ru+GrAibeSzvWnoQcc2QDsF8RNTRotSxvYvamysQQn0/XTZz
Rp7Iq8ph8fXB5lyzCstpCJ4N7FxlNzXC18g23unVBDOONnLZE/EQ90AlEs581nskZXwnLjs2JGrS
N3Fl1E+pa0YPwywne80i1+Kspy7hBlPGjSZYgHydOhU9cIMybiiKeZU3174kQCt3srRcua/J1D0V
JEBuYsUBy9Fw2nt+zNovNuqkaQMq+mi4iA3pFGczyRfNNyNBhq1yLeVJcr24Sharv2/GOb+uwbWx
Rbu1e8+y4iUJN8rP6inidj/Otavfqp6ipPtcjw30ub2o1nuFPfJ/lPEMSmrMqV6Y5K97kzuhySUi
G4niZjoD0YPMHVHsmWoqMvhFmbUz41GXu6LKzZoj0q5v2D2q67oqZMapoEzJBlqnFhpWUxnksUbt
gvBtZCklWma5560gR3recmc7pY1HnJ5YNO+6sSZt/jFUQ5+eej0k8U08dPoJONHECSaKGCKoI8t9
UxpLu4rZaljC4I3zsHCk9yCaUiMPm1bO0xw1iAwnr3eZYNHg3OVdC3Awym0r86uyxcKcemk++m4u
nGSXTvqgbVWXfACnG3yXsKmgFpLPs2IIrq0zdGsY6+6KmvTdRmaNdj+YZvFgxYN5OTUqWCKjVcn8
Qh6fcWmSGIS0UmUi8AbFs/zeS5LvbT9E3Ql62PgmpWT5Mqc5hohmcbgQ0YRbLbduGxVqaFeedVX1
A4sjkRlFHDs2JYlNYk11M9qJuHEoi/0y9WbMfDIzBCZxTJ7Vd+MSYUKxxNZPEPPZT4AxTewvIhtO
4kVW+XldDdw0dY4Ari62I09JvZWW38ZOl95UBtlt36ra+ojI9KOAwkOqiICCuiLa1kP3QqQ2bVM3
NuXowST0ovXiVqidFixlYt1ncScfvq5Cf6KRZEDzTyOQYeOFOZBidkWP+U9Xi9BJq/nSiDraFHds
nXE3e/Dic9JpXCr2JWynTaKM3nYoM+VIKfyDdxOpAUZGmGYI1hE2uAeaIiZ7n3BDKlF3R+3Zwhy5
G7w+f6WBhkPH3zYjkkzoSJ3645Jw/oCVbOKNpU3RKVZOMrRfP5SPWhnI6QiqVoY17+Gw70JP/8ky
aeIi1OOoOucKX983RpkeEd1+LONSFkI2DwJIo1edd/jkZ7OjLrKUoRqn9RlVy4kNwLbO4mpJdn/1
C6H8wRULfQwowQd0bkJxtClirwq9YsTxnYjpjCqHeqT+/okgBiY8BUYPMc7aK/F9/b0u+8VwZckX
6lr2gNIp3uqlae+tyJZBs8xp0CqNvPv6q332FClwWFBTUdniSXw/KPnoCd2UW4ZL0kxB7UrjxPTq
aNsldXVEUfjpWlltsKDHUG58MCEohWsvKOir0EziRzEg5TXGsQuo5FXnvW5HJzpgzm1ta91jbSxQ
NAq9/qtYoHWp/P4ZDpZKrCuxMfUe31dmKvX6oajOE6XQj+iMPhE4ME1QFFoIDYD+Ge8fq+oUYz6T
CwkZi7REp2Y/yRM3m34ZzZ8UYwgHsnxMntDU2Ece82dbIA94xQas5KPDztEOUGz2o6wKq8IczlNM
6oGYkxZVgRA/eoUC8tcz6NPxMDQB3UUkbhxywVOBp1wp2ips1WIOydRPAX3p7O1oUYwbiv4Yf+wD
3ebPVwgEkyOFOQuR/P2zdSw7VmEAVmFUFgKI9cxIQa1b0TltVrLLVhr9bddRnqvi2sxDnd4SoZEr
i+3r5uiGcV1apzj29G9fP4ePux4zy6GNhaFBboBg8v5jDZVlAK9Pq5D+UPkPZciXZyWSx0Aenz5t
QBfoqRHOcCd/P0oyyJ4boI6qbCEHkHpKfZVrE5VpbnkXLVHFkb38k00JNzEbLX5iEsSHovjEbhpr
5EqAB1/z9vow0JsyqSyyZmi+gPpZN4vT1qP/9bP88C1pH4H9hSlM7wr6LB/orZYm10yi1irsKhG9
OVaWP2KKmi+FJpf9bBbiGA7g497054gOVFDE1WBdD/bBpJReS2uVOnSsPttT1jDvzcIjdeYuTpCi
8Q6qguk9zz1pO81BQlGih/n6W3/YNNbPYEDbQj2LLvJQct23o5lls8LEVh3bT+bFPc1pXLDpR/Lt
VRHrW1cVbpA1xXCk78NnzxuHBo+cNkl8gINZRRnNgDqDWTaqrOJk6Js4RIjS+WKepjCjwUb49Tf9
dLwVa4hiENbEYdTECTrTGKSsQ+D92bObrGBUh2vUT8ASoB70pe2P7Iof5jHPFuocKV5YMfiQDhRn
svQoAqLyxsYyLj5tC7urMUGckipmeYa0wblEP+Ec2RI+HK7roMjgV7gQOlvvYNB0GCu3Gcw6HIRb
+Z634I2kcolOsDgWonz2/dbjm1FWvYJ3sGKoWegmVZIqTB21aHxLKZvyhJ7kmusbi9rvuDjkPyoe
7u7rN/nnwninpuM7AotBQs9CpR34wdSpR4QkyIFEqGAZu+25xpIT80Y7KLLJWHCF5t0jub4sbETs
fkOPXFFtGqP4PEGLRUkCYRdkN9u9SxItcv1Cp+D5H+wmWKXWGJEyxAfzL7GnMSZ2VIeuAHSvkEwL
0R2LneuR+0mWeTyCRPhsdpNPRWu/MqU4Et/v0bHX9KXJLT8UUzMH1lwkW6kk5plZDHmYxNkxX+wH
1gcsUsIanj6kVQvK08GAwi6phJa9CKPJJO2sRss1wUUszyLAZVfObC992M6J8dQrunOZqVV5betj
G2FWX8wb0SF6/+uPXKMxKfHA6suEkP3+EYy9aMauikQYF8SWXleLE/IuSVhWhbZ1UDscOaY+WWka
iFSAmdBAcTUdxFtkK4wqViceeWakJ0Pb/7RmOw5dZ/yrPRJ51oy0wnOB62EFOBhpMSMIZTrVkoxg
ufNtNTXevARJ0Nfr6uNZsM4fF/n4innkVvD+AcaT25bw5Jowr4S6ReFT+QDe6bu9FJNvWOgzmsgx
9twY2u3XI3+8Ta42EcS57CTYw9TDADKJMq92JqMJDSqRXJ9zNBmOk2x6sE1jKAbT3vc1DBk9Ic4x
e09cJc3QfeeGNL19/VE+vlWNZjMI2jWL5oX/UvL+JrvOJ66RKnqMcNHc6IR+MvKXh2Pneuqt5hjL
+tOxHBIHFg4you7157+NRc3RRf/MWG6j9n4hDXX7JwNHznMe/vWvhamSYBESNAHzwV5NO0RRL67V
hOrcmRumWLHXo/Ih15rsyO78ISblVfKFHEBSKnjXw52IUomBztXjVcp86XyywkhCky4Wxzq+rh/5
/SmwDsSjQxzPhf/wMo5brJnMIWvDoZ0fu96+V3A/bJYx60LLFnKzGKSfnFV70ChNfmTGfvbq+Iqk
PmCQ44A7uBB0NRKjZOFbTkrhbVsqNHvESOlJ3i7iyFAfj1mwz9SvWBfc7IiM388SXAeaQB3Thk5m
9dtCqPb1TOQUqk4k0NVwR7IotXntkVzHp2vy93EPbAC63SRq7jJujTmHCvEY78vS1bZ6RU/6ykoR
n2pOu6frrscJ07d3i9m6z5WNZPnIxvTJw+aiR4aImJBkyKGDZjHjtkxyWg3IZrADFOnqqVNizW1a
75hV7pPZy5Rl+mr0O+DVHjzsMra6hPt5G84UVTdkm/qzmvT2j7+8Glf6wmocZSDyLu9fqU0BhvOx
aUOl66qdGOckrDD6+7LSjlFJPwYGmIu50XB7w0HGFvt+qBqyYOw2OqukKdrQLVKBIcio3iSLynfl
Uh5jO3864Mom5jvoGI4PjuHElRp6EAdcnwF4ccJNvSly6xU1Ae4DKy+OrI7P5gabJz2/3RVRetgo
M+rjREMU1cFIiI0gBXVF/5RChQI1J0dWxGdzw4Kii9OQ08E49K4hl3Zk4bVd2PK0b7QJ3NTGszNM
XV/Pjs/GIarm3gC1hT62B3vLPKQiyfO4DZPeBboY9ZcYQdqTrwf57LnBB9O4+1kr9u5gkIELrUJT
2DacEq/c1BQLtrEzLBurYp1/PdQnGxhtFIApeYQWfLGDjaTTrH5spejC0jS42nlJvI3SDo3LmMqL
AhxJMKSjOHIMffL9GHTNL64ZWOewB26t5IkYs6kLtZKbu9dO7Qk2lWsxd9p/MpKjuoDp2aToz/1+
hWm4CqvJg5LvZup4OuUuI2EbDiaXotvXT/KTmcFjhAzkrGwCDIXvh+pWyzfxUxcW89RcU4VyfLO3
xiPz/JMVzLGmEZiQNfUsbf35b2GJXdHqWy4m87zI5zBL6uSkova2iW3KfqSS/4MwaKVY8fgwhKLr
WePS38bTo87QinnowzrB8T2oNLdtKsLArEzkv5IO//Ui/0/8Vl//Kzzo/vnf/PulFjP18KQ/+Oc/
L9KXtu7qX/1/r7/2v//t/S/980q8VXd9+/bWXzyLw//57hf5+/8ef/PcP7/7R1j1aT/fDG/tfPvW
kXj8cxA+6fo//39/+Le3P//K/Sze/vHHSz1U/frXKDBUf/z7R/vXf/yxtnj5r9///L9/dvlc8mu7
t7Z8rubDX3h77vp//KFZf8f3y4tbQ382nPU+Pb2tP7H+TlAKMdqmBkHFyVIZhO5QfcKP+CVCC0zx
lL60tTHCH3/rahih//jDdP7OMl9dxaw9wjPccP/zwd69of/3xv5WDeV1nVZ9948/DncPjXQGLY8Y
ZIUIse2+nx0LIgqB8y0NohmZbOx3yLPplWtGKvpqU1rtBYkQ+YKYpjuybx3ehxiZp0IxaQ08sO8e
HJ0OReYMbXsadF2JLgiBNJZou4+ckJaQaES8yfb6/eD2+VuH7uHYdexDfnAN1EkesCpwD3vqIWmo
NzvRCTurA7AsteovWUHTeHyL9a7uqAf3lLPfTH2u9I2SL1qQ9kKrkQ2o5l/c4PgcEBmwTRKCkZM1
DtbnqNZF08xKFmTZYp2pRp58N41hOh2SlVfy27T899v//W0f7j2MRehARok+AyCdD5FHYhLTMipd
FuR01RvvXfx4G3SXmXLRGzrPfKwtef31kB8nGF9Ph4lCyoFQ6RAS1HHF62kPnwc991ykYJ208n3R
j7glV4fGDoK0Ki6dpVN/fj3w4RG1PldOee725LGovq0//23f6yrbmXXQ6ogqoxYovsyi7NSQFDZ8
2pAfy+J/nM1s6mt9hurln+7e96ONc1oOAIKKIC8K66wru9fMHGjjQOXcR1NL0Xhe0DoXU3WsCPfJ
A2YHYeVSm+KLHiLHxNAb7pxjt8sltdIRGm0Yo3fdFHH2Wrak+PN1Xn39bA9PSp7tWnTT6N7EGwW2
+/7bykVFBYOcLxC4JX9ayMNS7LL6sWE+vkKTQgWFRfAMbJ2HVmk0BSAiBJ6FyWJ7wKWdoLeqhuV1
AW/QHlkbH3Ju3HdXNDeXXqiMhLoHX8pRNKyJul4HY2Zmj+SZ7DgoNXXYaVo6dKEUNnr5vkiSHLmp
ocyos3oCkdmRStggEFP9MqlQt379qD8+A5L47JJQjFQOkMMSQo5Vr+4jnIOYvoz5DA4sQvzey6eL
NE28v7wXceDgTVuv3n9G4u/f6zKrZiLjgj1RTNZZ36jpzooNDIidOYmnr7/Yxzm0Hm5UClx2BgJJ
Trjf16fNDpSxRupgSnETGRmOMr8UIhZH4v2PK5OmS1S7YLzzVrnkvx+njzTJ2YjkvZ2qETeBgjZ8
mmj6ujSYm7lrxC+qIsv7MlLGY0nMj/stoSRDutAM2HkPw2TILHEvqYsHCdmOn82QLghoFhudIVUS
Pb8YhM7R85efK0RmysTsCuCoDhdNo+G1I8Ysg0Rf5LWyFMUjO6+7+XqUD7sOCGqXLYC0qQpC5VCg
MjjZgk3WtPyq1ZRrl9bVF1Hjmqd5inhRmq6401i8R9LwHwrFVF1U0BvrbQdO2odu0XWrjIoxyiEA
mJ94Z5ERuydFKYWfd8ninijFMse7MXeLab3xM6Hmwo5f06qsyKHTom+fqU5unGC50JYj0+zPhfh7
wmx90bCmbGMF8H2MZ4yaxrjzqGB5IBm44/KZjbvMxoDmazp2SKdysrNe4m6MytgL5myp9l02xizj
JX9Lkf6NgSUtzDI0QU6PresPi4AbFOkWenutexxV3/eLYJTp4mZGuQS9lrnf2n4sf4D21YApz0V6
s2SVol6khcLEJE4kDNSWVurhvOgOgjdhfLOcqTrRB2cEfB6P+qnjRNQRzZZW05uuaOW8EfTYbv2c
XIkM22wYG3/AL5L5vEZbbmZR5a91y2QKRtTCy3aWbj9tp6pE1y2o2EW+yeWx89VYqrhVpfs2llol
T7rIzrKtrJti2grd5f/pMwrKUFfz4jSevSHlYs3aatUML4dIJB8C3MwtwPH0WjWiaosymNYO6iSL
F4eLUKBOGDHwz5dJjD3b4C+myigRQC4K7n1puGd6bCLRHUkcDcg7Sjd/yuxMXuKDkH349TI6fC/s
6sTxdD1bQf0AVw7OHFnkNN8cARIolwV62yowIFdtavvYJXA9LXjFv81PE+IeLG+HcB8ZC3Ceg30w
k9RQvDZx0UykdvKME9lrwUTMdUcjoXSs/aXtEn+sNPiRaib6TdYb1xFwCfyPEd6Drm+Nc1vG1qVd
xaLivuol10u3bIs8OTekrvhUz/BPTFNmBpxp0S0N+5ZmY7DwkjAplz5YsF/t9KlEKhxFS7ud+vTH
oo+K4pd4HwKaJdphLbC1plKozxMOlBqHzHcVKETro0ed7lJzrHBVuTPZNZ5mFyRCH/1u1pZsg7Dh
Zt0S0y0MAPMkihxx3Sy6O56naZ4Fwq3tdpf1aiT9no5XtR8PtGhkP6BDQmXSggIfarUERZpPKnU3
17mZRGtd5EUS6Lmi2tshwRa7wd3fiJ2SC3uXJLPcUkdta18btOWbEad7YQpjeeala4HZ2RYoMGT4
3Y62Aabpd5w87VYpyvF+zRD40TLQlEEABh36ObuhUIpduOdTzKHW2Ip94i2ucqqWS73JcIzcROos
bhvTye90PSnfzG7A+0I3187xEdajiozhIu+iIb4aPNEYu7Zw8eXixPd+tUJD8iAUxfoe0XNoDmpt
cdHCow4OeqMzsEM5crhW06i50ayx2OMMTs+x/FmnSo9NpvXwHBvSOOPhq5eQT9pAmEq2S90BYqVC
FqoNsUSb/Qlt1d6SaP6hZLi2/H6YvO8tM+o2USw8wsOAWbROp9ovJo36pdpoJ5PnLsghokermvTr
VtU6ZI36q5Zh5MxS1518d1Hwe9WkHbdeW3hwISB+XMylnZ2VpWXdCk+bsPIOGGb8cW22w2DtL8iI
tRvUCqHpbnQHLb8EKP9CO4q7NOtcSNH6NO9GHHmGby6AtynIaY9iykFgRrGub0UmQPsDkPAzJPAb
JRbwCtLlpZ1G4jEriwMagS++yI3h1ilEHxa51+wijxL5hutbvYPhiXmLidhv2LU6RDYDTzBTwDR2
itKfUiPrEeJgQIwCSAfOvRZn94lO2vWUS0uxz1vVSDZllXY73ROALJd+Lr51sl9Wt7VVsGPEMceI
YtIvsqiH65IWebtCTupm0MzlIh5seco122Zxp0/jauiss/YO2x+yesqOzWBsE3V5bDPrMePm6PNU
UfQq1X6WEb41znFasnj0c0gmsbGVMt8WzaBZIaQm6xXyyII/v+61AudjJa/AQoyRvyTxvArV0yC2
piVMC9n4Sy7bkFaB5s0oNeVKpysF3mARIC4Ad2olDxWlqD3W1jvR9M3NMDfpa4Lre0+flnNMA/ce
Vu6NXepMU+tZyOWZHHiRoe7Pxx9EO6/0HsPErYw/W9nghcRrxnw2zb1c9DwYx/IWO9GVMtfVGfY7
5VsWLVdYa6cgj9MnbXltq/TBjb1XLDxyNQiczmp8wSYVY0YcQ6fvgKlpDfnoZlWDmU9IpsegsPQr
TenSoLfENquWB8Oh7VmpyrPYlhdVHBWcpvUDKA1jZ835r2G2NsLVnzxL/FST9AETm+Xbdm0H5YDw
v4vlM6IAgFe5mF+I726lsdy7aq5i4Cf/oWsKtnEhqqCuSsgHXXwumGNAO/yx1W4x57oBVqjmvC4N
GCWCfsGjtANsWvEmsbUrLLy8oWWUQZLF54Sf2B0KKAypsAHW1LNyWcLxpf3RVPgkSXFPd6p1KrFQ
bXQXpw2aENNPKlo/xUZNn1sPS0MTTRgoEcRPvXGiVLmCyyu7jyd7R6izECBQE5WskyEtMOUIHBIG
a8it0LjNauBhNCYSTt/cJDH3RG+Wu2kb3ez8TLNe6TJqCD8rFfnaF1b/3eq16hRjjjg36TEXmFW+
1QT080kqHhqQ8SrvNAUftS7vTKXtA62sHtR5PEPO1oatt14y4nQIdNz1Uix7oomLBdOm7zWk6+DC
0nzVM8NCL89GrftewbLBZh3tUllVvmIOYW+SLCLp4AWWJY1N3KZQqke3uyyc4sEho1gG9CrhxZTO
fUNP+A1cxoes17aKFd8UxF8+WQp4ANZ0k2fuS2zjQWSPjc8xJPShUJKXjr6jm1FnR6wqBGlOixOw
Uuj27ul5fJEJ8YJh+hR3i4vBwcANUlS/XLoV+Iyd/uJ6mMBwidTQnevktY+W6oxGgRgDTK+4M62+
eMAsxEvRMSqMQllC2rAJNmgNj1Scb5dc3RE178QET4g58aaXHn4XjaTG0M3pRVpW7r4V8y1w/RNt
Gu/Qf0CbFLdVJ7PvUjY3wMasQEmcOdCF+6LNUOth4qJpoEsD+aw5C+00wopFaS4qZOsDELlc2J1v
22a8Va06oZ4td7Y9B2YtL4ymSZjv5kOdc7lA2gNnKr7O8uS0UazzBcOHjphgQ5/qS93ML3NH3EfU
p32ck+5JPo2/6qWnHY+Yz7Fxsm9U1fmo0xBgihMaTCjqL7vzqGF7hm6cpUaFe0GfznLINii1dT3Q
i+kcusCuKevKJ8pw9lgBboyK2b/VeJC0ceKFl/2TE490ApLmTmHDaXylSvJLiBGlT7HV172qevD6
8oWbDTL9tpsUP8f4umlJ/DEXF3PwY2e+bLr5tG+9JTQG74kN3AKTuvyIxjSF5RVziBs2rcATJT7X
Ul29MLH2+Xphoe9ehpupZFKSugCzlRezn6QRFs0xgn6z9Ap9WecIdlm2HYFoIxrbJbBIDRO7Bpnx
25zadiBW23oryucJhChK0OpVTZXeJxvgbV14E9CUoHKYWE3Aq11VxNHBNEX3dtWc20VGUka38fF4
AkCSdjbSxeQqj/LhxIpNmDcGplNlVr6NwGUuaFjkwDeLLmv6VocaCQY4P3u1uI+c+CSaZoAfIjQb
7SxVkwsnoQ7vtpzGVTUEU4QjsMmbetNHRjgWzWs6Ji+2k+7j9dkm9nIPuquid7Pp7CerBSxWQpCC
azJsW73QaHsoXBwz9k4k6U6ZCjg5rX7tAjCz1LvGMqOtbLqdbSiPEbe2KRsCTTeviTS2KqQs38zF
hozGq16Mpx0GhUVVdq2K+QJlMK5lS9nG+bwdHfearPKDWkavWWVurd4KyRyFMDDCunbuJqu8Wjqr
AJiRP+F33TTG9FDT2S4ZOGG7WgvN0TS3vd7mW8MtrsmfFluJ6zDUS2MKGmC65MDw9WgDr4P60qau
su4yyyYCdhszY8L+bkTTiSeZBWll0IVghCAxtXdNQ9FJUcTWJZ/mW+Ma8Cj1o9q7oJCkeg6e4laP
nUuzJN1kS+VMo5NqWKh5f2rPuL4wu4OzLeIzBZvUDpYQDwj5OfY/2/uBShEQQT6361FgYXOcr+c5
O1vcClCbHC/BbL04s6UEzpRl5zXczoBo+ptbNtcA2KqrARvoiYUslr4zHN3l4rc6/CBjjpSHlFvJ
fex6P+0Bz3nq7Ee1uXVtBSOFEgDuJ/ixzV+p445cQw2ubo7zQ/WyFkM4jKYJwbw/GMtF6gKg0TkE
CLHHJ9Lrz0PvwuRvHYFtyr23J03HYKZv8aEtO4mf4NQtjXsgUUgZFazDZnND/ebGiWV9CVQWK2G9
/DAn5bTthR4k9gDP3HBuJdw0eABRFJaxuFbytAi6CNABpqk9Qdpuhgey9WQL6SDBq0fS/CqNRifo
arvZUm65wZX6E0+37c9KcoXZm3gLcov03a75ZWrFTdlpbP7kkXzVFo+dqpdBM4vX2phuELOYe+HO
xgPIitLXEVZhwo/nYNA6eTpOy1WPHnqj6HSlsOKszP1mxkXvJs1zVg7neiEu4F05p82iROAUaRbK
eZXixGXjuGDeLWcyHZ/6qrBhaczsc4QjC1vouePBDNiUml2dREn9ovQ5gJ3e6wMnSa+aPrqquvQU
DMTgCzQtO1H3nDqzo4SKOeWB1grwZ24CoDnXMh/QcBtmhh1tsha0mpeVj83SnTiuZDtjZ/HVxgnn
UqnOC4uuZuQ9Niuvri6Vt8Vq3Gs17pIL1W3m05reytsy5TVLCIRhQdOHC2Nstmoe7ZNJ31EYUp7G
ioHtAnhP6ax24CnaVQVIA7fauh0N1sb+sfbSLoBft3ecdsdutlFXx34njfO6725Ql2CKFM25sUSh
Z80Yf+fK4vAiyMnL5HbwnPs6k2ZgLe11o1rf58q78gbjZChVbd+6PCbFdeWmGKjgx92DuSgPWtqo
Z41b30DquG20+rak04efL+mTOjY7o2Ld4Yw+HyH2BHWnn7aWd7osErWbuJCwVDmz9C1H9TbpJXtU
7WzNod1NUobkMfbF0sOiAF576VpAAALbreZzvbXoQDR6+7SMbjSzioPRkTkZk2jviZLm1NNjWdCH
LKbDndS41Mrc5aas/eoFhCAd44ifIHQPncIRoIA0CmuguZBW3jaQlVzuqDDzNk0GJGOrTJAtgtya
vAcujP2dB6qyCBpVyUuonIKeiEqWRaLwkW8ul/ht5/wW1CXHNBCUojux0MNeNJ2S38i4bn519cjm
p7QdIWNjpMalXmBtDrQUyNNpJMn5wFy29FcyOdajMpbyRFFB2/WGHfc7TTryUUSZuBIwX6JA1VJQ
Cqk16NcYZiMOa22M7H1tFNijkdq4G5aU22zUDtGkGLR74C2Ddj5YvXNvC+SMOlllCKPz1aJH9547
39BnTf0J78rcNO4z+50IMhrmtcvV5IApgk+VAWCbC876JMuKLa6C/knygJhhkN2ANdrceJPxxtLp
LOuQz1I6LgtZcgEe7F6amr9UfG4pi9uIy3Ox0B8w9m5IBFfB3E5DUGIKlUlB6mOuMxhaSh7hzu6i
n1aS5VdJJsI6c/Igq+kpuGTuZm7Mn00L36zUo2kPxQMlMmQwc7V0W4GqMHcDq+WUaaf4FFwhHR1t
WV/VVXs2DuO3PO0AFDTqcN86+hNe90fHgR6pFrAWgQs4PzNJZ8apBhVLmWo5S72eSN+hP2+Oj9HX
WnU8Ac9o+0VnPRYrNBRUy3e9ZMEyN+AngdoL6GRtbJyiN/C2Zw0WgLrqXRIHGhfPuEkMGtW0E4SO
6gQ2y14xmltAdVf9UqebROrRGeX1n3We1Tv4kPIuEUo5ng9yqJ65l8U/0Ui414XIwa6lbnEbC53M
Ll3K0rlXLGoJ0y0Jys0cu6fJZC/XcuzqQGljOIeDzX6G/90fsiQ7V6vYumOBP3etvE6J5q9o9I7f
3PXqPMwqqTxwESbjGlHYuaOB4LLnWGz9loP1XpTc8Yplya4dZ6CrxAKNRa2QDGvOdWxk30zew1lt
VmAXHG95VOySiUDQ1oUd2NOHouZGPyQ5vWfo+/zgLSQQ7LS07rQ45ivYWrL4cIr3AIW8jbTs6Vos
XvLiopV8sUZrfBwKy6DJgvnYIKA+S9KyuMKcThxuyeyicKORUIIquk97ID9rEKJ6s37mtuMQSGFZ
vos+SE00ividfMmc7oLXQgVtap+pbBeb1hI3QAynZ5GQfWLFbLHsYBXJITBRHsF+1oiShiT9sHfr
ojxJx0ic1MIaH+BcRVnQevZ3Xev1sCGIDgiltK3plRpSAn0Ic4/+FDQaAgNJ+sJsZv0EuqlLa5XZ
HoOBurc6L3c2uFoMHEZ+uqjdSJ8X6sKp5Y2+YxHItG73fZqnX5lRbWfXiMKCWDEoBl0P08QwNkVN
a67dPDZ2fRdDb1Y2pW63F71YyFgZxqg+gFDiXNDFKgv0sieSJDMJFVuVAQV67UxPpbpDJk3+TJmH
IOmH69kgki4sG4YniMZNj4io8JtWjttRFd3JLCx6FNLWoGV7L5R9Pa/+uNIWp2lM23kIcHON39KA
QOfG8Z2j5tYFVNpzqBnlxjas4qnA3fFUdZklfa2bZkpujvqsA0zYYkMx3lYrCkUC8A+AcNL22fPA
t51nXWSG1NELWCptp72INdPMfanJNnU0EKiwdmIzgOeVMSGhEIN4IxYkXJSzsI0tNFmaU29cp68h
MktTcW5qNa0qrLcmE/JkblsyFQpZa9b3ZIFp6jPvGSPzbHM5WRKPiNuNRXSqJVC69mPU4zld1P9L
3XktR65ca/qJcgdcwtwWUCiUI4u2u3mDaHaz4T2QME8/X0lHMZImZubobiZCsS/UjmQBmWv9Fmz3
pI96RoDOOCve3nHCAmFXW91/5Pyd83cTD5j5oBeE6nx6Rp0tF20b7ew4k1aX7DVohfeBipE7K0E2
+X4aeL125HW2ms8lARe5MvWPzNqafui62JRH7gq7YQWyk+xFqyz7k0hl+9ax8CeR8zc6oe+KIT8y
npL85VX1EE3kHrhPpWLIO1meckzShYZijpqxGr81dslDVRc2/8eiFhIydusCyw8Q4oj8lBrL2vvp
Oplm6g/GYi2nmdyD6sEkY4FyThTaoTlpZpQqZXt+L1NiuDAo5eDZtFpq5NZUml9Vmtt8jUQsW4+r
snF/5bKyJFSZ1JKgI81zCfulIdcNWL5S/pLamthDXlYeRSEakXSOar3ihB9ydPc5qGrQCyNg3T7o
m3harQVE1u0+STs60Lx7oM34eSG+9HuTAz97+i8x5wCFw2NftKHqBxtcuOW48fQuUkDMTxtwK1l+
qX7m0/6Be+w9VdOXO2rbvnDm7cdAdY5FLtxuHVyyWjewOzYu8AZKN9h8RkI0gjUHcLkv8WloNa3D
qvnRp3Of+JotoI1wlIRs8WSaKVI7/KT/nXlupMT8oSej/dDYStsV3hKSe9M98kesFyDz4pUEN/mu
6W1OPvby6Y6kSOTpRvgf0/aeFSqdyCMxnBOxRNsuLxyXjxiYcj/0Zg1eVyjPKw+WNjb201yWLh3Q
HnaoZOnt9TDgXk13dbsuvCJ2V5mXydHqz8SaExJa80xZp26YCS/alXe6NdRnI5+jfMhY6C1Z9FSk
piN7QeMQmOyzN04T6E7pHZrGXa0LIeFrg0sLl42f9i1GVnPubOdMnNVQEmpm1FXIA+MOoanUolFu
NQj5GE/KsSOjyYSztwQSg7jeZHHVyYK2z3Ormc2RjzfbIl0ZBslCy8jX7TgdsjE0I7CwqDmSOWy6
0SiemJiX5HUksdW8FAtWwNBWgv+unEIucXeNNwZmO5CUt9XxpbeQ44YLiXFpmEqr1Thd3MTdNX3R
mJdK31bzpTDnXj+TIDyUkZaV2xy5FXG3HRnJ92NCuflUfSjb7rKbNVBhcC06aB0CUSbSzHZmmwwb
eWCVJsjzaw0sBQ0RD+yAaXnW8cOAZvYdFcI9G5bhFOuJlk6uRKsYHnmGN7yyyhzF3kSoML9PhLLs
TcS3NKqLdIgqwRpYlsAbt0Jr+wgd2XznfN67ccC2F7eDF/Qz7GXC3PmwJXV2hIv7Q0jnN65UliwG
8HPXm+sjh/d4ziz7XCvKh6rUsw/IFe7Kjxksx5TjoTKabZ9uaUMAYU9qc+cxG9XWfEwHgpz6O/m+
LvBavrQn8/fkklEBZx7Tx2kM+h1WS79XhLrP4TAjSmLLJ8w5AoJmtlT9uF7qHnNXbWc8C3Iwu3Pp
mABBJKR5D9WyLpGRuQNLl0de3ybreB83xUriLcb0ikSceni90yrh5HFJL33h8Zibbv2rE2hep15e
krgoPheyn58EhtInNWRzdpjdghAlsSXHTdNeJqNG80NJQog8wwbIKUnyNcoh9tfOG0KRTMYp44jo
ToQ0ioMxlV9lIvJ7qnj3YvQGWw2AnMV3sm4EkzX9h8eH9pJCn3wUWT0HGkH9wUhmoF86stRJ4RH8
THHVM82uwFtbr5HWPpjZqdbj5eawqd4cnjufuIdvVr0ZmNTtyfgsQREgzpzRCGA41rcCovU9Lczm
qdCd7+YMsDPrlbuvyPh/iuOpXfakat6qPtY4GZrSJxi3vbp97wDWj+5j4U1zDJTH56StZQE7ORTq
2FPdcnDtwvsk4oDATDU3F32uByJKtGnngFCyfUvy+9L7adel77oWm2ennT77wij3SP2OThYvl5Xm
i4AbY3zwRsc8IS9qYZj69ifpVVkc6J2x7ou+vmOkuamaEDbR3Jeyi7O7scn6JFKLvErh1Z2+H4qK
J6yY7fUnuYr5TEa7MFj78+yGM8H9nlrr+H0uXa4JU3si8tq8EuNpP07kZG4MGPV20mCOPXqHt+Jh
ZhQh671Wvy3ZDU+kfgw30U8njDDgRsRbOxGAAqiV7E2AIpKArNQvms38kXabuxtXF1tUs9YPg5Vo
UU9uAsgl4sqNeNy8OFQ5oS42Qp2Eg2dLP9LYdkORNhpNuPDaULBty7nqkvhbtQs4cWqMaM6M85aC
GZKJYACTVMbsE96mge7Pic6r4hKAirvoxdRq1gEUlQcISdIo6jQ2DmlJQdPOETgmkrnews3Sumsi
VP/prLn5QGDEF8Hr3j1jfyMwbyJ/rImJ+zcroR3rqlmOnc0gKgtPnvUMLCveNHmwuplAwnGLrafF
cOYf7dAaRNOobr0aBIM818nM5NG35X7bavcBAMfdFQ0JfXKL2N+ycNBIYm+15RlNiHhd7Xp86mHF
GF8zyg4z0skZA/OwKzPzG/6C++YWS/OYSJ5E4gIb5znOUAC4BAAevV55ESFBcTTlDggdEca5qzUn
XtljUafbD9R0oNoJ2KOW2/2TsOIhQIlO6lUy5MXLZM7695lwO7LMMsXdbKTgOLbxaCzeOxUP4Ks6
DQGHSRLFqDVoC5Djpb7HgM9uR75TkW3mIU6L6ba1U8mYQeY8fKX3Zc7x8Lsq6i+iM8gK7abpp8px
y2L36DDCTyhQnWHi34HTg+xefA1K3HdnI2WwIQNtdYbQLXU6JHQZWp2IlrhWR7IqNtBSeTKMufNN
JyOlqVl/DEae7xGSvFVV8UuOyEwaAg71tbUIRdIujfRo0FUbesHYIPxM6+yCcE+jGkNR3ecbIcqg
XmtCscHpLgXbOEGeS/oMFF6fF618pj1wp9wqs4NmYJ0QE3Skiez21CwaD6tcWZmTSqzpeei7LPSU
Ss7oPEY+CM5Eb/a4gCswrFJtL5s2N0HBIbpXPMR+OQ9IqTRvTx7VK5a+T7J33VC6ehJACO6ZvfS3
US8ioPb8VHnrRzvo+DH42XwJEsL8zJwzy7fN9W1z21nftdmMZLAatrXaZbTtnsRWed/iiizQneas
9AlnOrUrlqqGPHBjFoNp5ibbdbIW55L0x6BRs3hdhnY8GdO8nhOu512fTkXkgaYBwi/D49C5AEpO
SVqbXaVnt3Bqn6z76cEtWzB0YOeVsI0DmCJLCGuXX7smyj9PacQtVO1rpgnkShyqpKpUMqQbZA6t
zcixplFd3YK9XBPdBgvWCPmrM52Y7MHxzmPdcwvKRD5rlINftnXq3mTMEluBVH4Xtjiuqzg166QZ
gcqb5gKK7Wtj/5FNsrpNk/TOdl5lp3uFcNT1YniLXUs/953mXpqk634DHmtnohOTs67X1KGb2YRe
OdceUXiJeM95BusATQbpkxDgPeZV1K6ICD0C6u+HYcYLalKuWdZeaBhCjvAWcrwRuise3AzaImHx
f21F695iFKf7UgcLM0j42ny1ls2zZrQ/XXOoLwO5tk04rKqJnLax95lF5Pe4rOOnh9ufoO8efLq1
OZ4r42wvrF7XFZj7OcHylMNuJMTUKKDek1BAjfeREQaoUfu404uAPIzlAGain5y5JKY+5juoewRY
RAzUdViUw3Cyl8Vrd/26uqeGDpQ7yd18rJw0S8Rb7b30dEYnft5WS5A6lGvAZIomWhedMyArx/2K
XI1g+HXco03gbctk33+LaT4ZwT5crw+UpmjKAbnTzksvrFMCpkIQ8tQ5b3dD+J/UXb1o7JnJcLtZ
2lsr7eFptizxRiy8ce1rpz9t4/Yt79zqurBiPZm57E9VbDfPolrJVG8TksJsp5t6YHSDIOUZciww
a8Vmry3rFWi/3EsWQ22ngPGbY2nXnPI2FTng10mvaCgaqdyxbaIx/Ua29a/VrNNp7xlb/JZ2Y/EH
G6AHpyK4C1zqB/xx1HhsBlp3eOQzDIq7tsnyV6NdpbVDFWe4QdZ0eFptfTiPw1AcONCY2Uq5oQFj
b5yR/DrENNONB56wIeQk7Bo8m2IWkbItvFYzp5+9oozzY2G6jx2AXo6ARu/1dxJVkV6uuZ2c3Lom
QH+cbDMiFnHdaW2VjbslbaA8KMGSzS5Vrb76ujUlXxppgfCiDjIt3Hknw6z1T3OYu9PobZwP0lxg
Mczt0npwgEmp6mszi/ibsW2f6VK7MPJw34XkHJuz7FIUzvJgLloROmTStlCD9y3Zan5b7nwkFzne
deRo04vygypKSnyKJTNI1SWut8mku+8Wq2Cxaduq8lFd1Y8SxVSyR4TGqce0TRi96HaZkYEsTSaB
vPTA0U2RVF22s9eq4XuyhYMEybV2ynZ+AeNlYd/Vh0HKmRqDeriWuep9DGAa9BUWBSTZhEDqqFvy
XnqkwfbV0WBp8M3F/eU5CSIHxJSHqtPHb7kgRZZAr2QI6D/tI+CojhcIIQTLLjnF3ZLc+HmjI0KP
d6bsl8qgem5UuGHECYt0BTze+JAETUXBBoshzp62Va+qYfcM7Gp2dX6xvm6Wvt1cjw4jyKVEbCfO
VThaB/aYCQrQC37UggzaVTx87n7JSNkZaLvmRe3oJBk4pCGQq04DMUOiwkKSRMo2zT6Q2qz2CcKS
EPhPkH0+W88zNGOIhQJ+yLEQYS3yg/hIKbj8708fRtiIDWv8vtXZHOlmWzI4uDRJ1INov5sTcec8
55bzvZcCraDTr9V1jGV+njXiP3cMfTGcF/tyMmkqEGp4Sk0gzaHEZr6b6mY7ZgCw/xcltnG3Xv6r
5BKVjo2H3cGN7PwvjXYNhi6SlJv/ktNvbr8u/lzZNvHLHHKAMYwInFn3rXN04uM6u+NPyHoHIngc
iFUdPbbgaI5j4p67pUbgymm43DwYSaaxnFDG3TaakxG05ZiKr2pcIWeKqanmv+uH/yNj32tT8b9/
9+r9i8fvv+f9O3w1d9vc8O9/1f+Dtj/j7mz53/v+rjAKX/VX0jf/bP372x/6u/fP0P7CHe5h7+NC
QRxuIKP/u/dPd//CjIllXBJfRBCXw6/8l/fPMv+SxO6g08YViGdTYnn9h/dP/8sF8dVJfrAZPu62
wP/A+8fv/9cHFNuZaVDT7qBjwCOBWYpf/yePlJDCkJQ2F34JWg2d2fQa7XMKb9yOMB90ewvMHokg
GSj7pFYj3yW5QoCwUP2VRKVu5PYe9Io5klxi+vAS16bnahw2ZJtAPMFWrtorHSZwuJXdO78L050p
f6gqr7xIg7DjGX1SFXRG2fnWaPVfjrWQCwuv4VDFNEoQ47jv/AlqcNsBU6pHq7aAFMH/q3pn6fn6
Vi4Yb+Ks2+LdxKqXHtzJcsNGoUz2Ma2YDOQCMTo39gJxBZeSg6/2HyvOyquFfwBFw+AMb6bVeRmK
XSwGvhNbEFNWi3DUL2lI2hG2WDGF6YjvuNKFFrE2mU8Nit4vu+MG4Q7rmxMrQoaoIW3IbtjczP1B
qjvSIc8cG+pPc4fXmnhgC0GClO2FMsXi5GptOz2U92Tpg9PhBDZ77Aw7mBpDi6zVSF5LkrZPmUZx
0G4oSyg69MrVQ0EhJ6gwP+4fohzlt2Ew2VXXaW3ODsIo5FtTw7FJW0Tb7Vuv2YMctqsPHtiOeLYq
u+FnY6ib5raMAuxD6q0T1BuQKbqi2U1oAiRZPx5ytmJi39E/UU71p5ikdV3kUjwmyjI/JbVGE9uu
y4zpNpPHZkKtDlMgidInI1NGzsc76RGcDFlgrrc8UYjsTvt6W7jdCmpWdmpObYH+vh9udbOEHSI9
nc85LS4uGpNvHWqGd9sYNbmnwBGtNlSDRc8g/Wp+V45YsFi1n51ClO884JATFAUhW3UFcVx7EddI
xoZYtl4w9kXfPxRL3d82KLazAUWzBCgW1BQAmHbuUTit/l6hEuLxl3pC/9tM2lAiuy7fQ5TCBEB8
/aTZasoDMcz6m0WY/88Mi/cWACjRuVV2yELAe63R9kn+deSuXb17mUvr9D8AHEqLw3parkkhhpT2
KNhftvJifKb3J77O+arxb3goa9hU0mr2QWDLY1XbbDiZk9uUGE7bBivuTsVt8Gqn9V0HV+6OZ6ix
fHe7D2EAiOyxJPSz29D+xr8gBUcJDWq2/eDWgrZjHYn2o5WrRhDjPas+6BYt+8IrlDagbq26emJI
TpITKHIMkZc7uxlrIgxQ9lSnxjLb49A4VRfKSs9r36sTs/YpqrrDgJN5XWOkxyN6kCecNhrh5nkM
ib1mZP/5VTpoT1WmabRdmGK50Mwx8xDXGmGPBsH21it5/lRmcooq++9X8X90gf33bqf/35zpQHr/
5yuq/E2W/j/fT3/7E3+/n0ztL53cInqN7+3JXFT/uJ4M+y8uGIsIYg1wjQ+bf+Qf1xM3l4cwna56
SRo+ppL/eT3JvywMZ8w6mC+4W/D0/QfXExvvv3sEpQ6kSOSCxezrOJjN/vV+WrwSND61AH5sRR0U
UMneGtbxKS86ApBnRUnAAUj/RlQebELu0PpXTIp1yB4fC0ur8ohofG0I+ym712S46WhEcmVJre31
ZCJdDIWrfpu9nJjAclRBA+ZO5m0kLviUoX2W3m/6lvNiFd+TavYOqxfnz5uqrXt501XawjuURTKc
NFpLINzEH6Odl6tORY09tL9jw1ImbXIL6qYatTMap2FS+i7mprJOacZEx5Q+vW2k4DxAFqMjJcxW
u8mMToZAT1RWBLkWG27odrMYfzUKWeQrdnQC6OaptqOiWwuf7ah63ar5w2haF3OLUaN73UgVqCih
iVcn1JWnRfrULO2upgXYNxLZUCOyrRCGdrNeldG9MzuK/kC6d/yMjD/Z9mqRMZw0olYuzyU76mKy
IFdz8jFk0SWP+TC+GVVqfHOBjS6LTUY6hbE6v5jcrxB6f5CRDx3VEjQN7CgsI25c/STzQma7vtHo
velq57FUFYZsutbsfVEs8eNA09YnNMCM3BSf0N10G1GrFj9yYKa0lSaefJMV2S6RcLpKIHyIl1eP
q/lpsEq6zUd8BL80WWMHWvlw0Pl2wykesfbXwOB3NSME7G6a5ukn7THlBbZEnu7GBLGTnexpLbcI
NnRb9StFQXrMp8bbZX1ffxSx9MhIL+CFZO8g2bcFuMBYyHOa9+JxxA80HWePEjBnrmQfAJW/xfcv
frJtf0yGu5ZnJekJXsJ+Xr1bkzQJ93StqEEdZf5h4L4CiWPioO7pWqBTQB5I5tVlyL0MZhg5a17Y
VAlvFp+4WOBD6woMFbdnpHgdd0QEy103II6Lh8wLx569B3vtGg7VdF4a91ti04RZrhQfrRoTCV4b
RFjZFMreChKwY7tYkSIRHbCnuyIgKkAePBHH9GdQvgrF4ddOuevtPLRWlm13AAlnaIDQMJ6Az50L
j1dg9hRdlAX3DEI1nR5osAihbTHBN9uPBDMG4ANPAxGN66G10Il2Foup7ZEwrBskDMcbsxOytmBp
NbxUSX6Z6ab0IBJL6i8I5q922rhNO5NVOqjjcTy5nZXsbXMSp9GYUW8U3otkfz4A/nUgQqVBHfMy
RnIp3/VRMWUa6AU9vcRoZlnkizGFZMCmOzUObRIsNkUGtEmgAOGb4ENez8KlNm3NYNPiSwwfuSMg
cw41C0ifHV7iifBE+eZpOEjmpkRaYEFBKf3NWQv7wipc31sVeCF6jGrwTCPq3OwPbC6tWu78ubWO
HZaqfzOAZnZw/k+rk37HXVJeYVB5Qqqt7YPerVoaKpanFJbzVnfrSs1qEbiM12FGROrnqPLtkJiU
6KGBq7NdK8aoE6727lTcz1Ndy7eeZg6y/imiMfKO1A1etz8yru+1hDZlAdWkFiOqEq2ZA7Dp2p8l
jsR2aKpgjpHpk7dvgAJRukv182KlmAxU+bZurUGfFNwqch/aaR9BWQOw4ktJzeDFhkUDi6Kaj7bJ
w2JWBeia8UQExfYkNuH62Zx8TXPbnMpUzpHQM/tQQr1TymPYbdTehfF6Vs4/zVi3z9QARGV7d+M5
rbufENE3V2qWTZBDHvh32dobdVKiLF5GJ2N3EfVSmhw8ZhKiaO12KCb0vSGL/IkHxaD9ZjR+WBq0
GJwbTcxzZyGsHRjhyd10T2PZt++toM/Qz1LNlKHkFIXDaxFouIyMO0O4KWyIQ03nfka/cpixWjPz
rWlIC4l+LC3MJnSKM5amK3UxTUmX2G6kFCyhlDLcqNQjcLGWkdPAjsbuZtDH09CNBCpgpPtBIjph
/WD4HnGUHTTV9vtSLTGX3wT+UjjGA71KLdIeiizSsdieEyWsy+QhVPI0DjkYwuTSFPdood5CON1Y
wnzOgErRDgPYS1KInezDxir12C2TF2qyKq4JcSA+Hpsdw6a80puKAuqoSr5yafeRqdf7tEHG39r2
DbkIzX4avzeGVDgXwigfUXLTIN3Hfe+bzVKQTUZCbofgJHAnXEZGkttjWPOs3nUUfTeKb3WciFNK
6/itTOBZWOliXKWcZ1gyYOvMwABEwf3QIGegkLGq6sdKLeW+t6r2cWq7sKBUx1R3NrfkuhMikJBJ
+zVV5n7tiuUSo1IK62kyGBCGDqciavahTJ5jm3vHkS/ZknxmCKb9TCkRgfH3B0ngNxZoqSoAl9wr
921q3DxaWf01bR8QCt1gS9qTSU/GcVpQitC992co9D+KTtTLvff+14oeOXB0IjKm/AHdcnromgIq
nSfvmaJwjGVSbC+1Qvm2LWN6SepahM5gUDMDP3BxaPO61XaFAl0u05Eu2HpvAKk/5tixb/CJfO1D
pX/qboddpY5VqDXNHdW0rpnjvXr12vww9C6NbPoMQ+TJ773YUPs1hNgg11tpi4Vj3dEWHE0Fiohp
absnYOrkpdzy5J2V/g/9CwU1gfPoL5A8D9ldCpl66Jy7asL0ZdvPChsVf+WURkAi2cFGCEJKV19+
KrOk7mwR/akbMZZ01jBca4lLGHDRTzU2UTIlfqaib180VocXyvvas603Ju99vR21lkGp1vP5Sixq
tefnIcPZs3+w+FUHPiT4o3rVObIXw71Q68JSri2nRnNQW2pc5BlQzNEuKoU8bit/DbNh4ZZcgQn0
+a1tnHd8pWHZm/NJgVnzpnn1zVEsjtnoNPQf1c7bDN76WDMYP6Zl/abfe30JKglSi8xNwbX+TONR
Rk8F5AgQO4W0HCsvrktAL4Upwz6jyQV3j9vJYTdvTvajMy2hI32sEV1lMKxn4cUEZI1C7BE2y5rC
Jts4t3pW4W7pi/nMi1QCA9pN+bOQmAWDpkcQRyLjd33WsqtroDE8Ekai9hS5bj9nRbH4Ll+H6QPN
qHy2Fyyo5bg077DR1m2dUOTZqRxOxNW93RWsqCFpBdJdzsV+SbUnr9PXkXSeNH2d1jT5Mdup+lMs
GHBb4BzqcCsdiY0niodtqrqI9Xn+00JQPSuq2c9FR3N1LDxKevnl37TxdieCRtI/W2J/4StAszLb
U9RPlR0mFNpf8EfZz6OJ7w0LxOxbMExroGYM8MZqafQGNsKIVktNiHulSzxRajcisGldes3vbdFt
DlmO7r9EDm7VMlCD54X1YNA4NEpWBmq58vxI289yXkYJcjCkDwuh75HtcjIKT+C0b8YtbFVhPmx4
Dn8Vdiv5igBB63Eb/vCO1FBnm5aGWefkuLKlZ53sfvkG/e3nfV58jZKzuSlN+33sVH/m+WtvILif
uUPG35IwLiCUG3yBNyroaAnbMSxOb6AxZWi52Q+S65e9oXtT6CoVJKn7luBuRrJ7BPw5SVu5vts4
8SE1CLZu5ymot+JSTUbHT1AbXuspeelGfDpNeuW+2415ftMGeP1cbP60DfCgKOX0dHQOCSg15YKp
fQAvuNWuNtGStv1sXPGQlQOtT2Pj+a2BgEv2VYyGxU38WdNolDJ07BmYbwmZ3g/WGFB+dGAEyY4U
7V773GwP+aCGY0OT7InnuHqsZ3OOOkWSnc7vP4uRty7pSYgWq14Hk+a4T3Sx13ua70RYbQjYm5QE
hjVD0LNutRdltroXO9NkLxdErk66vEsyk9BxsFQshboIl5Eu3SjrvHN6sTKesNPUVPSu0x7mMyjv
VUHLjNFNrqHGtFFrxbTXHFilYoj/6HmLgTLxjjFLhC9Ws3pJt+6OvSPQwiPcBxXg0WksUAKjtfJO
UzsnIVo8ETQphl4UFXD0Bt6e0pmzSOriREt47EPDtRECi/oC+EIBspTKL7T+U09XC6XKgobDxH1F
/mNgbHNxwXmt/LHPsezxPt9z+V1go3H+qel6fq2EMB85ib/VMDwvdS7jgzEaTFr4+07Oiippa/Cj
EyrwDNPZ8eZQetKy6u0gtCuITOqctDLBR7XcpsH1IqT7r2VqgGpuXtR7TtCYGOooEcPuj9yBnuCw
K7z3kfPEM4V90Xt0K5UFDiPvgGCfJBgdZGoee2idkGZxDtAGKEymYotar/6k62/kpywynJC1ewFw
jh9dd/3h2mkVaRzPBIYEKa1sXPkiTa/oq6nwHcwxZFuinmsxm0Ns2f5G++BeCn0j9VfrIoDeLuix
KEbl2r5ZJpazqhOY24YxdKnFeitFUX54pKi4410TTT8o/5JS57pYkYXag+HHVKH6pRc/c8cj8bY6
VFP8xUOruG3iyEv4SHSoT4UXiUQgPtL6TeJR2Y1JZjKjdFHjMKohIAyX3gtnm9/Han0oTdx+FNe9
l3mu8/rNxTHp5ukspnFm45T1zi4MLkUmDKfP/EIfTouTh0bhpHuHxJUwSTfGbq98rRNcUOgFAyQS
Ua8GslDiMQ+Guh73eoK0e86HQMwutW64AgO07GUosP0etpxCusXii+fMPxIJ4Zv1WJ/y1ZY78HwZ
UYgNhp/36Ob0+raWbR8V2+REaTXClKPqjsg/Gjm5Rb83UBEghGNW3lD+1uuRJDHbz/Js9DOR/15S
8zZYYTXY+S2RWh7NXZVGBZQcMlnhk8j/0fG9BaVe2MHM0XDxKorbv2Z21Z1A78VPWz96uRZ0eszt
234vbKzodvVR5G0TbUYTIcEAyVGtr9X272asPoRjKP4ImzC2l7ei6bCHsUMUZGyv8jpP3kPm2t/g
SD/jBG/rOgwlPLt9Hou8IAZiuc5gPb6X6gu8bEEBIyhlW2OxIGCQMbXNgR95IYI0xbOf68sY4io1
dxr6b5+KcFaIaRppwrQwf0po3VX1rb9BuFL7rqpzqmlrMMnxiWbgyc9H9aBv2IGRfPl4yl+QC1l7
Li/FVmkBK2WUx2kd/Z4NMhyp3Cc+nSHkp0B1HrgJRg1gZ3c7brbcF5ZnRY4+juAHECADIBjjRKpH
Kb7ZdIeogS3WVt95Ix6yBDHvMkWj4Sy72cCzvS1EV7fMqcA1Y7eHvVZ+Xg3ncnynvJgCRjXMNwPc
ihNv6wNLb85lLG2/Q7kRaN1KIwtWul1HY/gZeQg936lgnBl6FhU7pxywBqh+Wjmpa2046V3n7te8
6INFdDeVDo9VOz8m5cTWx73pwoo3LoA2gSzzifOGBvd5+Rtcd1ZEONDuiLgk4fi1PfM1M41rCl5D
MFc6QdRil95WOhdGcoj3+tpYd7lv6xskOtSUuvOeIICd1cVq5yLSZfzoeRhS0sFtP1sDB6ip2uxh
oYM+EiLHIsoSOyHePXZbkQae3MAoBN8bJBK1GhjWd+S4gZcv9YdKcaVWOT+6v3nIdLyQp8ocaJcc
xC+dviB/I4dg59xlA3VrlZjwjerQ6CtSArmZiA4QSWF+ZgPIxuUR5Z6HDAuunqWjuDLG3zdS84Un
98l1p3At4vHqbMQGLG2CSkZ0/GgWRBymbrxSBnudSxuRrfwV41GWuXiu2Mijbsye5YzsnT3suU9H
82yU63GtkidYG+2unDvhKQoTmbwbtNpq1UhoQolvqt+aHvc6Db+V0XswcByHxuQWRzt+6p2yYkpd
mKKqinpn3PqCUwIJm8FHrBF7QyeuOWLTzN2rRTclllyY6LZ+zo3qFX0RrawuX8rcINkr2RGKCT2i
Wr4pr9OgpuwsWGr0Rn2CMNHpOuQ75aOXIm1THYEEmYWhhIrRRzPNT86YvDmzOmyioTu5Tm5lao5H
615gShPNnzpZApUWe1WkHeOF+gFaG+FLe8Q78qzRi0lF/VdRzT8HZ1pBpzLe7kSjuVHlz26WvuSb
+2kNjnZAteEERHutUQY1G04q+VmaZUhBYkpgUnfq+//B3pksOa5kSfZXWnqPEowGYEuCk5M+0Kfw
iA3EY8I8mRlgAL6+D191dWdklmRKVW9780TeFHQnQeDaVdWj3qGHmbGd/Mllf1dxkMlrrM52dlVF
xeMzIkca1d+EiJ9YTvsJ7yIwh2zcN46FMTQDx5E3t7bfq6Wnd9YSBhd2L9FSi2bjCxLnoUj9jbuQ
Hq3XKj0QIX3UU7Cdwy9L1/2W6cC9iGqBTZo3T7Foibm5Yf3kxsLag/gdDrnPtmV1aUpHMMQ6rA5d
XzR7obJ4LxaHMwYTXi4Jg1vybBf6HrskNtpq+DW7+h13y34u3c+lwRTlphHHJR9RMSjCo2QbQxiY
FTpP8wHgF6yVaYke62L+hgjwPe9maAcVE2Ouyx9TCA+kmVdczyRnGbYZMeuQ/WVK3eq2dfU+E7Qq
06l6MnM48cgfr3VGCXBu01LUeVz4dalfalYt6EtuR0UTPCzr5hBy7YFsmcNiOPVKZytTC4JfPbxZ
xv5W+QxT6Vx4r7VHfAT/W8KlRhF4VWL5tF661f+mdfsjbOckcwiaCW8iA7XgYKlYyGz7kALUyQt/
hjbGp0jjwyKMuZemecTsVCdzxnXLyrrAvdjiWucuv4BNSIx0T6nd3rUBEW50hX478XLbtqUawfgz
KaNlcUgJVAGzOoYfb7WyZF0i5HbaxPbDYP30046ibuqEkf6A24U3GAXl72o7taxTsCF/qVyfUcDj
YJ5mwDXYNghezSp4qhEqOWZ86TZWHbrYjJdrLWOwU619YMX0klIWmfQAUvd5ifNNlbSNLks8JKa3
foclwcih+hX1M48T54l2s5MMx88sWhAgV++9COFh+l7+SLgGLlB+HGd9dlz6wlcTwcrSvI8st8fH
qsNgjNcBF21b2vtmGpskbPIFvFAUQ1mP6TSnHgywCw/TcK6e2VlguM93teUcyWqJ95IExtLb3zld
m0NhXyZ6nfNYPhFse5vJkp2nCR8UIfO7mQFb1b8Wp/hBLucOvsEHpe0bZ/gs3BiiwPht8lPx3mjZ
JWG4hndAPCmJ89OTHvISkd/GKrqM1aECp4Xr1PcSFbZHJyL0r8V74PrftXbeq1LlRzSmhHcrOq5Y
vriXRMxZPUXBGa6JxJXLN02aadOU7gdHSQzFsxsk1s2NzpKLrGPWEmhgZjPCu1OixwrWs6kKq/EO
UAA/gOMGJ38wFIKncXAUjnk0LPo+y9vSd2jkdRkt9vP1K/yda9RbHwF8b3hTFjQILHNkexiHgmD9
mdt6uE8ni89h/BZ1He32Ez52O0o7AvgpJUUFPejSWsR+XqMB7oMvz6zXzyD3z5hQLq0fwTgO16/d
SozQ7UDEdCFPxybEa7lprOFXuJp5uQVl9lIEj4CioC+l1XUeNdoMCWRnzF7hrj01o/8E8ueJQXDe
4WrcBpFZj20TPGo6IHm+Ftjd7d7HiSwoXTO6ORLUX4l7K2I0BbNaYJzrBCuTF883nsnLZCxUEkC1
5+KKl03Zx4QiVEgRuzD11o5U/Jyzr2DPbbrHelDf/1JM/794/D/5xv0z8Rgfq/7183+cwaP+7Jq/
1ZD/+h//N9/830KBtQ1wvs3Z1KV14z9EZCv6NwH32Y7jUNziEUjG/0dFFjbwc0RdnHdUowaBj//p
P0xOMf8KURoskUCApsD0vyAiu0jYf+PBC6h0cTFXRaHresKOsFT9KSGvTdqxbcHJuS9fmvt+87A9
nq/n5HecHM3mb96cp3839v0tXdu1/zT83V6MRsUbyB337F+/3N+9WKXZTMBTIiEULmyhRCfDaG/I
Fd9mRNZOBw7w8VkCoMaAL3Pn3cE0uo+s3j/VGMrRWUwW/SZq7/yeVdvdWYXITkuNhjs3YfEaZRRi
zaqrqYOB9XAI26F/sq1InMXi+h/Qh+Whi3tOG4HuYcp1xAK+FTOYReGUPLm453Ne0nWbJiB9XHvj
zvMwJUNdMRUMRTR5B4FF6cVU5RiTQ2rBg+m11C2DxzynScY4zYksQzHaN0CsPhgZrTbptDvJ3Viz
9N6LtIl/9V0qzFEzdlLPl1q+R/kgYvpBVoj0WzKc8JUk8WMqTaeBHX42NHOABwd/0LMb59wIUm4E
88lPSZSymFdNdcdyoebtG+lcNY03H1qWyfFb6gfcG5gBsqOOxcJLxHPzNe/W+tEMEZZnTJXWdGyj
mrZvN1pSCGwW4aGmX6Z7CinJkZs1uzngmnoOD43nE2VzZU4k16Bplt0Qdth5CRps53QiDxBMvqoo
MfeXn5owDkb4XizBocc+K59ykxJ3X0oba5vfIiXgbVrql47t9aPr9nOxm9uuuncXnvyMYvVMJHWI
sTKIwm/h8wVFfydv7GVkXuLsmNq972BcBOnh2Cxyr3mGl9sAi92O1SR8j7K2DQIRZKPHcPXb8ZW9
UHfDPfTtsIvDJlYn3Wv7u+2MywHCBtJgsJQw95gKQnOWpYy+0n52Qz+kmTnYq1qyo0ct7Bt27mLg
1Njp64SNTiYjus8rkTHp4NCx2h+koMxPWviGj44V1r3PuHtEoQnPIwgPi3DXFIbYlsmsMNiJ9RRT
ifJaxap5judpGBOzFEzc9IGdMYBjNCsYX176upH7lAjautNLR926Mln13jlyeJLgN0AfxUYdo3Ji
PFVZaThSr1OKlF/MP7rBUtE2jtR6wP1GqssLyTIn5Qy1b0c4aci3A3iAbWQt7Se7RwItpeXBNhhj
aNA8KX/ROa/8bV+GgnbtrllhYpnwM8ux7nMMS7trIYP+ICOC7zsnD9HNmE9xtlf2Wm4m7ODdZrRp
UdjBOTVA77yUKkwLW/chL9mYSTObe4ER86kSPKr2JsipuwdU295HiBBmU7O/Z8YHqhOcBD75ewAr
KLwtX9vvDPCc1xE1nH8FyP47k42PEo4hiyCmC5AspOLvz5tWQzrexrQGikMmnW0fhcyO//zG+J++
wq3bgP5X/2Zp/fMVCBkMcqx4hQGoAtlpOyv/H1/hRlH/GyNr3I/Ga3peoUGu5XcItfrvvIJvo2RB
Y3fxRP35Cs6asfmyAhz/nClxZQ+l/Bev4P7pxo2I/ABDp6725pwKXLb8f75E1tsg3kuIirXu/Pke
IJj9sqom+nJjOzhnGx4GLBOdaRgZUXvf+kW6c/uwvnfIIw0JqZ1S7JFymy/z4PjwpDIYFx+wa+zm
iH1cOoc0wIt0sS27bBKnrkgr//MP+k/eOb8BV48Ts8CAZQz0/B/Y411FuHQIifuszsXWP9k23fmd
vWP9/C9e6U8s/r+/0i3MSCdQyKBg/90HbvmOym3ODpyXwf5FsjxP4XqlFmBN/vmv9J+/EPkLYOau
xwf/54ey1qiwBXwovDQiaQp0bdO9F7H5+Ocv84/vXOgGSEghdrvA/Ycv4SxqIvvsjjiGQQS7sQHr
Nvo6Y/GyTPUvXut2qf7fWMLtvSOP4MBj4y8x89fffeFZ1mgf+oa3GREAWnKe4GiQclnwnfNw/89/
L+fPkeivF+OXoi/i1kd/W4v9+f5VolU+8jfZo8bb1uLdhpwZnmm53txISNOzJCnUXAic/YthzKEn
9B9/TxD1AfZBqOd28PdXo/F7CZ5Meiwyg/E1dKaSxJqkeRNqIohkaqVmb9stdQjSz4Imrtv12QPt
uwMpN/iJjwrVHXnQF49l5wvcL6Jv823epUQKRTBaHz0k8cMUYKjeErVrWSGP/dsSu1wtwVjq13Qp
nK/pquJvaSRYtShod2Ab/8pSO+yMOVE2hKB3hScgH/pZj/m8hEh2KftVnzBP8V8Pwkzf6960Yk8O
yLwJLH7kxAfY7XWgomcUcqOeMx0SY88Gf53vGhuv9Dnrjf2dRHPxVFcpCr/lpexOjCDIY/cha0yv
iItnj+wVzwd8RrPdjjFcihhGYrbAsEmorHFejBKFex6j3hV38ZwNL8NqZHea+0Dul95SP4sl008B
cfETrpX22IQZBHN9U4vzkvbtBJ3FlYdpFES/faMmnsExdJUcW7nNGq6zfGSakOA3fLb+OzpbXeAk
RkVPNIIiTOF1UEmPiaO5b+QyfabR2J2HbADvNAzo1p6KnhzpdklHPcolQuaE3MI4tc2asSwTL7C7
RzfuaI2dJkJ0L9l8wwiUw6CIylcKzqjC8GxA9qrJAhgG5FNs8TZW40G5ObjQpgpDVodlZ176Nsyg
sBRR9TVe47sSS8cx6OZ0n0fSuzIYxi+m5R5OFgyJo8nDrT1aCBGcdt4t4aQXS8aD3jZE6i99UbXm
jg/T3ashnJMZnNLdiCcQh5sEmkH+oGxfDd+aHRsaMe9bl9sH9p4KuQepJwwuOjMkWgHNvPfuClQk
Hqkpmchl+VzVAsQyw0O4HRT5xL0oBfgLXXTyftQTCg/rcBRONqLsMwD2PY9Itf1+TkHqnxveShay
0XBiLcHDowWHsLxWXDvewfDHgW/JnaZiVqkHKv1etV/UGLKy9Sx1KxK0NbMcA9VxLROT6yIUa/h5
GyZEcBPaDuu7wUx5eQgGhEuX0J1ru48GGy3LQ9sTzi6dU20d4QjV5oXezvJTdRYuC29OISi2a1sl
MzI6gilcs1dBd2Vx0V6LsSkulgZToZDlt2HVN4q9P6o4JerpugefMxmhiFLX7K8cGVqnVtpiTDrm
yy9tFUt/X7jKJF6KLNn6S/yS+xCvA3wIt1pgV3+6NW4a3xrN0VqMfJoxVjM++/1v1zH+sbQbd1+U
VnQsiQ9/RoNtdkFWkEwFzAab0qF/XiY00uKfoSZjOqolst5UWrrupjWNHW7KbMx/EqWInlPQr9bW
AhrwRXoeROawx+YR5yX7uIB1456leHCnCDIg4nDX3SMb6g/E0+hzWciMs4kavYMltH6axpKfwwpY
qLhyaO4KQWXHJ44IzzngnLN2Y2axUGl9GJVJ786okRiycwPQMhinQ7XW6uKvy5eOuudPjCDtxWG5
9aMsRBodTNMQL+Gcj0bjN7ltDjMyW76VfVq8LbQHwI0mMnkIqFeRCXEJH9tMbTe/jR7IqvWeiZ9B
g0pxwFFFc5I9trP7mIeFcnbE/IolqQKp10vgF7ZL1Szeh20TwAk7WoVc7Q0tkfOVE6YZ7qVT1uN7
MwYGcNZg1/5QJLro/QRrJi5PZDtrjxjMirIgZPTKz90S/oiQ3Mt56r9qTkvbsfG5dbSCXMoeT+Vi
nb0So/cxtxjG8HfT6QH3whyg4jnDIQzL7qfofJi7YenKu4ZAtwEuBlo5rOOC9KetrGeQiE0GQhaD
6Jo2wVtLEgm9rO3v4t7Js6QbMxhMkV7eo94T68VRhX1PXdQ8vg7SrpCTIGU9aXD6ByhQIfgP/Ei0
a2BK24tq7b0de9TIe6sjXWzbOevPtcxkCF6Knd5pwPQkdxVOKCKmWL5788LZryTOaZMG34d6df2n
kMRX86HTwQx7v3DH4ips0ezsZrTvRs6AzjcynBg4oiIY/CfD/HgZnHq6cgJbYUGzwEyP+EfyJJsA
OUCOFM9tP7o+u/0ePSxy0iklgK0tHnbDMovsU7APlw+hPy7thsXBHO3Rsp3siA1zcd911fUctISZ
z6GcsmOn6Oi9XyYHsBnHcHlaXKuDCTgREG9pkajPWTAGUwJ4IsZHiAi6m92l6e+WuSEj7ocxW29H
ZyNiXCoV+AcUrRIBZRH1vlQ3Ox3Lo7U6W8FaY6Fhf/E8xXxbjlMlXIGLbpJYiDHDPmDBUqyns+BL
kyHoAHVdZrNPnUkfVygvXzLLrB8rN4BwnxHmgWcSwcXhbjudhlqQd4b8Rs9G5ebOIbPl+ET53hRe
KNydaYyYlszZV2qWw6ZbYu/Z1yu9K5wbD0A+8s9MFxJdBu/Zi1cpmyMBJGRRuuluHaNm2SxMFYew
KTFv4DlhHNnIAEpswIpcbVjndod8BWIIIJKmcWljV7xUsTAa7iTO02e/w4i1I0FhvzR5YBFYjvnc
2dbiGHkIvCV7pgKBe4/pV/9tzfNnbtNOmeT2BDlsSOex/KBZNTYPjQWII1Tt8DD0hIMvRcbOHQtb
LcHDASVg7YGrD4ZJ6/FTr7ZceJjaYIjRfCyqCEtQtRS8bLuV0WquNCgva65rvndTZNjpKFPVu9aD
VIJ8Nfs7b6DX8btlgaSBpgG0NvN6AnRBPWKZSk0Z3FQ9q0ocWTo0TwxZbIHQiIeFlY0TKAN98ZOT
PJwtxzflu4Epx2OMoonoQVAt0pzlHMXtFps9vmF0/exUpjZ/hJzW4GONbfYQCHzdYaL0sOJeC7T2
CFu1CE7ZOlbtHWZrSBeD0fnOa1SVPTs0f0w4PLpqILrV4Dqy2mxPl/nKBNUvrxEEpenFDgIIpkA3
YDtIcPJLhqTmHbE25Q8YF6pDauJ8n2nSkxiks33Gt7/ZDCPBq3qd5+Nss3mrowDKdJeJ6FI5ta1+
o06iNk1Quc1QBAdVW1bLs7bC2BymqpmuU2OGCteAW8XHMQj1Qx639tdmmPuKG8nY76x1Ws6NQqNF
J4vpnmCbOy9YY8hgfBj2J7A8YKjTGdMtzsXVCn65W/jTxV50597Hle8CZBrj+nvJw/UGyImz0w2B
V+LTNOI8T0Y8UdHQPP3V4PFpqinL3rHY94mr1rjkkSbCrylYkH3u9euu7gzUgsGyv1pUT0U4JWJ1
nT2XfHSDYeXsNk7E0iEqu10cm4YGgzKP3H0EvgAhKF/nUz8xLuLb7uf2zgd9/L2BuL9FaGytrxyj
RrKkBRmgl7DNcVW0Kz5Nwi758qlLOIc/3bBNh+8UrDjFfgwba8SNXMjmJUCWPk566KkLwTzBrMUa
lywdVvyEXV+8cz1QIRs1zTmmMuXhvWw4JzS9TQMFS8ITlviu2UR+akUXnhh0TuQxoaHQH4bfrV8x
QbPZxOFTnZaqOo9jQ8Cn9fxdG4tcJVQOWqcKF/Qel0J2LOMyfaRusX6lYlwzygMJJd0S4wbZ2LOn
AZMHmk21U8XoMcyR65p4a5Zy3KhW2nDcEnOMwZz9EA3gOTllBA+jjXO685vxd10ENcDLmiRrXxGt
j3uXdJWyfjsZ36wtt+blZOw4NXdBmoM2vplUmBqXNvsh/H6kYGPtrbfRq+hIKLsoxetTOi3OKk/a
APfxIyQLyKfpvY99h1NYXEI1mjVO8IBGS8hIipyErirAJa4d7dAEWkiWQ+ceUjmnBPzXFXxzbREn
w5zYIPmbls4tU0+mPFnChO5JlkPWXqJa4EQOuGg/Chm2tB/U5Ld2xE46WObjas5d7nrLidtifuJQ
hSuwVp5d7HAsLz94GhCeqNbGg8SS2+4dUBfOXQU+EEe1Ot+LegqPZaaps7F7oWAnZbl5jmY/ZDkG
9/RpwU3+fQhxWCL2BYc0rIA7dfE4b9yhSrsLvWbmw570hD2ynQ3x/3YUmttmpudwRwqhpAKELXp4
p9O+bF51G7Ge1Hye4W7w+urD41BcbZlFpud5qr2rNafqW6Qce97ls1jPGWrieQpq/3NuXOgjmd/Y
8CCMsYl6FFrmzyK1XcFj0i+6DdEbQjJTtuC59O2ZHgZN2xrcA3M7m1TzJhuwoxX9JH/0pLAf8ZrR
JcvWsfpO7ApPw5SCOW3jfr8uTlrdBwPQqMBhPk9cLT2YfQVFbiuo1S+lpkptCyGKAq+JHT1edLql
OMbw/CFiraBgWULKRABS5xGgwv5CxtSIUwkNdq9VwMwQj3UCVI2/jeNpTzG33i9zWT/3zk2qt+GK
A5aAIW9aO8K0kmffSrZrr/3SkwZo02jeDprKtE4q+106HFnb1a4eA3ZRu5oQnL1haZB+dSUASlTR
4Ry5hXzI146XxdgzUG6Qm+kL7MHid93VUNDcOZ4PsZ8vD2JaOJdrTMYH3+GZmIDf0494ntxDFeAm
euv8YLnLFW7w1cEBvucrF+CV9vFNNkb8wO1okRwbaJAhx9NeGUm7r8QNSfMX/PJEiRQDkO+lRMDa
JaP7YtIBJ01EIfcESyo44MhTl6qo6gtXtAOg2S/3/OjD1XM759X4NXYCxoSA7cam9Eg/c23Ujkpm
e1h/c6Nx7kpIU/4+Fbk5LczvLazOtv2i5NjnB/40/6HKPXoUGgnfipOs9yNCDSc/M3Qns4Z0PLU9
6epNKTmLpKEff41I+R2JlrGjsmY1YnFURMM3tZfCOg/9HDO4ozuVkH2I3i2rgnrESfID8pXfnVwF
SGlTEcK6K9w+SmKoRfFmykR1tYpo/gqwuXkWg5ORqMtm2FNLfTEy7bjonNB56CLRHKfFq55lqsOd
jaB0C8F1j5rA0REU34TPlsP7RnHeg6+rhfk2jkGT6NBV4khMKmCt4wzBuMdiWIW73iYv6vFAsTYG
rDQnkaFN3wbq7g7kNTG4y9RB/VuYv0GCQ1xWENsQCU5yjsd00+G6giEwqbsG5OoroPnymjsOCosJ
bgnKomgwFDUkS5KJPfzLWFPEs05qbilImDDXDxhGjh3u5X1O6H87pOOt7WR0zN4xFg+ecOnSYsM/
nqqkyTE1+tKmr8MscckxnbrCgpouZ76CUsk5Jg/y4o+TTqIe+TDNF9pCDfe1AOyZt0Fy4H9ScdNA
8MY5daBWrVo2TlBne/yXcWJ4I6JtKNzpQpmQxO2iZfCLat5ux5O+/TYGaquLqHxOleNN9/06Bslt
eH6j7jZ8acCcjIyt4Vj9WMHUfFlAOE17a8X4/MTbwddn7icc0dR/9ls9ggUjjdVYj/AHBaLfbTfI
HDDDCPPdLsT3VWob7CUhpM+u8DETS/aiiSSCEuwLEAXAkGTt7uyluhn5HEIBQFXTaj/kE48jIgA/
YMRDZvLFE2AKYFyKciJ+Qgt34jjx1Qkt291CbfSfVBtEvwQpzMcFnqC31W6+fsRt6n+kajHPLME4
S0LWbM8w1mh16yI14igZKo7Q+egixq0INtju1uIljVdMSl4R7mKnTYt9jy5d0gzERbCT6Em0LYX5
QC1P4YQXLEoWcD9PZlcBRdjHpyfwoaVceRsOYvP0Av93079bF4S8ktCZ09vk/RH59xU2kFFdiHsV
u7ixfuplTOno4Dz+Kx2FRVAgbZxt60DfDVIQC0aGt+gajayYaFqpPkO/8Q922IHAH7tiOS5Qps3G
KI8iGsue5BUunvM413xwcYVhB8AfVpkGLuimcXT64HcFoMRh8F0bG4gindYX6rXrx88wktP9GrnL
s0/FDUw2gIN+To2EvAsO+ZVKnPK4pLqG++Uzjx9CGYwfa9GG4Z2tm5m7bTd09+zkF8bDjkPT7Gb5
yYk4x3J+GsQ7Z0NzZ8AN7dzKzHD2AHD+7BkqscfFUZPANZOcRIw9Ygxe22RNHZ+cp6imd80c/L3u
BJ+DFBwdd6Co8zrJI8i3G5xmq3NPPJTgA/hVSG95P48Tlsx2uM8Nrap7Rjayy+W6tG9wNHInKVj1
g/KfYqoVRqzPh8HXxEtL+kPDB49ADHESHRI3VJwtMB0E5rs7AsU61FggT25eK4i+zPqflKAKwhxT
9Wl59LxhynWdO8CHs73n8LDgwRroqJDqWuVsDnJ66vECkgmH+Dj6wT5WRU20lTk53uOq9e77SrvE
XNMeAGSfyY8efPFWKoUIXsdN+kVy5Im37hiZG7A4ku+CJSyUkbVU3rPXIRanU+mfRMPPv7fJ+qeJ
LCPGJm9y1ZIUeWoUpXU+i0HPCHlPqUn0k4XmL2y3V/iPRQBZPHIfyZd3zn5Fiq93WZjWL572x0Mh
3eI3ni0MX9QeMHhGFvbhNqRdhQgGZu8LDmbs4Sl0U1AzKmjRKcjGf2Z9BECbY8/87qf4LUhqVuXZ
geHGSmmsHe/krr09HkbqQ3FdGbhNO78RBHFGCsCrXZ01styXVr5UO4kfF7+cbU3pK6WQUidhka3T
HoE5XTYIgul9lMV4aRVpO3WoWqjJVqFdGiCaDBZd3rDff8hpycXDKYMZI1W0YIJjOU7axGqKS+m3
Q5CkfraEVOcspUV5tSs+sTjQR9AzOQn6W2s6vjrSRNfMGaLXHhgy1imubOjTIz9H2Gd2BeO5sqyt
DFiykLrMe2z/bhxiqGVnj1uZG3hD+54aIB/mJOwoJhqGz4k13fpTc9Cqnybm3lPLPXA+thgG9AZK
qXt1sk6A/6so9LFu0+4x8z1HHWMozFvcmS3Iaat5lKlQL6NTBezNB9v5tRZeDhfamS0aj9qGHfzs
9SNgbwoWat73/exJwQbasffMJsW9P9F+dqhBgV1V5o5Hg5WAY5SMqb9J7QKTemYeWk9N+TZ0oCIs
yg75r8Sc/mxBN0psuuR1oKAGmaI4rAzmgw1Vyz97ICqTXKj0HZyxnTS4K6MLtpluuTlG3fWZWDJl
LgUX8TsYekZG4HoWowF0uHc5LtCPq2Gs8x0ZaMMFlLE/BQGWle+FZB3AvVlYLZbONFmFry6QYbgx
h3Re8dyNUIC6+ZMXq9Idpp/hhQy1fMMnG6Cs8cT65TeEwOqG/o6We4U+TCKKqLwRmnMwcPXmTMlt
/6JBCBgSdhWtPXScxL9rzcl1Y6dUmNKuo5Q5ePa6wBANMwp887WPyI3ruD4CHMP70s1hDpy2Imkp
26k70B03fG0CEhnpaPUnG87Fi+3ZJU/XesKt/Cvue+vagKPZl/HPIiTtEEgHpEd9a61kAK23orU7
CznGsX8px+ApneYSMhMEwdI7V3mTU9iYk38uRrzr6CNcz2jK8RtbwccppzzMCSiW8UROLZvJAG+Q
f8VBoonONlhEzxhR9VF1IsSmopbxvLQsQi526lM64cfLIO96bXR/GksyN4nPR/3g66Gddu1IsB4S
UjURzndx7p5tTErdrmlXffHTlAUfn/ito40jRf1oE64jYYIwRPtLmaf8kHnGgn5BtcJRIvsj2dbm
ebg9dDMdceWJuId5HfHt/obQB7pStS5xHa5Uf1dIZ2bABDT9qggiPE5hyyRYsXfkreL0Rh5pyqpD
GdY8F9oh4nhmCgLLd44zhR9O5RZnyzRqeYQqPcL8nj0CNG3u3GVxaYqkMQRqNhV6xPfKGVoQhZKi
8C99j2ZBlNhQkiZ7j4etLIjFErs1SHVsba69Ie5NVGSuri3yHL9ZpLP6ydFBdC0KlwRSDXgenHAb
Wm+r6u1HO8vWYWM3rI1ghzSQwuwV3tjqCpdBJ6Yts+nX8Itn31bhmaWFC7OzFheupXTPHGXv40WP
7d2sHQDUzInsNAOHNBNa11unxhU9p/Y0nQCNCteD20QR/cVZVrqvA6OYQ+sXyWwWi+vI640WLZ18
tQUqgYiWjYhocNvUYrLeu3QejmXII3UDQ3T5zgfnkKgGVPyt4tcmh1S41guiaI24QuiAZKwVei9G
R9Zt6QjAhZwXC4GglKa8aU/TSQNlqI5r1vfykKlgfS2DYiKnZOb5TS9ekfRL5l0W1tVXVPTy2y3y
dyyo+JSnEBJBdcxliwtsDtwd3kF2lA05P7nza1W+tM4yRBvTw31NWEzELw3tpvoeNJapn3VHp962
iah6IicZOQsFUKKvyV4p2olMm9U200gofpPutOuTNj1VOk3D/XHrxbU6UZGsuu89Is7yZonWyZ9V
2lSGSxbz83ZZfFb6QSTN2zRBtKUIoGjflJljZmQVsUVHXbfoAy1Ym+/pi7Xyq05pfdjQxqy+elnW
nHow3Ec/76iy9Mt6fScP6ON7nKuXPOjZK/kpnX98doKyZvYcAD0gV4DkYR3T2xcNu7h4qAIrt59p
YuYKBwvUhOeAR/apabCH35WozJxJc979zRK54ycOTk0diIEJ7qlYXAuX+/DWDLp5irJQvXgc+8ke
WaSGyPCJ/pplzjxejOsSeKy67KtgEKKdeE7ZNZY2cRIVK+DnVQRXY8xUMVEswcNl6/Lcns+g7IFA
OH42q4SIVvHkZbW3nuogHbovw1qahxo+EafxrKq/gOLAaGk7Sr9qYAtwuUMCG77oLZb9RXcXrYPM
k5UwLp3P3lgFNB1yhiAQWYFiYRBuLiz06is/O1lz33e0/wNsK41MbSCfHMFgQpJlfe+HhdhtAA3T
Q3JPnJU+Q8HaxObjRDkg8olPPDsQIqQFnd6/CLDPUJfh/FyWGuUztKV7LdvR/enbfZwneUGuEmJv
5H4tmAHZfS74IjZIj+FR8X05yYAGGjS38JvTj9HZi/yAtbq06dOlX7o6GGkXxANE4e1dv7SvU+dO
B7cArceXcAGjA4Ga93zkhhTqAdzAyJkY1ZIaPDrpfQ5ZBXClYYd3Nt4FiBO/eWSRtsdEHyVAQOtP
NUpJHwiSOFAKXIVcVreIBfu/LmktnJDY0nU/Pg/u4D6pglL5AsjEgx3b7ocjtUPvOaXHQ88fNaDe
E2cvVNDsigEJsXZNv19Ut3CVgOSBaUcwb+dNVhndIf3MX9gUtXsmZ/pBGvh7Z+nldAsHffhuj6JE
ZnDHh54w47HIKvTOGg2a84qTscBHGKNGDvKQ/79IO68muZUjSv+hRQS8eQXajjfkGL4gyBkS3nv8
+v0wWond6N5GXEniNRQpJqoqqyor8+Q5n+wld93mlfUQlg2ZKhr21oWHlAZse+I9LNFAKKEBNVcJ
x8lrA9f6VsQ112AaJ04o15eTP65H7HcTdGAdrzxTruj8jTmPdwTpIGD9LhT3cecmz6FUdT+UNPAQ
vtW7iqjes0rlAV3RvNqB46PFtFb1XW8R59pa3MNbrIlC8jSAb6CcGRbhb/Tfx3e50qiMiFTayh3p
yuF7MYq1eOtTAWQuIPBw950Cq9S6swIFvvaCVlRRdcsVzWVlbaOfgvCWZ5J1AMgiPXXkMImkyLrZ
cCS16QaGXYVnUR3T9xIo5ndU5DNtrbeNUayrMADk1iZJs0pCZUz3ruUJaGk3Ri5siCjy0ompEe7S
2Bvjb0Mw9nYLv9iNTFxn0WfNKbfJuNKuwf010jYek/RBMwlyBldCys5IpcrjeSO6xC3Twm3ciqD6
njyn6f1ox0Jmo5TaVNyiirDy0Ee6pYsBsLQCsUD7omeEWZY3VD1kYILW7xt5VMk6myTS2OIFj0hh
lKADg9PdqSq0B3xKumNct2tajLacFxHdOkYUXEEfGD35UPzckFrpryF4GGHIgh74LhAlNyR/qHg7
6p8epN8B+6qDkMSTdJLUAPU8ECXE6eHGSAWesDzq2RcjE4bCA9HzqqftBc243i8/yjZCRA82wPaH
FmocWnSOJw9VVlv9KqK+hSRsiBIZUili+gQTJcXLIU2uXY6xO54wiD7UffkowX4R0seVUrFoE2Qw
XYH3illH9IE1uTXF9LG6CbNKNda+rCW7xuQchupQFJ8onJH4LfizMigqaedBKElur6Aiae47KBhY
JcRTPDRtTHQtEc4DSxO4dGGDvIC9WglV+baH91i5BluHtoKiB6S4zFKE2bpOI4o7LVuFSn/AW6Mo
771S1dgbXboNiW+uJdcff7pl1D2XUAtTgR+17gZd6bFa54kHCzdcdohN5hYgT1vK43ZP5lp+0Ym8
X4GcD2ToNYWyg1pIP5vMhVeUbedmD33eR2vkfFqTEG1Qr7ooKK3XuBfLm1Qbe/iWWBaFfniknJyy
FmgcRSScqpcYR/dhywRtCBMktM1QA9GpmZp6+kgVwh+eQRLE5RthTwltSQIdjFb60Z9KFE1hm1hK
6z/wlDfbbUM8s1KqWE8csVUtaARUWnbXUxkXTjGIKsjSA8N54hiIQC6JGffHkCfbEg6l74bU9FQL
uwzO50F8B9pH61yrcf/BvRW7BPzc3B2P2FEjHUHNNOZYTtrQpT5UUdO1Mso1Sl8LNCDXBAB0qGs3
YSCrN3QLFNAxAYz7Dsuf+qIqorGKDNn/NGU+ZQfZZV5RgMjMkNciYuDTF/f+9WBW/as1RoG+gQum
FNecuBZALC5D79UyS/PTG0Y52tMuRBoJdGKZrgngkbrU8ky6HayS0EYyu+Gthm72Fwrgys/CbCsB
MFhq/vBBNtWOQvMVLbS6Z376lC8sjnjqL6RQ0Zt1BDDVHF1CSZnID5P7sB5ohZDAZXS2ZQz5uKN7
wnokhQkMRPbM4LlNSjG/i1wR7pt6CDUCFrVD1DxR/fHKl9r+Q+Re/a1khT84bSRz7mSWPPl5aPZv
ci6pz0MhwLSalUHg7qbwzKBaSGppQz6bTqtOhlLnBixaSvdkYkriim65+g0Wffc67P2o3GdV6xqr
hoOaHquWYjKNFvJ0Unst2YOkRmZ5lauFBy2QqmgR6iIuue/IE6oXpenVX35KgO9Ak+RymXC11nR7
o3u1p3beP9aR0GTb/1P3Y9qkJRyIdM0qGR3eavvHbCoFVQUy0E9Rk5pbSW9CdGq87qdM/zo5WFF8
vwxLPUX1QlFpgPuQdKIoUZ1Qqwd48ayT2spv4LuTq6chkG8TNi4yTPvLVs4AbalFiiaFUBPtOnUG
6BZz5HCGOqQaDzWDKDwF9M9b2R213Fx9uGzqDNbVUuFxAWOvaRAUzAYEPiuPq2TimPV5sYnuNwRf
Hi+bODNnliHqZHkUxiOaMyS0puQwnUSYUPLH3PiWIpVkLYCtT1HQJsR5ogK+jIZ79auZ62BZIriT
W7LVKkXpDs4c6AijrQhMdvSVBXiweYINNkVNpVN1IiuV4Bk9doC0MBTLDSDvG1ADCEnrTSLHg7nT
+4/EvAqsRTjyCbhfZ8pk2QIjAopcn1rhjjwuH6MSnK1K5yrN0yQPRekqLbeBdRsGCGOuW8q9+gL4
+nTFJtgzGDYZsRZdnGPXZY+ipgU2DsrCJ+jydm1ab5RmfdktvuDix3BySyQDrrNcEq1+qnU8st5A
BKYIiKFp+Haqtb6F8GIl2IIt2UieOwSZK8sh7+jAU+PUa/iJV5LDpNukShxUYG13bay0VbPQIXC6
I/gsiTQA6G9DV+fumptxE5Q6nyVZ933zUps3C+OmVXIGo8cAMyvLMN5KtDwcj1uIPbLUJm07xXoa
d7uC2seRHXJB9mj/HTf9aw4VUgd8zOpfowZr6XgraPZWppMv7CBpmu2j1ZjA9vT0GLqomP/qqzz0
M6nLY9dM6KI1hz2sZWj4UPGklVx/rjbSnbsTkmvdbliB7779/Lk06fLJDp6Zn/bdwQ5uRZilXahU
bETo6HGTHyfe0P2P+8yp6Zl2zNQO9u4m330AZbHhFbfvBvsPumFOuLD80tTFcDwRpsRBRUMKAHad
k/74SyrS7kZf6rqtVo1TSEh8Zq8hJCflALmUjHKYkAvQg/yUq5eKfAop6X0QGreXneTkmKE5hU4e
7hhZNyV54v8/nA4pS+gGsEZynop2n/koHYn1E/IoaIkL0sOkn0oF6u6yza+WitnI2fMiXYmiBg+z
PtuQemwB2fUlaiuhdVcWr3lHEFmp3WMlZDdDKq+bTr+jjktqW4P7leavh95UnEqJbtJiRATQu829
/mnhq86sB18FHQSNJ1ODy/TrB55RVgPFTrq/4Gz5BffqtUjoroVqYbfZrakj+QonjJA236EYvBdg
T0oT5Res7gu9L2cXxBLJ81hcy7I5WxADMvnB64FaFwlIXUSokee0OzhpSJDtIjJ3gMY+Lo/8JAqY
fODA5GxLQBIA7iPFZInjayTKRN/uqNE2JRKw/sKRf3LqzYzN1r7XPIDxHcZaQFXEedS/0TJeuDxP
7hWMsLMMDVptBb7i2eUJjhYZplQxbHHQ1tSatnkENpsnxOWJOz1L6P6GVlHj/IZvXJ/tYM8Q6lqo
FZfHnvkwpOIfxPtIqSXV9xGm1JfLxk4mDpktmF1IpUA0jrzddNofuKeslW2lhZFlp9m7ol6H+sJg
zv35RE64P9PGiTBz/9wCWuplYNaGMYOul+R3ZywM4WS+GMKhiekTDoYghEILngUTIpAqnqKIaRmO
0axqgBKXJ+vUASwo2UWT6ElXdULOY0s5krRCrRmuLQRIrPEg8ZT2hS2/ENSeblbMWLQby5NUimRM
Az4YUFZ7cluPFore0ksdbhLwKCkoHDoAmjcj15zLgzrdpwTrEo1qU1scHXKzQXVC60Nn4pGyxqoN
ey860+066pPHyIIOPR0X7J0sl4E9iBRkzmn+OT+KgsAknS7JsL1lv1pduov7+ikdYltNvevLIzux
RBseG4hBIR2jW/rsBBKmSnAawoUDacYjvzPbQV1NlTtUzJVfiwuefhKBEBHJijEF8XA70AZ6vGpi
2ZcNaFfOu8ap1GdJ+9PRa4UI4hAa66R9S9tufXl8J+44WVQNXMQi4tHm51FTILroiVic5CG1ACoC
7bcLNc4/tsITDpIHhXOPftDZuEjlDrKVQm5V9jCKvWsl1OjRQrxwZqWwYbJWKi8FUZ2dEhSLc5N2
fB4+wo1Jokwtr4z4dWheLg9lkm84Do54EqhEiFQrLRSAtNnLtK2VwZRieHFB00k39PvXq8Io+n2M
APn10Gh/XKWrwcmTz83bdBcNtDSWVEjXcuj2C955su9Mnqs69Yjp1CVYnx1bXVXA0G5IGrrrMP8Y
QO23ZqIq3xS1jfckmEj2qU26EL2zv06ngA7GqZUbdDp+OpvqAjRkqxS0hK5Wq+vV6nZ1fcu/baYf
m4292e9tm3/cbjYb/s3e29va3m+39tOWv/37PzrtJ7/sJ3vLL+/55xO/j9+7nn6dvznTD4f/rKa/
OY69ch4fVzt+XO+wtZr+xl8OP6bfMv3W6Serz+uXx5frz+t8lfOz62t+fF5P/xe+83pht556nKIi
xWJqBpwkJnQsx7tVbUgdU1YF4VNbdlR+yOK4caMbV/922eVOV1lRFZ29Q/cxsOV5w7Y3aMVY1qCG
M7yuzVt6EbXrBHBXHji59eeysXODYpOqoq4aKnZng0qUtgski8xjFOcPNIrv6a8GZNzdtLKwu2zq
1I0UlSNVRgNK14kgpnEf3FERmpEtSt4wnkEIlbkv1cRnV1GVk6t1Wn+AQLhs7/SsUzTiHHgadGrW
bJxje74UKbkS+oY9tlA4iW4Sr4AooLcrJO3CsXp6kGPKshAcI17RCGGPTQWV7qlaFdGW2EIMKFFs
sIN2SFb9AOmwTfVTv/KMob0GhvNigMJZOG+/pu7oHUPcLE5hBoe6Mt1gx/Zb5IbFPk5Ii9uZ/eNf
r2rlHtCUPaz5lG27oQ91lTi/uw39Bcrafaarbdtdd3Zjv+Qr0f7zaTrexlgNV8LCrpnOpPmnKTy0
SXlMe0aeVulg1UcQmiFE+qbdwOrry7ACKEsx1qkJ9HXML0oImNFONkzfDhGAsAYCu9aiIk1bcHF1
2ZVm8m8EBTzHDk3MfCmXzMaQyhbfhdJul7XCsNKGrNmXAGwdyPqyNYT/nxH6aQ505PdKIxbO5U84
s1Gng4fXKtRMvI9nXzBpNftqyxdIlOQcyE1uskmbLB3eYqNYWLNztkBsQQNFPpan+Ow5QUfGQNmE
pxFiiSt4m0XrNoF5Ma3+RzvT3XvgG6XQ0hMuYQeEwaqTbl0QRAHMNEW8ECyc8xALhjikAkWuT3G2
PwoXBtdGAvVSZNJjkXsfobHk52dOGxqbCXckUiiTqx+PpfMjMMUxqYQvnYcKzmpNRlfG14qFzS5N
s3+8o1iYA0szT+ihEDB9ONTtRqXDMXgYcTz/dy3Ang0volCSE25+VuD8EYy77IPSmSMc0xr3H4UA
/mU2yLCB7wAII8eK9C3w7oFaqOKuqB46eSsCZFCDm6y9EvttTk9w+eSXNwCr0MvQ4DzNfi58y/kJ
//sts2lQwzqA+opp4FuGbOvVd5n4w4UTRtFuaPjWkQ/on2P32g1bAClrPdoMw0JodMatiAx1GUQv
6U1lHhFIra5kesl05KUoUV3Lua/Bq10e6JnNqEsqFyYkcKTo5omxBkA+3BPUy+g1/CNn2oZeid80
Ka8LiED/samJSk7hmIELlTvl2IeRjSzUPFIgyDTK1zYYHvNKuwZb++FG+dKhfbp8vBCgnKPYw62A
Uu2xLQF+3wIOJbxYEbbwIn8okQyrg/X+T4eEGR7EskjNR5K+wvuDI2ZoAWUOGmaMur3x+wS0D90f
2bAm97CQTTx3C08vfcoXQIJ4sk7ucmDLUoWqyFsofwXSCeYjkjj93pMVoXuN6xxpFSWkXr2mEmm+
qkrdh4ArRm4rIYi6waHiEexpitdfYkgwjFu3zLvfMN1Z4w1tXvQeGQAhUBdMNB479UjxdgNyIf6D
jiAMIPoYaC8yTekPYhlDxW9SJeY90rXfcr+kZbBX9JT8bp7GW1UJ4aCV/KD8buij961CjvidwnG9
D9O++e0aYb2nP6wP//FhP5U9/gYCs/1aj23X0Uho0v8rxGgH9CiSZ2K3G6GPWFeZ2H+7vPJfhanj
c5IqtywRmJGnMqiSHS9HlgLcbszUsoFN2rqSX+VRhApFB+sJiCZoosBVfYNk40kNe8f06U3K0uuM
1nyDrhcEWx8vf89pWK9TcIRIwKBRyzK0mcNb5RjGgSG4tpSqT6rq0aVcwkdQ7cLRfzNHaSH6PT2b
GDdNPhS1eLfhksej96JcF+RGhJtcD9DXqIw/3ViPCy5/somp60wPFdNS4I3U52Mq+jptQuhZ6eqx
VlKDxjt+ag7/1HNmVmbH0gBF1tiGWGkHeo2oRzRwkwxUzQxx4QCcj4fTiAjB4pVvIueoKDNLbu6G
nhsXlQNLh4GO6Wiuy4AuDL/VFiKSk1v8yxQsYIRXvPLEeZYzoY0sMBR6uZJavw28T/gDrmS6I0Q4
usPoj6EhkEsjiSE3+0xs/6FzfBlnc+hTTV/iWX/sHKYUKmDIMJ4PITws2lMETvmyu5+dygMTs90n
Q6ogZmNVOQ03r+FKu0l1irrO+rKZk8h8PpTpaXZw6CpIQoxxg50wvlH87x2MU73+WMmrqLii6cGJ
xTfBqxf8ZH4n/8so2RByMLz7vthND4ymhQVfZIXqvN4ECDO4CHXRLIVwDUpn95cHuGRq5pKNpiMr
omLKN3VkW8CbDB3IIBqODOMfJpH/NSoDUB6PdG7maUkPRhXFvdV6GlNJ51sSvtTpJm3h/zC+l8kv
zfT+qzn8a212H5Qe4hSwl1cQMtzqJr104Z6+fzvSFt5u83N3PqqZrxPrQKOE4IWD2vK290FV538s
xBh6/7UVpH/4Spsbm3l95tMoEGcMSqjXQWzdRsavGo79asntJ68+vNvmdmZeL0NHTNNCQycogkCr
wkNr0E2Q1zC6N0/u7pqhC6BsUcfrWA/VpZU7a3wKq1RqQDq6J8d+0pLTBqqJcS1AeCJf9f2HUO2t
BPWK6jnO/3jh5vIeOLnKv4b71+L8sBw1iZ7cpquc6Ke61q/ktWqutad8PWzSpyK3ubv9rXitLdw7
J+Xhudnpjj3YEIguIEqfT2ZfsnXsr4Sdu1Zvuxf1d7KFCARof+OUf8LK1hZ24tnDk6OF40VChFiZ
xwq6Qms8XXyOKd9aEk0JxYpOhqXhTUfHiRMdWJkdLYJcB3SUYSWEdaq617zBSWhhHquVWK5yUHjU
K4sQOW3UBdpvl5f07LF2YHuWd0wTow1yAdterV4PMUbEAj1AGmkCfXfZ1NkD4MDUbBWTOBVps8RU
KnRbIaHpBYqjIjGdTIcsTNW+Xza3tHazU7TP3byJU8xJ1nsuPWZUV9ALu2xjafZmZ6dGd0vpD9Ps
0d8T5I9JvfMM2h4WzJwdikGmlvKHbpKNPvb/qlZq34xEjs6Ujv9VmX/46kIEef7+hgeY6h4FKXXO
FlvUbZ6YMqGIVr+SZbvqOgj9u/F9FKpbHv/rdszfaIGM0uz58hxOR/GJ9x8Ynh3VQZXyZ063Hc0U
FY102chBUrt0PHgwuuTrUNcW0gVnHfHA4uzchEM7GMA4czmIoHvp8tiEEJe67aNUCGB3xYWpnfz6
wgD1WVKalLDvt9MFG0J5kjfez5amrgUPWbIxO6jSktdmEjIkGEQRci5dgA7iEojirLf/nTd9dk4N
ca2pTYWRpslXAfBqB53vNRwYxAzZ0g1+gob6OvRNvJ1SKa4/j4KKqoBcljQXTZm7bNwGGfxK7y7E
ft43MNdQir2iRNGED7kPYPn9sk+efxUcGJ9t7K6rM5hfMK7GawSzgeF7+qtGkwtMZPGzjyLbpB68
cNucvc8tWQL/R16R+szxNh+LnAQ9vCcckBAiw7ZmhsGKRq51rgHChPcih8FBTITNfzPYA7uzwfaV
b/Z0SUA3P1ERBJGt6x5N48MaMU40Wx1peEn9Bk6HFy1aKr2fn+kD47OzramQFRmnEJ6GCltQb7P0
ztA+BohQA+OqMbYFHP7lzjUWsgBnffnA7OzUEbzRs/wWs4JM4435WKDgRI/bRlqCuJw9uw8MzQ4b
UMNdWfsY8ulBhnkWIZN0o4LaubyIC+P5Ot4PQqQQQXYYbiczPeiToutffaRLBLqLpWYJMrm0Zl+/
fmDMj0hTRQXGQvmPhLyDApPT3vW4zQXLGZAabzak3Fv2yOVBng8EQUxoIqgQgA2zYy5LEmiDPSLe
uqQduXUdslcrFc4AE35Upcx2aInxv5d7VQzpy08hVzGeY7CEsfUyKL/zZKm2+f+Zir9fNDsT8zIR
xgEgltPmjz5cVu19Gztp4SMumiPAuxUqmjPrtbVEUK9Mt8bJrXIwFbPArYpzVUtpQ3DG4h3O0i0d
yJC26vf6AJduAnEPkkNS+FgnwxU9Qo5Ip5zmJ3tFfKbd4crS3G+F/qsz35GghfNXxk38q9aAz66T
/W2dSb+ruFx7XjSVakS7rdKpdZaotDCeLi/q2dv4YCCzsFDWrYhOfAYStw9tvffCD0RcbVVcef2w
v2zq/AH7d7FmB2zp5q3lTg+mQr6u5efKhSQhf5Tqe5U3hUDXj/HtssHzm/+vwdnJ6lGDQhsK78hV
QFOQE1ai5Oh9v75sZtEL54doqmZK2077IrlHGb6giAwJnyc6XbmPIsBnzaod7Q4a2AXDk5cde6Em
imB26a4glUrx5fjKyq0qrmWRADgPbioXRWUUh/F4ni9N+AtCaqMPkQS7Id9fUm13u5cF+6cTjH1g
w7ouShbQoNnABb1VKmV6GXpFbVsVSZlNJF5DCLtyIeuF4sExsocSVYw4dcbqSROQ2/XvxSHdXP6Q
Uyc+/o7ZdQJZSNn4Bd/h08O7ISMAQBwuPSRVynuamSChko1hwebZsdOhR4IJKIc0hwN19IN5kaYQ
jll3sbrzCjpodpeHNX32yfKii0BRnxe2OAf8tWMlmWAnyA3p6Iu23lbUsnVjgtOVfHlluTeVT8fi
ZZvnhkV9CDjeF8xrjtSktR+HUhlWD78cjdzJsPH635dtnIbL3CAHNmb7sqdVVvY8lQeVj7gKbhPG
/+MoZo4ZDEXs9tPiABJoSSwPd0X8dnkQ00fOF+dwEDOfa8gMWAgqkyRP7wWjsWN3rXs3dfWPE5/H
czULYKgyI8/ANnP64lbpP7Pu1U0eTWUhD39+RSxgI1RxJ8jn8UGSDHrnQe+FM8uTjvEmqheW/Pxs
/ceAMXuFucFgDmKEgXx4LsttYrz47rPcugvrfnrFMFvgYyHbMyVAY7Nr2TMCXbWm2XJbD5IImAM4
eMfc1T5hs0xfPU2IPkc1r7+NEHvD/4TUwcIrQj47lZZEVxqlY+ptM9cbQzCEw4jmSrnJ7oqtu/d+
aMgPak6yX8cv8AE6+t31+Kk8I3b0BrqbVpbyBp6iy94pnf8M4PZkJrkf5v19SqGMupejxazGK/mq
X6Ho9d7QR+PayU0EO9Da+gYf8WWjSzblYy9CN0v1Cwv1bK4jvf2GZtflP//s2QRA+N9jmq0urcyh
BK8PTGnKDdQ4uvUd+eH/zcQ0xIPYOqGPEP5pTOjmnQAbsxnRDrRQEzq7FyyApID6p4TPbLO1ZgDj
9CQyDv2746U/eV72MEhW5ubyWM7ZASQFVhPy9WlTHI8FGfseL49qp2lh+YatvAUIYsLT35iN/Kun
eTJbcIBz9/AEiSdRRombF8KxRV70kVKXQuVYcUZI+8fTRah58XqjtTW1f708vnPuRrMUvTl0LVJ1
nc0jEqXFxAZBlqDPtglsVyjg/TcDIhVCGQgkAzDr4wEZoxgqic4NLMk97KprWK/tEtEo5UOtny+P
5mvZ5xcKEE0SD1O77OlyVbCFxFWNd++tXf0m3yqrHp2dt+4OJVxEhT+Qv92Md7r9Pb3V74eH4f69
dIadtQM4ZtdOtr78Pedm9/BzZpu5gBYdcDmfMy1i78L3NbxctiBPDnhpxLP9DFO1Irs1JpSNdufe
ZlvxAbDmzrhLrpp3YdVe5be6jWAOo0xu0nXtLsRX5zbI4RBn7lrLFdwQIvbVbJLFBUB/50JDlfHQ
ujzSc4Yk+htkjW0BbG3mRmmodmKm4qnwRDpNsU8Qo4O1L1H3l+2cPSAnwCKUC+SR54jF3iiSoRoN
ssj+D7NFtdqN7UFfyN2c2+QUy/9jZOYYum8IRT0ZUTlUwN11z3H7wksEdsNqYfud88FDUzMHyTxX
ikcY2BzTvdEtGPyhI748Y9PMz13w0MLMBVy5hy6pxUKnviXBrg/uiRWl/DtsvGr4lnULR/+5iJ4D
mXY4Wq8M2ZoNqO6rMgs1i9d29i1VIluA5aL0P/38QzV+BOmCO5ydvgNr88G5yOGQE6I+P+yK+JeQ
L2Tyz06eScxo0nRHt/gs1ImUyEOxm+Nea19rj66Quwjsn269G+pbODhF93F5sc6690FoNf36weWc
tuKQmFNoFbbqGjIaGCLDdaIsvSaXzEy7+cBMia5L0uWYidFatjyb4xqeuP/CtQ8v59kuGgvFE+i9
q5ENfW1zsMXfL8/VuSPn8M+fedoYSXnSwobhQJaZt3862OWtYdsudvadOw1knv/YAp8J++/xZA2S
FNLsjw+I/QouX1uTd624h9aUB9HCcX1uXQ5NzdxZ8NNYdQvWJVdIb6KWrfivhRmsLk/ckpXp1w9W
Hy2w2oO+p3ZM8SqRWseKXnXE5/4bI7TE6hJ4WcBPx0bGBuBpbU1DkT/dwgG95iDVumDkrAuAS/u3
kdkLtfRAVnk+RoI6tkeIA3V0bKNIsv3m2+XhnLVkwIsCUh4onDUbDgLnyhgiC8pAaIR078N+54p0
QDqXzZypkvKk412n8L4DXv5VtDpYG8RNAxnNcdK9huoUmvESqoatKlBQW3plI72IwJe2pXS50Svh
7bLxybvmN8Wh7Zn3mUOtZJ1LFVimsbOBIG+0pIVX+LnzlE4DyCEmThZjHm16/uin+MuE0fE4cpq0
XanQ0a7QVgYGl2nGvoZAfCWbqI+pXbNQKD3n+LyscBg07mirm+3k1pBdYwy4LYyQyMHLoDw3b2Da
Wnggn/MVhQwDHTq0XyrGNAkHa9jEArw0PSG1jhhpHFMvyJC9p6Wr2FxesLPj+WvInKUcigEu1XyK
3RURjlj029z6OU3yTiTJAQXcwmY775sH5mavLVL02ZBkRBI6ekkR5DBxKO7MnkuezhQ7DFKnhvvQ
6O+bfFyKk86FFSQi0QMlEYmA5WzplFRyYX41SXuQh1Wtpzz34W0pbnyozFTps4ZY4/Lcnjv1Dx96
M4MG4iJqnU6nvtaVtlj7nuNpAcpT0CGGLdXTYmH3nTSggsMDHQpmmGZ7PFSZHcthDP6w6tra4QR6
E9jp0ZCu9F5Fnc7dxgnhWlPDExeI6yL+DSZkJWbIDV4e9dk1RpqebyBLRl5lds7FrjQWKkhxJ4ya
Kyjd9ihtIz3RwOmLZl/swRj2EPpI5fqfly2f8+VDw7OjnGJ8QYoHwz0Ui02wS4XCrvuFcPHczoRs
gL5E0r+UFWZTDDdnGSF1UDuCsR3drRhuTf2XNi6t5OQb84MUVAFaDWj+wrMyMxM1napCN0lk4j0g
R+dkKPShILJrpWrfRvUu0IZnPX+PpNKhT9KREAmRU38BDnl2rDBEKEA8RfCrs1NIEBD3AzFbO109
cWivQyjxk3KN5OXlhTu3M42/duZ5zz4VKxOEDR6Thk9KEK4LKf8xuuIK3Ts7Lz6HYAmud+4SgalE
hBdroo2yZiNTxyRuoSivHTdQYBRWxmRXZrwDw959UJTstkdJ05EzwXVkSc4WpvXcuQCKm0Za6kIA
qmfnAup5VVgOGS967VfYPbTJ77Fz+mrTL7UDnZtXE7YAYONAV5X5izqA2d2LZJ7uuvmaV/swfK+C
jyh/b8QP9+nyEp4p7wGEV2nboINGIRSbDSrs0mbgmGNGSSnDHT9Q00IAxb+XtI0pbUy42nL5VV56
mp5N4R7anUUcfRQp6FxUHHnq5rN3HoUdjOjmjyfhxYTZvFqXLwunzNnVo70Sh4WploLe8dWsjzHV
GLkh9IVyzNRuaKxTpJ9i+N3vF/zk3PajJ/k/lmbnWax1mYnYCQEjjeSWbOcimm3QNy8EVGdQTCzd
gZ3ZZqBfTEHiATtpDVJW2rU2JFJXyiMNGnQGPhSuo3277C0LI/u6Qg7CG7QD/98cBmREahcq9dcM
2TUrWfLKs4vFkwvGMlOGk2EWb4yVkbVq1pO82uqOtJO+beiDRbzlXvrhPY9OuC0ech6X9vh+eYDn
riKyk/+xKx87SR27Qp2ZHV5Z/fLaPTS1nrW5bEKe/oz5FXFoY7bjWjFGs0DABj2Lsi2/FFfuqt+b
+2rlPmffpA4+NMURbW3l/Yyda0DzzhKib2l2Z3sP9mpBoXGtdkZZfohGcZMno6MD6BhNhCrK/eUB
z08zLsKJWVAmZQ39HIHO8ZxqeTwoRQAze1L8Coj1Q/OzCCZsyV0Y7g15YVfMx/Zljae6SD8Y78y5
i0LqoEBaXtOgZ447RXEfIc8lW9/eqrQ3K6PrXB7cfEdM5mgRmfwUzXV+djw4UUePV6osEzKZ6em5
1pRuY4wIZy89D+eeKZkTlxxxIjQoE5vZ7PiCrNDNPHjjbbX9GWQiOjTGRlCyhQ1+OntYAe2PdCd5
r5M3aJQjI9oHBLx5JX3Uebp1kd/sBQOZsLIjXKnM7eX5Ozcshd5NOF64VNkWx/M3NulAhwbqkgY5
wxxxzcBwJH1p8k7AXRMnoUHMMDHBqZDxzMKyWO7LJBNi37l+S+zI9mxYSj5enbXzuJADPbnXsATB
HTUVAzkRBVvHA/J53rsQ4BKFbMsVfCnb7U21im2oTC5P3NfMHB4jc0Mzz+sUecoYIPBOqv2LbBJI
NbyB+lrhZwqDnP5K+O/129vq1lrf3m/sfT8NfPvwodo3ql2stHW+1tYf9gNCezbErPbrdv3s7B4/
P6+X+IJON8rxvMxWAIm0yCvBRRJ/t6ETNGmwTaUcsWwvejK0TlrI3p468mTO5KGv6xOzw+wOhqBe
ljo4qp2w6a/g7N+IBeB5dLH7vt7Qo7qw7KduDFcarBwKbEVQkcgzc3kjp2B6/cBBEuSqKkSU/obu
OpeFhfzCdKWfLvrfYc1OAa4nozYLhuWbrq24b2h9rKOKBtum3ykAP3UtlmzdXwq7T4ZHDXIiN5vA
kUSKJxk94CyK2RcR0C8uCtBWWqTbprKABjlnxWLZdFKG8NAqs3hGdn2r7Gp4p7vqRptEcscIobaF
fTNti6MZpNFUUnlnS5AbqFCAHe/PIipyUUmJx4ym2WlIcnAU7i5vzTPjYAg6vsBpTU/F7AhoRq9R
4pJxjG77gtThpoLPTIyNf+5zXG+8EsiJgE6bNxCprsbLeWqVDanja8jgNeJNtAQEOr28pzv0r5FZ
QISC4jDEsBA4fcCcSR6qQFXsqB33Nz39sfvH78vny9N38iThZIONmpZmjlF1SiEfLxFNQx1KHX0A
u0bw6HfyRgWb3pfihyR5j33UIqUjvqJgAyNXsQrUaMFDTo4Oej0ByZOnpIGbfMzMDRuUmON20sXt
xJZERGd8WKmh/SyURnIkuDhXcZEO3y+P+YzLsLGmVy3A48n3j4fcd1OCR88CpwzlYq1rWbSjbTxY
e90imlueUoOzHTCFYVijAeI02eSHJq12lRSQiN0gMm/TRLJOxxc3bndV9NLEPVpBN0gjXvvxNNVO
giBEv9WTcJNH4l5o7kr3t2HstW4hTjwBF4GypMhCtyFcbBr/PpuEsRy6qFD1wBlTBF0hcgqJoqy0
4mHqSXpyGw1ZoDuIs6ARFQh6U++yTNYe/FgW1mJQNu4uCUzPvyq5GQYKW66yQs9DfuwQD2lXZTvk
SCcLvXBtikGqOlKEMpCDWHbv0SpWKG+NESBzAQlr2KwuL++pS3OATrQxkijCRMCGOl7fUnNR+0yB
y4aoNKElK/nOqO/F1GnHjSGnq6LJbatc++mC4TN+hV0VwgvRgAd5XjMfCz91hRw5EwQsHSXSVlkl
rDxDWl8e3wnYgaWb7gZKCMTCEuHw8fj0qre0pExp3wcb4+U+hBePlvldLdcRwpvgSupgXbhXirdt
sxdaj3vzGeSs3/7M82t1kslY9809SN7Ln3XmrCcuhwB62lRwZs5mHcXJQgvQg0KwEPSwZUscW5ct
nCRNvwZ+YGL6hIMXcdMXcBJVmMg/QhWqJgcN6PZqeOt+9e9LDEdnDiYNuib8ByUwMoyzs9gai76I
M2yZKJsP6DBV97Ws0pC7qpaYF8/5DYQPE/CZNwd03sfD8gzadBAY5Qrz8h3qgSvQwHszExem7yQo
5I8nZoKPBvfkTj4JZ+S2F8QydHL4qG6KwhxXeefmjji24k4KvKU20bP2YJTkQoPF7eTyj8qRPKyO
ioblx/+XtCvbjVtXtl8kQKIGiq+U1JNnO57yIjh2onkeqa+/Sz4XSTet00JygL2BbAS7SySLxWJx
1VoH0r4GEdkEyA2NlUvowvSBaBsUnGiexkEi50tRCoW8IGowLlFd48R6b/1qGyj2t/PetzScmS0S
t6e5s1J+bUIcnEKkziBAiL9r5kffbyz9owxf/sXKjAJHCjjLUZ36QhSpWthFJHYCdd9OHxOcLxhv
o/7jvJmlOUOooqC4xR0XSc2pmThtkdz6LEIxOeq2SmRmh6wyIrzsR3Gx8hq4FK8+yYeRrePq/vXB
BfyLBY2S2CHhoD6NGWU9z8NYuxuFCs0fAckhwlWFqD+afKCbHJozjynUSS8zyELRW+hxlxliN27K
W1DZqtCgURv/o/Hr8dsUBuk7pY25o3YOVSTR2/TVQBPj29/PF2icVKQqqEajZel0vqoO59Sg+pHT
GcL1Q2ijsWLHfOaeN7PkY8dmpHw5J36C0jHMQD0F2vC7oFUdM0mg6vv0D4YMgLTxBIV4rUmxgBkV
KScD+X6XUXCC56NhoFk4qe5RtNHfJytEYnDe4oLH4TkftRTEH7C+yoleqWaasMsohdhaslcg3GRA
PNpvo+15M19S6JnaBscPIjeGh4h3ulB6TXyjbcPU8Y0aCnmQ/QVhzEGwDhLCoNQpq9btul//YhM9
3ZDWwHVUPvdbv/ZFQGGTRWCH7OG2+1K7w1MJ17NbVGzPW1s4mCx75n0CrbI506SdjhDcj6ZV6Enq
gHXkQkWSmPXUtbpfUQs+e9pvzltbWjZUVpCd2wBjsC83ON+GEI8J7atgsg+qCbIl2/RIsxIiFvwe
EHcNFRywOeF2JY2pM6H4yxRo0KqFtZ2LCHFW8gHqvjwfVk6LhemDv+PaC6AvYqzsIA2LdQQUdDOB
zAoiq2qvXCGI/BjzpoWIo5p7A0jbVuojC8P7D7U7uLPw4vuZsB7lLYpvKxVYgqEnNeiXcTU4mapA
8SXb+UO2UrNYMyWlLfakxygdoPCbFE8ldGwhIQbhtJfQWIlUC35xMiRpn0Wq2pp6DjtQ43KDpvFo
G+26yfj7qIFLyoyaRq0C90MpTqmRWhs1pOQwc7bbaTVQtXiKiOoVLzewZ6RbGniqQKwNqSQEDpmX
Qe+BpYy7WWA4fh6sGhf8h7/eRjOXLdCNM6Hdlx54UFgkoVV0iWOFA3Zqtin0mEOG7O+de+bWBkwf
pyxI0aTzQzUbO1SsAPWWtLgEgx3IP9VDl3+AShfap+LvF+dk186+eOTWkQEZUmZh1+o1+5bWpZ7y
0pyEW1ui/n5+/hYWCKYQHoDywcVH7qiP+iJC/IAps1L2tqA3QluTZVozIY1GmGEflD5M1OXI7qeg
jlFWDIL78wNZ2J8nA5EcOgRfhTYxWLEHhU+IPQZeMO514F/O21kIc7Azk++DrllDX8Pp2gw1Vacc
wlxOVBkPM8stGmZ3Ewm9SiRXumKv1XGWzt0jezI6Qdh6mAZ+gTOwhK5kU4eFU/QB5QGpXn3f3gRR
sA2LZGXfLlq1NGTK6BsFUl2XRpkGZhNEVepMRXrAu1CZ/iQQAILEWaZraE5ZMbd0AUXy8sfe7ENH
Hk+GnDZKBXtBTxxRC640JkcDF6ihHgbzJkOd2BQei73zi/kFsoSb4Yld6Xw0tDJQ1RB2NWjLQ4/e
qO6E/m0wti1GC67WohHgfIAgeLO31soNi550NGZpX1i+kkHvFrbxqgTPsUyujsqtSIMrzcSbsJn9
fWH6ZKzSDjFGhoO/mMdKLgMt41UTbixouZ6f0sV9eDSq2bOOVnIq46CrZ88RjHmj2X4fmg5aZaA+
KKPJPW/r64PYvHyosALYjhIJOO9PjaVtGvSNgVJua6JTLuzwzFzR93yu9UX+N7CidNwQlzmoh3R1
r5rbMH7zLcvpg5e+WIk/C66E5BHMX+hDAgIFOL/Tb1FtiOSm/mDyoWb6fT5p6vx6Yl6M5lQDOsla
3hVT6iQ+wSmSZ6HXdX7H4y4eoLEZ2f+y2DYz5rdqUMrL3DA90VralQBOjVHzM7Mhm91B8ze1g5WD
cXG5j+xITqyDfRKlZqyAQjSQIRHQyUGPfvoe/dOTB3YCihGosQA0JYWkoEKmV44dtosiGNcLBtV0
VqxE94XsC3cpaN6ZUABY4EnW1TFTwyEFcSfeVILy0kz9y661n8477tKs4UrD8CKB13YA7U59hZa9
EuI1H94QW/k3SxXpvvaD7jJEO8qTmSXP580tFW4thmKbBleYiSQk3wz7CE8gEWjgUiVxQSGBMkjR
v1q4zIlDp6S8olfp4Db+5rzd+Wel7A9jxBZFeYyiiVLansWQQ7c5UHFWKtGl3ZbGNmmEylWQWd3a
7SFMn8auqDldZdyef/jUMFrxNRSpCUoKuNFJhis2CTDGdSYPGoaS9NTSSyUcX5RGJ16CSjvPOvtZ
gcjDczuUwm1jUII0SXQf6Pr3QQuedLtOrhVLTNsE6neQysY7wvmp+ZoU4fswMyD+xekOGOCpB6SK
2iizwBiv9G9t+TzkL+d//+sBfvr7UhjOsyY0slBDXVXbJsoTJd/G9C7NtqYNvrw1upuvu+bUmORe
RpwbU4lyGPdTVw1CnkKwGZSBK4C0pQgLjkH8gxv6zOcozRlp2h4PXqgVE8PgBgXX0nddf1TykVfm
ZUIeq+Gi6Teqf0WSVejFwnrNNV4CbR3UkVHYO12vnPZFWumtyYn2qiVuCrRm1XvUAP2tA8BM3QyO
aQ4eGx79pNn47Gr1XflTc1NyanwCYCazlhBAAdLwFauAaHMPp4bWsKeVbgLqoio6tAbEKqC3otx0
YcL7GNvYAhOB5uTFZiTe1HnK5A7GLSmdJtxVyMCFzxMyOG287SH5Oj4MEGdXZzHbBA0b4WawDUf4
PoSXHox6J/KIjyA9zZs3iFi5iXLVlt8z42dTPzD7xmDbWKjbAMgXFBjT7KGjhzxfu+QtpIdzCPkz
dMmbo4j6U55i6BAqdkOQIY64ggWChwZkQF0dZGsivje7NVjUwiY6MSstejyOipIOMNuLTQeQLLAp
xgNqcHC24BIltpXU6Wu4PBnlJ6HRceo0DIndBDBXiBx60YKr6SEZR972wAGH3BIfqr2mLbqwdY+H
KD+/R2XbW0rem5Apt5ygnDgBz3s0rdFAfoELQukFdiguTLhCz5o6p/vHFwKi7R3siGl0wMQH4cSH
PP3JzIPW3VGq8IS5aBcrxfNQJ66lbYj+gbIFH0yLk2wA7xnjpX41jNtGRU+mskZT+3nkft1dfz5Q
uoH4GXRxCg2TbwK+39qHGB1LuZHBHPY8BTTlZyo0XqfEo8HtFH0vSugNZLxVczcfwekV5Vxld5CO
gabLjd0HvKbXpLFWyuVf+GU/5/Eoy5SCAOqQqhAN5jGYiKtQtL49RuG+AlALeKSYgeuL3gN6HKKS
zqpnvMd24wd0373zp8ui1xx9hbQfSeWPNPHxFSqUSgz/owJscL3xdyG9h9Ogy57ZUCqA6pM8WJVN
Za6NJk+ru4xswnqvGykPo4xT5nbshRavKiYcN2P8+2aOhaey16EGfuTb+fF+xtYv3nH0JdKAIWCj
63qDL2lAVhJXuw5wzDypLmxyYD6S3trV9DkHvlGbe1XdBNP1KB4NBcx88a7DA2QcC066Q43368b2
MhPNBpHO0aADiakXakW4a5bb89+8kPTNs2dAytGC1hLes0+3nJKkA2WDMAHqfPHJltJXRQ953Rjb
EbgBv5+cFngCyFpoa004i+6BJZuVxSHELZ9Ugd1bRR9NJu/SAXD8tincTOk/jBZv5ucH+TWRnsf4
x5K0LoHt+4ZewxJe/HAxgKhMuGnNcW+BrPB/sySdBSTDovkJLAW66vo4KqcczxDprdGtJM2fKLuv
vvZ7TPIxYOSVTUWIsBOB2dGG+jvBH9ND2U1uFt11SuwRxKZAcyblWlO3RD8E0YXBkIY8pexFL5+o
PeE/vg/iCmV3KDbe5Cxz4soryBNSTcHuzs/MckyaK4gzCRYE0+ZFOjq3LD318VKID7YU/3oMwQ9R
07tAo7iWj/omIcZmVCdUcqibMfY98d/rWgE2F2RoE+vdol3TOFv2/KMPkuLGFBrVCAityXNr2hSi
dDS15SEDFxdxmFKionPRqLdDa3EauecnY8H1ASGZhWIwH2iBldwkI5kyRBkCRd6GqFcpV36fem26
1ta/NMS5/xRPfjME8AvEWWkSCGpQRODRVNB4GoAtPhbQos5EC8ys3ygb/L/+1oeWHKiXcaRlicDj
cG+n/zLgGfCEGgzCtPzC5FdQxMpjRBmIs+xTOmyiKfeKdg0E8xWRjJwfxYzfdqQEItV9gbY92Inr
5m0MdLdg2pPeWi4ZC4cV5oMfDHtbTS6Z2oOiOLyzBu0mMoyN2Scrj2rLk3/0LVKu0CUshbYbFrmb
ix3mFnSaqnVVQAebBTf64NRqdqDmZZet7LT5d6XIYEJoGJYR8ubG3NONluKpQ4tmu0l8sLTAYe3K
a8DyyI4sSPFU6w0RqTlmOWPXAX0e9X2T7ZLhWR/vsuIA9JpBLodixYWW0vuTcUmbBm/zQWjYGJdJ
H7Xp2VfQLqoelPy2jn6lLVAUwLb8/bM5/AmthQRnFJ2fYE/n0mxxa4VghckNC/vCN3aZ0vIiZyuX
1nnCvizZkRlpQmsV7Od0NjMGmVMOW2im+Lmnj/eFbgH9tFJV+NJMhVTpZFTSTCLLJq1S4pRKilst
2yjxFUDjUfAzDRkqDV6W42R0ivwDvUNQ6VrJOBZj3++xoj31dErTOEu1NkXY1ZvQG5h606OXsU/t
lV2wZkY7NTOlCWpcKcZYmvdNexNbL9NaP+HiRjsaiZQ6FZEaqt2IVUsmhatD5fTK/T+cE0cWpHCW
FK0KsWFY6MJwq4+4XI7BgRWNd97M7MWy+wGVBqwdlL5mLPLpXAUVJETRXIu8tda9qIpBWn2lVS2A
jReKtYaDW8qSkQPMSAMUSdArNa/cUSIQGHZpNjFWBv3AvfhlhmSXt7uqGNGWFeMAvlGnzqlG5CQ0
hXLbVqXN1h4fWLfrzA9mXKv6R0E/wEBqkFvW5m5TFK4xXCj0zbZqJ2nJSk63FO5OPljKXIoYL5/l
7EpxQpobEgtUQIr2XWcQkcNfgISvyqKnIIjzi1BMkaMM6o0ddqvEBPNqS8uEGDTTpOF2DAyqtEy0
KzTfCDWTt2OZeaHNKpfotXqp+RBl7c2Aceg0DI7B4ocwzTLHGiZ0zEQmwVEPIJtG1zbAUkhGkxk6
TIGuBjjlc+aOllLBotW0BavOlL6yFH18+UuQQISierTsfTWCgYI+KIby9+56sh7SPKDEhvttgfUI
K5RAiNWCm67q+n2S4dEYkJKSB228pu05x8Qvk3/ktVKIDjJiR60Co9nk5SihDbngdZR7wIeBo9fg
qv5o0zXWumXXQ678Wc0jUKc/3StoC9Vza8TOnNkZmkOc2ggyQHS69nVKb3JR/zKs7L62lP35iLBU
RYWv/TYsc24EvZ6mmOX5Uv2tG1418itgqlva34p638boVZnuSnpRdSPv1gSOFiL3iZtLMx2SrkEB
E6YtyH9m/euA1pg+X4msC6hI+8SKPLOWVfW+gJUYR2yfNNtIPEGFEqetq9tvtQ1m3pyjRkqLFj7l
TEnoTuDuLsRDGbduEm2K9oUwVErByLPKrDAfTl+c7RNAMMsvMrne1uR5mZUCO73oHkdxkep7Pd30
aHsZp10ggL28yAwnWWMZWyq/YU5mHMF/zEoHWjKhz4XluEgODMXExEsQV6I08lq0DtWNCxoIp/Df
+nirhTWUB/EaRB2gR7kItqlynxGXUMdPnRhlyNa+aNa+byFLmnXKAR5DyQDHlbzvocxXhQpmBVzg
bixAgdT2nHW3Pt03yauYVlzkqzosWnOO7UmOqBRBWkQNpiOOxh1qOFo08FDblOU+VQ5R+djbD6Z5
1Q67cOxmyQUBJsA4+BmDo1W7s8pVodx5+r94xdH4JZe1Jgs0VvG8POZL3k37Op02GkJeFz0SxUm6
J2EQFFO+VQJftBJz/0uo/z35MsJklrsZQcJhoqraIqe6TP1yY/lXPh6+Mlyfyg8WQoV4pcohhwIQ
dqK3GZhGHC+zTMH890fnS0Fsuw/1EETzILD2rcox9ec2WWsckf1KtiKd72mdG2oywooavzea13Ru
Fb6biScS0P2s8dJ+CemyNcmLTQXtuRBUh2IGxOgEdcz2VqWQgencrnHDwu3MckPbpyhYK16vTabk
zqSrVMUEqNNpuy2JL8b05xiuobjWplJy0VYXhZZVsMEIH6aXIdtDn8rGXaamZDNZK8DO+deON4Q0
lZ/dX0fuYYo66vp54TLbUzoP6m1q/qH48X4ioBplF6OyPX8sfjk1ZIvSraK0IekV1Vi8dA8qJnKA
SHR52V4wL+XRVbMB96/u3IvNI7hODwPHI9zKJVi+csj2pQhtsskPgWWE8yStF1DqQNTw/BBn9/s6
pyZeSKllANclXTn6TgHogcRg6iyeunBP2UVbPYWpR/WVoawZmod6vHgjssfMh6FSbKrwY1IPOd58
Brez1igg5v17bkhSFLF6IJpGA5bU4r0YuEUdZJC8WKPMWV4b6MYCZgpNexnFKmK0GKVWAjUXvHNk
gPjZa6ywy7vrjwVpBws1JJNtzXwSWsxFVPEhKhyfGpd9oXCA8dxmoCu1ns8G1K+T98emtKNtMwxZ
pcJmlFfPCaEF3iLyCk8oabajTQmiEobcGIW9OBGvUWdkTtJk1YWVUmXgeaToP0g3Ne/dWCiXNco3
l+owlt8N9Ajc90psXOHVFlUGm/XRLoN+kRuXVo0Wwdb+laLj46mD/NYPMPmAmacaDVeASQfPaK2C
hn8rCNChQf1NBix0we2SJVe0D/orVFKCfaRa41PctldNO9+ARGGMbsX06L23Rbm3E2buQH1r/IRO
HzpjhiSrHEsxvVgfH9SSZtukMh/0UWE7A32XXq1EtwWL1tLsxT2AvhbsM5NRwNNP94ACNYsa7fSQ
3dBejQqtOBG0biBwcjlS7/y2/nJ+f0aOI1PzpxxtN6semK0oGSJzTPaWgou2vSvZq2JAG5peJGHJ
VcNLLee82aUIDRTG3LY9U0nJXAFVN8RKbmBPgFAKKWS6QWOoMxTdvjbzbYhnL5Gho69Vn8+bXZpX
iL4C7j3TbRhyl0EOxG0n7BQ0eg02O73rzTiBgzQ/YmAuVG2N72HpZD02J4UyP6Smoo4wl6h3Q9p4
jf0Yt38LM5gX8NiIFMVobbOp6GEkKH6ibSsCRCu9q2qNp8UF8a2V6PzlAvhpDkcA1GjmVleZQy5K
pwFA7BIsiAmgOv7bAHhvzVwdqJDhW4f9h4YNhjswE5Dz1H6cX7/FCQUr2GwdzAIyii9VjDK2ZyU1
Sj6A6nciQLCqlci2FEzBWvLbhrRoVQYagWSEUGMSEmAZtgP4OWmMDOKVdB+rUgHLI0L3Ilr8AQeX
L/K2nhSBOWCn57rOVShcGT9Gs1jJh5ZOoE+xvf8YkS/tyWCohpIUSJeL5inMzU1eM+9fVub3OGSy
KquclLxTMI6mjFCCghy7AHXbWn/kf0mSf5868kiEP9HaanDq5IGnlFtjnHgWd0j/XypQcCmXU/FI
gfSGctnfD28+wP//DJeHl4tQI12BVCH3J64B3ekjJCaU/29WpCxOoWk+FQmiYiU80+zwyr4J/Z/n
bSxPoY79A/wg9oiM7Q0qZiS5gJEufgimrTo8TuY2wdXcD7ZZtFGaH3X4iBvtebNLuwoNZL+tSiea
oZCiAR3IHHnfouop0sBc2F8o/V5PHhJzjXt7aVcdW5MOtZRGwDTosKYorxGkHEAgMa2enHIx5j8n
558hyVkXJD0Cn8FIXN753Q1h16MKvEJxEKHbBKgOgWAXkLdSWfHFpUMMqlS/k4N58EcndhmCm2Nq
cWLT2t9O4+hkUXjdDcF1TcUb9CT/IfFHKRctKzPTni4HfKa3LIrwbOr02lObOMQCc9EUuyjWc9qv
vQcvucmxMclN9FafSJHAGOsffOtWA2JtMH/YaeGCGzls/xLmPq8g5hF9KkgFEPOlW5vf5SX1Nci6
6aTcBrQGhabp5cnKoTV/s5wpH1uRdnWsxiYgyzi0CnbtJy3uGduE3MbpipmllOrYjHRB64ZxghA6
zARTvktbY9v0Ha91G4wlqP6gBJ2PN6rWruQDSzvt2Kp0WrLED9gAjI4TkFfW/SLtgbBv50PH2vxJ
/h5RpjdoSEDAakeoXTAR8tImr4AhXTTa/Xlbi8MBY6051zqBoJYCR07TrO2NHmoR8ARwtR0Gw3yt
0YB/3szikBjIOOYjH421kpmyLWIBBD90FXB1AxEIu+1K45ceQOVmHLfnbS2EC7wSgIoJhzz4VGWI
RR1HRpUnde2Y9u6G1KUz9Nd6tPYItZBinFiRNm4ujAIvUE3tpPWunFper6VlC+4NAyjvgiIP7Mxy
6i4sEYnEhwEzadwspnzSjE3RfZtq4Ah95T2EgENjr/GLLsQjNAIQsBqC+QvtQtJCMT+09KBua6ei
yJpUn4+WcUfB7RLnl+1lacZ35xdrwTFO7MlnSmBqNug3axQBwe/N46bYpdl+WuU2+QKIQeg7MSRd
3/PQstImhCGt2pfG3oQ8gYX+Ci9hT0DhEBTv02Q3xltz6njb2bgETit7YGGrHX+BXDjGxcgcSoIv
EOIqBVyZ2Lsk352fzqXb7YkRKcJnQYfb0bx+iSI8f8wcI2Y8GpvLBqC2hMZeh2gSasNDgSvPygD/
i3FmayBZIeDgkfZEMtFJDKSrHR1JI+isQMe5SSMw+z800JvA6wTewnm8Jgy3uFHYH6uSy4LpiAwq
7WuHdhstcHMCPqJmo4J7peBllmxA+HF+kpcX8o9ByWcHX88h0oth1s1VZd+wEY/0KxeYxakED4E2
01aiE1zG8gqD+mVQDnBXNWqvRxaOrloJ3/M1PXNHlpdct0jHWUggo2tMeLmDYus/jBPIFsDzwA2K
HkXpHMqsVijJgHa8ANdbPyAOma7DteajpWh9bETyGSVFZ9LUixoax4EzJi8p2aq+yyAMXG/PL9sn
mYiUl4DP5s94JEdpVVbXforxWKMXoOmjvIvM57B8GNstG/GQXXppchWmP3R1O3U7dLVNOrrV8Zb3
ev5DlmLe8XdI/tNG6MZKa3yHkgHXqT/lqoAuGvrw2ZqowZKnogUIt2ATfDFfxJkSPBuZYUUwYt10
BKhc8DxWFpvzw9EWx3NkRUqJQlaGqZHCSmxCKKBxR/EDSjO9ehFCLNK86Gm28clllFxp1Bm7VzP5
5U8/0E17/jPmWfuyukdfIXkreN7UoQU1g6NHHhVYzsLpKkBEQsqtGnXL9l92xywUrBlQTtBlaRM0
2vqpQmdK/4mVbtqYeN+h5M1szbVbsr6UawC2DcoimIGennR2pXEVJmWICQa+xK280QVAiQtwwCbX
eGjdT7zyBi86dDFPf6EFaRNdxs8/Sy+7IdeRq21xmD2nTnip7v62HWY+VI8+TMZeo5YK4MOAD6vs
hwSKfvq0T9YIQpcCBIEYNOIgiAvRjXl6+5v0QaRprtdOVj9VKmJEvGvFwZw8jaw9LC/N87Gp2dGP
LpqRYNo46RhO23gq3i0SsvYsuGZBCkFZ1aZDMsFCkQneaBVP1l6TFk+O40FI0QVdWFlk9DARxXuz
vggNb8jeQnUXG16nHPzmUlujvl+KMoSoeKAGdYmNSunptHV1nolYm73A2Ki2V0WXbM3E5wumvLuh
ioAbOUP7OhgzT20A7oWbAyhzHGDMDs2m2TLmNu/R9lm40IDlmes7PsdLZEZ5sys8ZeU8Xgpxx+Yl
z1CKzEQ/0zypZe2oiNPIjCmUWqZ/sYNcH+rnaPqCv58O07YGNW4iDFOMN5HlGvEPq7gxycP5ULm4
YEdWpICtEmWYmfIQsGMVXQg7yOo6zVpjxhdw7RwcdHSGA6ACdij8+XQsA0m7uQ0UpQ07u1bUbY3e
PPvJD566ietmcZGw2wz2DXsDHUS2ttOWzBO0Ms903LhCEbnWkQorCLVCQN1qvGmAkxnpHQ2fzfGd
5N+gNRNObmMdwEHZ6TdkTQxtYZvP5SMgAoETAdmctCMaivsnmOMbQNuVD7uswExk9ivZ9pINgqYy
E63i4GozpEy/S6CjISAS5lQlgH6aMDcmTVZuZwtnKmCwKNUjdcDrg4z6VgfNSuo+bKG+afMp8qbJ
4LX9q4u8Zqx5tMZrsrDLTsxJocuC9rsaTTCnDOBkU2zQfIy87pHTm+Pu/Bb4PJqkgEJAzwYiRdD4
WCh9nHpnCB3tGmqSkMs5FBxdvI7vFtwMeeJ2h2KL7sCJF94P2624ed87IacOGtvd98xNLmehBvq6
xv20NNdHHySfpQpLjWEy8EEA/ZLop6Chi5Ad1imHIEVZixUmiqULMSYAAq4g/Qfphfy01AdmYdAc
9jSNM66gCQTku8578xLuWMJfh4wXFJQcK1mTPu/6r/P+x6wUe0jdozzZwOxT5o0qDyrebdGRwv29
cRtdTju26S/QsMyZx76jRJ/xN7Z/a3Y+RCt5sGl+XBeT226E43vnHWIpi8V8UHQI4eoKuWJpPwVt
BAUnHx/mPyqb8jJw2/eu4rbrXwaeBqYU6JojB9mvEcAsbeNjs+TUD/0gVbRJh9mg0bmmQ6fu+fzA
vrTqYnlPBibFYV0dzL6isDC+966+M7zouriOX5rHyPEfTNSAefBgvJRIJwFHcA+hl/Bf/+MnSIue
lYkZpEHWOsJpeOe1P7RLwy0eb7Or99fyCvqGz76DlVZcGwoo4sJecboltNLJFEjZAyNQH2TzJCu7
q/Em+wX45s60dvb+/QUSzYD551z5jl71B7ald4J/nB/+0sXzxLyUPYw1cERGhOGbNze2Y237H5o7
cnAm371rTum0nu7UI19rblk45aF6hkZWLD9OIznCsaSMIPEyi6X7XlNuwKuO6jgYbizwQTtqe6UE
BzwdqrFjQ/nmexR649pDwOIZPLP7WHPfEMgmpHkXJS0tOmDepxaXa73lCVgvEJQdo9rq+r5gN3bD
gw4oofx6sq/Ltfvv0oECGhcIM6LBgqryGamMZCqMDvZBLGTH6C7e5yxAPfjp/AKvmZH28IAmBdKo
WF8fxC1TVVwSzXpX6vBea/2VBqkvTSOfuxnIZPCzoUHFUKUwFeZhq5mzL7Eb32ndcOvf2V66H7/Z
37StvusvxnvlKv/1YH4g69jgKNk0LpT8nOZ5bVctR8yjT5GGXccNHQIFs5sIbNsed2BcTeNN5qBx
ZgT9g0N4v1U304Huz8/30h1nznnAMKKBsR/Fi9OgOQpNBVkLBPdYC8IxOm5BDuO0NZZ2zCZ0vIsb
FFjf2lYHReiwEkyWAjZK4xDkwdYC1ZuU26VKrVcgr2uhfA7Q789+rZdkadtakBOZ+W5UXKak31eF
yYZgPiBJKMQIXvWCBptRC1L0wmdB5Z2fyvnXpOMY4G7kd6gaayj5SjMJrrAwpyredLNZ3EthD1Vt
O5GZcjv63pdrDONzUnXOmhQIa1+rQTE+Y6/ywMnTq6x2fJ+6hXWfQF45aa4MfcVVli2i8AKk/Pxy
LY0PmB0jTxoEPBqlXlPjnmg8xxCF6jL9Yeh+pX7g9Mnao9pSbjWrKSG3xGMr8F7SkRsbcd9aJsAh
Wus0JogtAk5IzsGMrw57koJiBnIaCh7N38yu4HWyr/SV/HZhXcmxF0mpdBxUjahGeFHatvu8tjZt
o3vC7tEGZXARvp73osU9AZcF2hO0ooB8nu7HhmrB0A0QSbTbCNDE5nJU05Wb8dKcEjRMzyIxqPKh
Mn5qI4ihqqnqUIEsCsFBxMnBEA35BNtL/OKiz/ODPwRoPoh2tAYJQIO+TS1FEVl3iLnWmEOWAj6w
rdCHnjV/v7zNkT4L9L6DfmKu2F45QrGOoRNFpNvRH3daSjZ5nm7o8KAVFjh29W3aiX1ONF7ZJa/N
+BLdgE6oFPsONDmd/z3O3xI8VpodOGWT9EpENhhcoOcLEt+V4LUYOdFviHuPboKYWq6jJAYJlUDF
l2vVCx0uNcZJ+1ra2y68NUs+5hcWev/PO8cSgm4mgvptU9r1lm/WqtrAZjDTvwJ1kOuKEwzQuVc2
anEzsisNqsmsAzpx0/1DWfjEuOQ2YeqTMRYw3g3KY9ugE9z+1mitF6cZH0EJZYgfK8Nd2nrHw5W3
Xm6bzdjOwy2BtUSNL8xfExSkLcO1AosPlavXOxUMj7qBskvLU3UbKYiGPwdxQdnPla+ZQ40Uck/G
PwfIo5om3sXSQB3xNRSdgGy8/EQMm6AB8CY/8ah/W+UvKkiM8uQZMsOK/bBiXxaemfMViuItOMkN
A4/xUig0IXpboZMN80++1chyjfAJ1RdC9qaFvtYNS4A1XHubX7pKH9uUrhtGpGnlaEBZuUkfwn4D
OkehQJRT3/RjyYtgJTItBL+TYC9ZC8WgKwHDoabT4iVv0BXFWlKv5H0LTnViRDrHjGhQAhAEAn3e
B/sgiBzLvKtBjo+XpE1r/AN4Ddbw7DcL8szuIzlN3NJsnHBqMqhPUwLp1OhZi6JvkMnciBgJglbu
z/vJ/P2Smx5bNKVmeKRtWtx3M2ITeN6SpDsfKgpJ+g8VfpgBfsdA1oM2XSkaKKBiH4oYYF4FVzJe
KtN3VX07P5IF5zsxIW1/n+jlQGbsqRrnOxRGuTVuZtgB2OBGaMUR5eW8vUXPAI0fNDSgcYstdrpW
+hgBQFZUGFLOe0XfNFBojbY22LBz4Z43tXQGg+3/jy3J1fucCVD3wRadCvVWtOUVi6y7bmLbsgc6
WifKAzGihmuoKPOxScWtj3qPB5q8Q5dm8U1rZ9njyjctBLiTb5J2BuvLoWcRvsnP4ie9aL5nanmd
psm7PzxleABMfN8dQJFhJjGfDHSu+sE7sYK1mLOQEjCGcixuu+BaBA306TKUgQ6YeAVoHRgkh+qt
a12WPGcgX1sZ7rz15I1ybEe6/6GOUflqA02j1gU9VOBFO9/t8JjNDW5u35Qr4TY3k5e5wYNyaXnn
jS9t0mPb0oWvZ30saDHbJsnWTGOoWLF9Brr182aWpvLYy6R8oSjMLrZnxH2TX/cz5V0DqszxiXa7
f7ED0TGwroLSXe7wmpq8wJMf7ESBY6tbGiT7Ai1sq4DSz6girxmeAn4bkraNYfZjpHdw0d5+V8Nu
a4kW1WWfPv4faV/a3LaubPuLWMV5+MpJkiU5lu3Yjr+w4iTmPBMEyV//Fnzu3ZEgPqH2uU5O9q6d
qtNsoNFo9LBWnFRbrfhhOvZWsSdXmwe/7F97dXwghvPawFiVKr/PZtlPnVLgcVf91NlHceemRi/E
BCxv+CmG2HfQEZqB6LW00KqMoZ9pFmzqmu2crwG3qZIkEalTsdhkRhlh8EHOVqM16b/ZUewmOhkx
IsJXIqk8Vd2UoXOybbzEasKorlwDfWy5IriO1xfvryD292dRVZ2Z0ThnPWYmqt+6sTxYQBqzQ9AE
kvmXFolI8tYPxF9p3HXc0aRP0bWLA6FpSAK4stNvJJBQAIjg9vqtOReARv/v+vG3cA0SHgOUbr2X
pD96FCAK2S+H0huM1zbxLTvfTyIQnCs0NMSHiDIQItp4MOugAbpcyTxCE+jXHMVSTtupnVwFnSFV
2riFXt/n2uRJZhPaxm+w5RjVHxWTyHh8uXLl+CYpN7fVX7PR82/hdnUx1BYglbi6e5oBdQWtGD5t
tcTX0yTf3ha1tqXnorgtbYy6sDMdonIa74pRceOU7LKl9JZJ9W6LEmjFDwfPpJnUCdMInqFIx7pF
8URTt6Z1ui1lNTY40+grB392JGA1RW1FEBNJxYak+qtUo3neGAIp1twCyF+5gqZAam4mC+XtMQss
ANz3uu6mVIS3uXY64WxVIH8ZJrLO3B1py5RIrQEz7mPqFYDMNgfL6x3jQIePVAGCb7WI7qy1KAzw
L2hSsZGU1PhqM0XA1yU2vKk2a9+djqRuX2cFhFat32oquGliRXBYr7RU0BuogjsL8EFov+BfVqNM
QW0s2eC2kHdGNnsUPAXGQVNeuvFRONN7vb2oIDAeS7QFy8jD8FM0jMFrXKQ68d7Cj3D35+FXcP8U
+yJo7CuoCVaowOQWwN4ZRQ24WC/dQSw1GkmWMvVeDBdE2q57AHW16wVbQXXEuTqArCLCVhDJTyQ+
He5OViO1qNW4ST3/CMbut+N/fsLwGB5diMVv/AT/8z/8y8bdufgNOu3/+Ts3CNygcg8Hz9+eTtvP
09bfn15OL79fBK7iCwTxInxAcZaRv6NMCBAUxPmXa4KmIUOPagJuWq/3wjBMva+fbSK4Pa+bbJgg
tMyjqQ25Z9jVpSCZ1mVezlh8f+/7oR9C6cAVeKO1HQbGPagfwMNs4mnJOfxOc8qyTdsU9cb9/mXv
H9/Dzesv3X0NBFt8PfjF1DmTxA7QmUeSq1iJnASS9scjtg3E7wKXd3VdQgCrQahIBWrwNZwqae1g
Qi4F0NX+6Ptvx/CPu4E5eFvBQf9KwvMGcC6HU0QZyzrJa8g5vr9/PD8/x+7iPoPVHUEk2hTYr2eI
Dg6Bt336bLynzyfqsl+fM4rWCfuHwNl/1Q6vvwjdeI6NaQ5AnlwuLZpbjCphdMI+Oy67bzssL6O7
97ZbzxOo//V/dksYFzpSq0LrfMuE+bB+N3zc4GRCkr/1BaJM5l6uRKG0g8wqfByyzJd6yVMfz4PT
M1FHdgLCHTv2zBFAPejns9+3rWh9Lc9kqpcyYyefSN8OkFmixwF/oBCPP1+gbe6l3p/N6+bh8HA4
BIJNvA69mPmeCWYv67PzQdpRTeQcguEBazcMnzc/vHuRU1k97+dS9EspVqyoINNg6vlHIH7Cez5s
YKnfRWZynWbm1OFs0kyLjjXLQ9CbH+427r1IwnXvCpNg6jpAocAMAu7VS1W0rK6kHFQZbKf2lvs2
hiTww83Dryb49eUqvS07A4K3xvrxPxPLHf9ci0qkxyCW2UfuvhHv7aUPKK6DGVmAPhh938KpcHFT
6u6AXwX+9RVNNOgsAJKIa7qYhcPp9AUXk3OV2+XWg7sv7CoBhY3+n61l16h//PoDB4cdHnaj4hpl
h5X9gT/xc8A/vw4TjhN+fHaMb58nk52XqzP8d7n4R4zURi2RL77q69tC/z+3N/sK9i34jRuB/Yi+
4LpfG+uCFlx03oOEE3EMty51DcBbvQPLBBOMiOLrBy7y0X2F9vfeHXOT/ikUBTVXMQ3wWYExgXE+
Voi7IrjVuj7RRhtyRzJ3LjExY+RgRiQ3Aq0QEch9sYleLDMnjPPKQ1ZJWWJruPxq91vsxi4w6rzR
/YN/W9C/xf4LIrcA+rpQe3N48B53j5tdEED9z8/TbyzLLmQH6eW0357808vL/rQl7mfsU/e3KG12
FZ4jPmaLgoAAc0lg5708uUZOywoQGXiQYKYNTcQzMqbBomhIqLdTRKwNRpfSXdxVhcDJrmwJYCMM
vHLRZId6IeeUMNvWzotOc29SgE2OblGgW9XLmzEb2V1eAbRCYPy87aPPBrEzrB/8XorOP8I6Ulvd
uEzACUQ/UwtGdidQHUaWGtyWc937wQSh8glYcMPCKBSnV0xTGUNeEKRgHFExUd2ZAIyTuAuYPrQw
kd7i6HtfhVP1qlobcGXM6lMhBba5EXwHuz04K7z4Dt4K88mRSYTvMLPItdUoLJzQKh/Q76s3GM5C
Z9fBguNUgrZCax060yUBujVzvrc+gLOsfsH82aziA3QlQf+JHbuGDHYHA5TwlZwHZRwFHXBzbqu9
Ys4XWnM3QqQ1xMgohA5TEmTNXQdQmSIJpXErTT/+C1HoNgJJEOZPVH78oo8cooLuPgcSfA3g9E2j
BkWHoajRj0S9TcxmrpYSKQQTTOCWguc7/v4sHrHz2tLjDnxvk/NtGcAn/LqIELvXRYAgGa9YNNjw
3VOZrI9VqwJHM5lb9Nj7s/JZxG+3V+w6EGFnA9zP/yuEC+iSLokWcI/mntyDIRyEH3IfSFpM3soR
ne4m8j7bOF/kp2pCCr1oGnoYGiC5BhOR0l1epIboIbR6SM4+iAv0UH9dmhTQfl4CZBfZ6xLk023f
iPYWQAeSk5PuWidMCVJq1jE1vE4RfQATcL2zFmqJ6Aa08cC83Fl1yPXFQjGEFaG9QfFKKdD0nSkf
DdRLjNStJd/B/CYFEdMv3dgJ9uMqTPnaj7/Suf2QZn025hYmXMubZLhfrMhV0w979il9lTGh2oV9
J9B43c7+iuRW3KF5O1YdFNai9yJ/nJtjqX/eVmvVBwAr63/XlIur61ZelIaJALuO3P1Ckbu0v40L
SKpETN8iZdjfn51LvaxRZa6xflo239fkXXLkUE3+Nfgkt0ucJ3dy4Jd0I5OCtr4EXbH6htqeBehb
qwssR+C2WQh2yyI5t107VW6gLQW+Znmg1NWde9M8TNUmBVHYcAe2kNubdV0C4rTjPHYLvtKMSJBX
AZnlLfrsXW27fBQf8a7eZY/oCtrkzzDID0MQDa/tnYbxF9DAIbEP9I/LvTO1tuii2sm9BtOu9Gec
gWVDhAsukPHVc3RmH0TNlRI1WICB5xEojnJXxfQsaC1uL+FaJHWmyVe250yKCp4aaraQUhbas0q1
ACVWeaQ5muYFh3ftSkf8Dso4dHeB2Z47vGDU0jsnAWcNSKviLixBjDG/kZS4xNjTaHNbrdXFOxPG
HWOlMMxpVCCMRjQw41Omg7h6/LgtZHXtzoSwjzhbuwgeEFEhhFi49tTxWJphgcy7HIlc7ao2IE9i
E8cYWudfPvZQxcvc4wpv0N5T/5pG6s5G6RtK0LVqYCdPBeiAlBpPhMojnT9r35LpZ0cEn7Gq7t+v
+MpznqmLdoMxlRp8RZUdSvpzMu604imSBEdrTQobzwcdpQls3q9swZkUx8Edbuagmh6Wez33Hfte
mnxbxBKwtqIIrxnMM3ip0JFzuXVmMyY9RXMuahkTyLN/9OAfpZkAF+g6xQb3ZKOWAJYbgNxdvRxn
qoBCnUlRZPDjkKItdLA11UCoUFtwUsH/A8cHfLxdEOc2Odr20mBygM71cTKtHjPXdmG3f6iEXCk4
FevYUb0lS4hvx4X6R+4LIwODXQx+xdqo5DbsZxB4BbpdDsNhHLVJ3hSlMSEy6fRG93WtikWVzbXN
wgA1WnE1pPau+pwLdF9KJAXBb6uofhUFpQI6Mdsl879tBmMLaaBPFa1uCiJ97l5pGkVrJQsL2XYx
BlMz67NoDBHQBvMJ/OVlAyQARAOMQohv+YmInkggysWjp+73KRhE4yoR+MDV9XLAqsXoYBkfGmd2
Y0LaZUnBRYteD3+a3jvMQJmTAaSCVtRWtKYO6vWY1WTtCBjUuJQVoe7QzoCawBxB6dr1aSwebru/
VQHI2CnojlLR/cUpA0xVQyoKKIPhfFxOu2z49d8IANcQ0LXgC75yJeeuIM6m2NETIEZQ67dTyJ4N
HhvB0/7rguN3HVPBmLDG3hugW75cprpTy7bLUFSc+mijpIGj4kVb+pLpa8ZLnFG/lQ6VzVABBZLX
l++vYPb3Z9qNTQx8jiIvPKutfgJR1NNjVXBs1sztXDfuglL6wgaRNHQDqhYmk31tCiTbCGdDcNsy
b3m1hqzLQDctBQ9NzhIwRm7ZqLIXXmcpkZe0vyY2NEJfuzF7cCaAguhVcZBzURS2qh7I3jBpqsNG
+KpmifLjEI0QO49mgtZrzc8z66Oogf0h/b5tiutmgnuCgcWjjscXpWQkiyuT8daPjeaZ0cGqv83m
fZLuVO1P3W4N4ySpz9a4vS2WndGrhTVxcaAcLet4v1/aiJ7WM4ICaGh2yYOKgc7qdwvyUTvf6DS8
LWr1RgS6zRcagA7IoEtRbaKrGOuGK5da556mqqdQ7TDEeXBbzNqeIdH/jxguYi96ndQDJlVB7quN
rkYBOwjM5xSUZRkpBKsnksVd8noOHG2g4GPPqh92sa/yY9HcExHJ9XXzP7ucUHVFhyJI1K9IVOIy
nXsNt7GHx8gf0mdeKxPXKhKkinW3TLqHvCr8uv1IOxEh9KoLMb/IC5CVBBvb5Z7V+phYrQrzaAc8
73qlw0CvsO1bJIR752eyVcEyICSl+QuN5GcLqPS3jWLVzHFXYaSSxZf8kLA0W860SLhJZon8aeN0
19AZvcTO1qbvbTcKLH3tIYLmqH+kcQppMh75aFcuPKIsCKRlEiDl6sb0p51Ir9Ho3CvG6239rts8
YCKY8wexL+b+QVPOHS7D0qQylSCyTpoTRT+S0qTfLUDgA6TIpSAsNyrFH6qmcSPtTXNmXyW6T+wm
sDoRiML6Wv/9FO4ARmg2LYoW145jUK+VcPTuhzYg6CgqRHOiKwttgRUSSXPcDHgpc+bZd+rSll/c
jxMI3/tNZvmJgR4ptNHa75JoglAkjdvWlNjDuJQVjiHey+byvY3fplhFnQZPJufOFGHCrTgXQKag
1QItJOjfMznn0jedsaiU4Po2rA3yfkT6bQyP9tL6t21n5W61EMXhAcE6L6+GovQJ2PBdORZeDlaW
7tmkW0O6q3TMQ/VuB6wy0ggKo2vrCDQvFWiF0Az36qVTsUsCxuMIN12xPEytl1TTXg12JAvGoReg
JazYIsYFkAHH1JejQsVLUbJkdrHc4M7pib2fEFe4EwG1uoFWxCi3Hkz93/ItoqELAjHspmkYIkSD
+6XAJa6nKJfgqjOqbohkuwNKGhTn7PaerdnGmZivCu9ZaNf1amMMTEyEZ1HWH9GfGzVqOKkCT7YW
lQDWHy1kYG3DJNDX358Jah2DDM3CMNWaDqyyGBvO3aFS2/1c6Cdp6tOTnc7ar6g10Z9Y1XmYZCZJ
MC1kVq13W+e1axBlWQflQOwl66u6XFspsdVysDEduGSHBgPoBsWAesRid1fTQkmGQ0M9xWl/3pa7
aq5nYtn1dbYE4MErpzFREb9P0qmtcRAT86VO7I3kLA+tlYFJTUgVylThwrILVbm42oimSOsrrfAa
9c/UBNO4UfVd7BwsZ2fp35zhOynDFtO+RrajkeAJueYPzpeZc6oYKlMswEHiOp7eU/mdqmGxMH7l
O0P2Yqd3U1GSVbTAnF9d+qhNaxMC61kC/dNru3wvgRui1plHy3cl2d7ez1WfYJsmGhY1h8EMXe4n
ocNSx2zIdJAxeNpvBwsDZrYnj7FLe0G6+hpJgfkD5BQwEI5xbYxSXgrL4ykapRS6aWYjIzeeogGE
zmAkK3UMMyvRLz3OmiBPqHoHJMAnCTiRPrUG00MC2MElnojGB9a0R5MBmHFQ1MbTmnNQDm3azKh0
WFZkB5bR7PVsk/WhLeWbFlRHt5daZVvH2/GZND6jV2daPDQYS8cY1TeiAK2j7QAcM5zgvLyk1n1a
Zn7Vqcc2CRvFVz1rZ6bPTXaAk5bKRxmoow+TL/lKJviwlZDTws6gDo70GeOSvdwWSeslpNSwChPq
onnbfMPVsLut+5qLBioSpq6QX7AxSXkpAoDTCcALmbfKUyv3ZwxadaDLwhx5t7RpmE7O8PTvJaL5
Fk2NAFtDSoaztbFFxcyuwF+3pF32jcQ98mTykh/bUUn9KB5697Y8pgG/uXiNoHUFPRKAbeYWEY8P
Q0InMx7lveRHZLfAYpM/t2WsXkDnQjjvC+KEXqYJhIyS47hTk3lTLAWFoflDRt16nDYLMilV5pwm
y0kBdvVb8AErVUggdf3dR7bPZ+5fJ0OuIp5HMO9kXt3+HMl3cwmogmaJ10k9lgkeEj9uy1y1Tjgm
WCAOqc7Dr5SyFOdZB9MpKACWyv5AI9Eo/Kp1ovUViVWkpdDQe6mVEin5gsYaTNr3B7nYW0AfUTcO
Pd1WZNXZYIIY3fwKED8s7gzYtda1Zs2cTVw95Jp01ybt02ynQUzIfRJ3/m1xq+tmIaoEaB1mYfhe
d3mI6VCCNNljQ1v73qydg7nYL7eFrFk9zOEfIZw9gNcFZE4jhBjGhFnB1pWy3G/Vn7elrAY7X8ju
6Hew1CtwxgLBbJXlJuxeL08dVbzMaXYpTbZS1MCl6FvSOHtq/LGc/yrOQrrVgoeE8Wk2d64BgJE4
Uerg4UFwytIfCoawk04NxyQCDmy5KY13Wk8bdGkLvPJ1zykAzb5kspk7xJ3sLJ6dNWUiQFc0FhZ6
ONu6ArjAZPlx+qLN6laSzLu+ee7iZI/Siu/oQI5UdXBpYcowQ4AyWN/1LNnqREdLz6/bu6FdhShf
H4ZUt8JyuKgQXH5YF2djjXbmAqRyUu9LJM7vEqOWVa9w0uxFjeTlh+0Uzg7jghSInXPud2RAfRq4
4bkXD0vktiBgfa26Rn6oIjWLfIDeGmxaOie6W9NpAHkcRoJBz2pqvqUmzW+SjTH1VamcfhdVBp6v
qEvDXp+ALUNTU/0AQoCxq+ic7+fYJpMXxd3ySJxOeW4GOf8R9S1rjEv6ENzOfXkA641zzOWxFuTo
11ZGQfbQwutgraEMLZtj2cNOLZB/bSRzUQNUe3dN03U7TatLf7btiLGXjYJX5NVhZ/DWDKRKtzB5
goa2yy2Z7MTKlgV080PzHFVIM2ii5sOrk85J4O5TCtidOSuTEgnLBlHvwSR3kYiv58pDMhk66tVI
smGInce5KWf0szs0gxbKQZ58Mv4YrVDLdzMVuK0vE724rb8koYgGfBkZwFqcxydaZsVzhOiAAFBu
8FmruhXCfbnqU7pbvOYErCnBS+I6K8XJZMZzdp7tSh1GE29Gbwr1z3xPA9tfNvWhuG93gNkIjZ1o
y67eLpxALrotjKEzrREC5U38WH5PD/luChpPfrztD1aMHrv2z1ryYa3RpIlJOxaUhFYI+OY+NKDO
KAgDRFI4+8uqBLl5Fl9NvxY/PkUH4J1K/r9GWrpcsq8Q/nyPYjUCuDGkZIcIiI7Ja++PQRpagkrR
9YXGyeFuFaLoA8ptkKOflHDcDvsugF94KzaioGP12J5tDnMcZwotqlUiPoAgU94ukR93u0j9fnv/
r6NSBLyoGip4QsLr4QhfykCFYZSHJUWatfjRAJ0ZoUw9BrP5GFmh7YA259OSw9oSZLOugrYvqewx
yc6vw0/vGAmJTNCal17E6K3TwU2jbYtLoBadW2ZZnK+AeoDfZdh/yGNxlqcUpOhVzJR5vUmCWmvR
dvhay2+49V3wEAX2CMzwXiIbdDj48SKEH1zZQQQ9NqA+QKACnFxOfKNHmaPXCLHAmEaDJqy29UHL
vGYfbVm+dQPEo2qjPMWvt3d1ZXkvxHJ5iCIbFD1p2GO1v1tGT9J+o08CNNGCZ9N1TxmCCUwYYNCA
KQc8k0vjQdJ3HFANQ4J87MDMniTJeER4QD9TgnSErBM0I5t5M33YlU7uq4k2YNwbc6QJwEt2R62p
eywwtxoD920pv3epnj+0hUQ+GkdaBLf7df4C34o8poIHJZDYrgonadkYrPuk8NQTeXHcMtBUN/Hl
3XJXh/Xoys/99vYmrFzrFwK5TQADFUsbQ6DTnzQAEloiMIy1XT7XiPNDgx4PtoRgzVO0ADDWtYSS
SCp7me7fVmTNiJEERleJhbzz1TCJ1I4tSRXEJ7aJ6gfJ7ysNufSxE7QArawXnscI0xkKIGAVuWu9
Ksc2oxiT8IhN/VRC4Dl5txVZC1Ew2QucDY3NfvKPOArERjp2UESd0WIcqFUwEtXt0ZffKSLqkpXN
Qa6EdU0pqGYhb395NEZZb4oRg+hIDrlj9d5N34Y6yHKRVa+qdCaGuyJGSluAiyEWmjfOEyBlVK9+
tPbFt+gh9YbPKnbz1FVBhi35rcC1XmfEcA3aIINHaw7e9oDEu9RQ1/IhynNoqDwZT/qdHkhB9qGf
Pox75B8B87ezK5eAVdb10p3mzdsMvJ4CB7RiMhefwB2x3HBS1Z7ZIlc/TPuYiQiT1m7HCwHcLmZy
OhqpAwHGLy11h8hN3dHV/VQFcWhAPkxRknUtUDpfU247k7RIxiyBhSY7cqwxNgfw52WjE3e5q1zl
JG3mV1BUeS/a8yAI0VYj3HPRzAucBRuSVGiFrkLV7g0gtbvU9sdX3W1rV2GG5A2PefjvHeTF4rIj
dCYxQUfoWKTMr0yVK0tBPP3roj9nopxLAQ+gOZRMp0rNd+aYbetGoMP6Mf97CNiGnunQgnimXWbo
0FZx6GiA05teTUxAKuFt17UqBwD4bKKPMVtxhmiMSKADdgQTbsppMVCCt38O2r2TJQIXueLrQRrw
Vw5ngCbINcFBgpdiLD3M47GnrxIRWRpzDFxMdiGDs7TcjNQedSggjcSPWYQqXBlUKD7FdDssR7U7
pdVOdn7O/8V1eSGWMzekzx0ptZmz0D2CsQ/SyqAi2muirRItIW90SY0BbgL1IvvJaL516JrVcv+2
OYhkcGY310tUqgNkdPHjYm9rgHjqwrnpVe+KYU4APuDpfpWEJJjjjHV0+3otIKuJ4TtA+gIEfVF5
lvwd9HF6+tIVTz2gyyMFLKzFsySKPFafWpgaQL8Q4CeA382Zfd23ZT/WMHvShhrIw8uwUoBF3AJq
zQEIEXXl6VAI6aTWVheFYnTf4ySw58PloR6MxOxmljbs/MmPds3HgpH41nUwyRx/M7zmKD+Cj1hE
ZbQWobL69D9iuU3NJC3DKgA3z9xYeFdOYey63X7yyFv71O5Fz9g1j3IujXv4WWa+zJ1iIUNZbhv9
iJlUu0fff3DbUNk382f9TAoPStc5pQ24cEgxureq8fXlaIMrBGjP/RRG5dttYashybk0LiRRpHZa
WhXSgOm+mfwYW5Z9s+4RAmVuucH7R32LkS9KHp+0O/BmZj7o7UYRn8Ja7vd8H7/Gw8/uhHoizRCB
Mthbvr2nbn5ctoCzenKCP+quDyMM2jSoHO73ojnJdatF35SJpmnggnNWuzRKXtsyQsGi87uuQxrZ
s6TH2yv8/7HRv0I4G6ULmr67GboN4egbW3KPnOLP8kD9CEjrdEtEEd5qBAYf9I9WnJkSAH2ovQKB
6kYpwmgzPcen+m1aPMV0ZVeUxFxdQ/ToKwjdAQzDpwswTqA7LYv30grB82HItlT0zFkX8U+2l6ef
r2mX0XSCS9PLzEXD9pTHbj8KrvEV132R9uAC4zHPZclOkfao08mt7HtFFP2veA+kX1nxXUXrMKgA
Ll1kYYH7h9pI4PRwwrn0OaHslhwT0QWwslgXYjg9hkQb0s6BGC0+xNlhTLZGFN426dWlOtOEu2IW
VbLbOC9LD1QNPu1lt4mfb0sQKcG+4MwfSF3cIR8BJVB3QX/dZzIOrtG83xaydjJNhnOs4I1uM8qn
SykLOp0xcQQpWay7IN5wo6QAzrVbVfdIzUDeZPhLHzT194l8j0QTmuwYcn7+QjoXXOWSNmYYLkR8
Omab3rGe5BGdVaDAjjUzADCbn6GhqbL7zW2tmU+7JZbzeWmRxXh9Q+lFe+yjQ2EcJ+WH1r1ri+BA
Xe8hEgcWgMcAIY0aJt/CWAJz1uxlC0TstQyKJtLel6YE4OxEkBi9Xkf0caAnTAdhB5IGV3H+QNqh
mk3MGFaY2ybHBlhxLZDVtJ08YLD2oaKC4tOaYph4Z0MBOk4B3+Y3NaWJAXAr9wq0syvf8+RR6n/c
3iSBCL7FzyBm5UQ1RDQG2XT6m0ZMvxeN8Ky8X20T+HeAggJDJfocOPuPFGfAEwkjSQvIXD7txis/
HbfZg9No6FzrXTqaT7lfb2+rdu08LoVyZj9LjUXpBKGthdlJ4JtTkSdfiWkgAhCVMAk0OSFdfnmu
22GIk7SNICKonsew8Mow21Q751DserTresBvrV6sTeOdqOscso1zEI2vX/v6yy/gnHCpS2Ylp/gC
awRg9c5Qg1EbcWe93F7LFTFAqmEJRhA4MGdyqSiOF9AJSAoFyXfD2WtTaMnPRNSi99UWdukyAJUG
C3FASIv50K/o7cwby73qtGVRIiJ1y8f8RRndOMgUD2kdN71LN5FfuFrsZccxiMPyyRFGhyun4UI+
F9C0xaL2YIJC9fJuCRW/CPUfyv0cqm7x3T7+tjY/f99e1pWL4UJhvsSHxqmuzGwIjN4NxaWyl7+M
ezCuBcaRTKHyibZPVyDy2i2j4OGgYQwt7Sz3yd2pmTxLnYH2YTygpKfsob0fn9DQbh7MBumzZeO8
Kx46TSIPnMCiguaaFdkM4gGlfJbp5dyAIc2mkoPTDEPaUeEubfRYyOSeLlK/U0BaLzj/a4qeS2Nf
c2ZMuWVki6RhcLBK29zVm59TVTyr8Q97Ubfz8Hl7WVcsB4wumMXABWFgIpJf1axJorbFRjo1SGjl
n9NMXLN5ui1kxaPZ7AgqAGAEZxWfI5+UaagthyAuZd1QLoqD1gkhoC2wyjUxpoZoBYhE6C+/2qbU
LjNLonhiI9EPQpjG/vehvI3EBWCYAY6IUUW+SyB1UqlUczS6LFXvq9YLhovdRDRWt7YlgAhFFyqT
hVGwy/3XrSJtqI1Cm2Sfxj4siI92vtsbshIR2DogAIDqiumlqwLtnDil0o4D2lKiMF/eko66GaZ+
UKZVQsyOobhQio7vFzsQ5yNx46BKgmEtaMXX9ZJFKp0kxnyIhu70xZX1aPbKSI4eJs2CnVsJMmlY
zEb3LHskvkMT6raKjd4VpL5AroGVl3pPpxIy/unS0x2lkv5SRj1eI6k8Ntus0fLFHzUEVDJY3pMN
oQWwjkcEV4e+o+SAcmN33ypzTPaNleoP5mLi5lnmJVSHOdmbaim/q3ONUYjU7ncEBzH1FAUTnK6+
6EqLwZZc6tw2dszPUq6ncNHt+SOVZuNU91H5lEh9/tpgkHyvA/wwNCDj1NixuW+qSk38cnLGO70w
zbcRfX4bNZ8TNm9Bh9lXYqm6r1N79Be5AEPE3MnjT8Td6DxWYwWEOibsze0oIKBo1Q3LHr1pNHpw
JFn7lk0O+I+oozkDiG6SemcZyfzSkC4JrXR0YrdWBgxB0NzcJKm2pChW1w2Ae8mMBtEFvDnfCqCH
veXtEp3qoU/RN2YZLWCKpMy3mpl2d6MOPDGko5NqXzV5fYdt1OJAc/L5j9qqdekuNC+fU6I2SJ8Z
shxWfZ9+9kMLxiDJ6iokgSyL5Ei3ASxI1enwo17iMXHHxM4+lLjTAgyV62AOrArtoCc9suqDGYnG
fVkSgTc/CFeQecSgHiZIL09Vilg1kdoab/5y8XQwpqjSsFkysNQMjYcp1j+ZJMozqGsOCcM1KNUh
wIfD4GSOZdsm8QC/Jz0hQVUd3mpQTLjlUQfY6f24B93Jk3GfB61PHsqPJLARhqmMEfT2YV/9Cgyh
A5wWQMcYoL3U3IhiS69KHHYtD02gVpNJGH+sXJA2kFj+EcFdWRqNptoeIMKJQoO46nH2PpBHtlz1
wal87dTu0kPnOjvRxSxSjQvvmqqw6oFCbqyh+afALF+1+78tHpebGmaFAGWEeUqcrz69n9TTbQFr
oRRCCsQVaAD+aky/3J4B74+6GmbEjrUqvVujZf2okhhJxNauUPVxlr4Iy8gBHoJemuPiDkmUqj7a
rsvfXaxlsN+03zcpHUWTb2uLe36dcqFBEUcTjXVcp5R8lxDSmomgOL9mNecC2AecBTp2N+S1Cjo3
r6XqS65Wm9YBnPvc3FXqfyHp/ErlXhtOWcGjZGjD7Kf33DD9jDR+V1E0sYigCkWXN7dock3qhkq4
vPt5q3R3PZ7aIuT7lfgQAxM64lGMTRhXY/fpOKsjvBmi0bwKS6MOy435BHTxQI+UzW3jFIni1m2q
5TKfJeS+oybdAtK/KtCWOPiDfEz+9dyRjtDqTCtu4SbFisc8QqECI4L+YIJwT/eL+kWXW7+STO+2
XmuXAQj3QBQNWlYTLKqXltfG9Uh6B0tIGy/tU7dJPE3fOp3mGtOOZiKjWDP0c3GcofdKrs8VqLC9
uUS1f/Rn+TMa3bF4ua3VSpGA0U2gsAV6AN00+LEFsMp0CW1GPAMDElhb5+kPasi/cOV0qDWlrraR
t3TvbJs36vii3tI1w0eQj7QtY+a9augxyUSMwoDsRBpc9Hbb6BNRljq4raJACv/unAGhY6YzbtQs
qVw7wYjqo0nC2zLWdutMEz45Ui6YQMpnaGI0hrmhwG9DgVA5AldVQVk5yp7+b+K4M5bOelv0BcRp
2q/C+gWORQyfTW6Svd6W85Ws5SOgc704o8/a0lYk9gpLfzrPMnKN7nJA0gyX58EKUNAC7sq9HaYf
ArGs0/xKLMIOhEHojgKu6uVZ6+BCuohglmbEDVoamHt/JOqTMiONm/pJHQ6zuLNh7XyzBkmDZQow
Sc2p6iRKQmM2WaPVVeM1i7avCXkitClBen4/osgsOYKuqTVXCe4FEyrKjoUWrUs1EQlTzWJzoRLV
CYAxH4ycALs1reRdY7dvYEAQ1dJXJbLefpTSQfzGEz2ZZND7NsdVU8+FhX4AJV22OU2VdzWPpMRr
9TYqNiVGUgRVgZW4APMnmJAE+i+eFXx3L7a4yk2AJnhVYuxqcrSidnPbZlZOOZh70TwMmgPU6fjR
OQkN17ZO0D8s53kZGIuc+GbXT+hEtP7clnS1hkBPQgct8h8MSgC/L3cNA3KzQh1SefowuCpYTsnv
Tj8Z6S9TBG575VWYJMbYjfcvpof43SIZGSylHitvBIRqJg++lm5NZMwiwSVwZfqcHE6jrHcIMqLQ
SLNA1kryXzYmawGEFv4/0r5rOXIcWPaLGEED0LyCZDu1vJmRXhjjRNB7+/UnqTj3TDea0YjZu7G7
j6oGWCgUqrIyk9R5pwE5lIkMMCgzuXzOkzzOygdUrGaYxCMDhGge50/NBAXiApwJvzg0ba9/s/Wd
BE4QRED6JZnHhMnNVLeGHE0pdEv6u3KIWR890uSfE61lKyk8Yyn1oOUjFGJmiGHpagZDTfqNZrdK
uqlRW8gdvxoiyZpWt/DElHAJ5OXoWKMBU5MCoiad6Vnnp+khBOdQkhzpP2PYhJUJ8dGIDK469bKF
oK1LeHATDsPu+le6TEYEG4IjZtB2i0i37N70kZtPkwbylZHZ06GND/W8SQbQOLG03KEfrtDJNaPX
wXky2wc0qoCef5H8mmUDz24h4dcIPhrrXVGoBL+m7kHReAPxOoaKJOuBEy/NGyeoma5uMBbJc18q
1nuJN1iMoyaJ2UdMuaOZen5AFLNKQruZcqC39PcEaQToB+8UEEHYWrKdHIg+50AF1R+5kyIXDTLZ
p1j+/sXiQeiI+q4OlSPxOsRrYRoiZSGn1EyMnQGaDLrFvHtVTXQoMmOnAOfVZ8EPYtbfiSq5GC+b
aFg9VOVRecFVpWPU9Xz1hdH1Zmpj9f3wbchNL9BBkWlnLg2rt8DR91Zh+eUIUeFp9EOafB+G3A/M
9lhn0Lm77gZroeP0pwjHjAbUgHo4NgJ8tWXIfdX5Y/BbtQr/y46fGhIOGBRBVTzJYaiySjdN3gx7
q6sl1LNeTNQ2FTx1+4bF5YPBpbrUF/nW13YvVyf4ulWUFM632wFVbV852O6lJmKUPjV/G+ojuOLj
kfpJfM+nu0z3/8u+/rW5hLeTG2AmOFldBZugqpgrXwfpSeqZcTZs6zQa33unHJ6uW1y7uLHQ/13l
BeVdP9ddSpBEgu4cmuhBhZvbus2j58zJXZR0vevWLsnPvzYVA4gQoEDWI2pIpSBcKTpVxd/mNuOz
q6qPlKSstF5s82e8yLFBvZ18L4L77p+Jjs5Ni1O/zajQxJ5guq3GDehGsq7zMgM18EQWI1c9Z5GX
M6F3jyRB8ByrHpW51mEpK954sKknVw9vUWkGF/EBuDZrdmcZwd5qaEQD6v9sCp5jzXOaawVsmlDa
TaxNqhJXCY52vFHojVlt58A3FS/Sfkg+6HIAxZB4alfomEa9rXSpBrsYEXFrZ1+3d9REIHTb4Zh1
QI63XpBu8DzBMEdgymYAVuMQ3mLoUYG4FQQo5+dFa+IpcTKSLzJ+r90Qg8Qawjf8LVVkQvHLX7pY
54ml5ZecnMx27FN1HGCpAMtZybln9NGmVP6ZxhpOuqTsIAxeREEuAGhaP4LHRcOCFJTYrTgOmR0i
5uSEfCRaJxlpWNs+1DgMKEPjPyI6ql3VmaaoSu4qeu6CC4g5LQf7fvUYEJl039r+nZoS/NNAFyY0
0J5BWSOrvcQA1SokLk2vNGUknpfv82UPT1YluKQFYoG+z2CqyG8a/UN3HkzQJVZHXv5CX8uAqLf2
pgU7vf9WJE/aCKD+9vqhWIupJz9ALK7kI+BImP5CmlD8zrKDah81Eru2/pBFsm7+sm2iW56aEnKC
vgpI44Rh4Taz9ZnwtyTHcL/ZeyWaMHbJNz1JJYtbs4gN/r9rUdhdPkdl1i8XBiW/Y+UmKZkSFIyP
rqHexqnsgK+5zV9riKfnxy7QqinWS9z/Vl4coqLZlU2AhPPP9Q+2ZgW6tjhxGEalwJ2cW1FiU0ma
PoBz5nTvNN1rV3Kv6gP/upnV43ZiRsiaDJunkUZgBlnkTVuQzQwT0Uh3daZLoGorXwnj95iqBHjR
NDGWIqwoSv/XBS1naPw0II43qFmNkQTrIW4V1aP1yBmAorUkn1heI4JDUogogeNah31TJJXJy87k
WcYLdGEi5cnoMgvEqHYvccLFyUQrUHHGexJh38a44Pny5soIiszAwzir3qCZpEbHaWZN8GE7E8Pk
MtNkwODLFiRY1lHnBsQfvLkLyda5xaroQfJXqYUb2SUzMESXdj3rZsudOpTiBrpz9NmPdMISquyN
TmOWFfq0jbbtDHLzcLiLcuCwzcGfTetFLTRm2+k2dZJN7CRemTtuAiLt6+624gMmvoEBr0YSgtzg
/CfPCeoJqaJBl8dCmpyyyvbNwK+699CooCcgsXY5DrLAUgBtRS8AhWvw+J2bq20UFPTFnJVhrubn
gHlutKNM+mjNO23wh26rUPf6ClcCLeKQBRJQNPcw5yi8Dmhh2ySdSeGCkcGLQjT5LL8I72r7WJFI
sr6VwwsHcHBNgs1oQd+cL28ah7QaSywPXXmvDJCvxiyNf2ft4/U1rXw1imF4dB0wto2Z52XNJ4mG
1edKlPRY09huqY5aHd+Hw4ue4IXZ7ixE+v8/c8vPOTFXaPWsWssWjuFr4XCmOXdxf8+D13zoWfZf
HlVYHYbSl9YG1BKFXczKKhob1SxckM6kNkS0WxYnmtfob5HNGrqfi9siYNeXuPblLHw2nAEcBdDW
ni8x1Ds68nQo3L72WpAd5umffHoZ1FqylSveCDKDv3aE8B5mDhRINAQlau96MLWajCoEvRs3LaUo
oMWzxQCIewq8WjpAQOi8na9pCse6JhFsWdrDSB6U0dVRjoC2X9f2jDobS/OKclMDuBUbW7v/c31H
1846nBOmwQaMf0XBvMy0YjObxi8nbdVfSfVh0Y3e70rHVSmALN02HSXnYolWFys+MSk4Km+DMW9M
fEUTghLz7DxnhmyAZvUDnpgQIhg3jWmgPUwoFT9WtN4oYbXp6+iWJum3nk8SdPfam+10F0XstW6m
TWm32EWrGn7X/N5KVei0hfeoKB4gdP2shPbGQdm3Jd8bW5ZZrT3Fz6wLx8IpnHYqHayWN/uk8qsY
jE/lk9L9DsI3mx+L8hm6gLXxUhLJq+MSqYG79MR7HOGgRIqu55MNy3UVe0qN/lnLj9SM72uzeG3K
dDMNT5PBt0rYgwn/eTIABE4l4Vy6+cLdkRjmVAwlNj+pfqfBY1cNXuu4WXzfV27a7/MZr/VvjQz4
uBqLlq4yQhFAVGLiMk2hOuYEVrnm5e2z1TwEwybOJUnY2h0CBqb/Z4UIWXMSB12hUFihBBlSh1xl
M2s7nX7oC/rt5XowWMnFUDaCcspC4oLxC+HURNaUEw2MX65jvyp5sjXLt8lRnmsVPJyFeYwp0NNU
JkAiMSoWc8BgoylDC6N9AUqcV4jVxSg5cOh3qEcrjJgp0x9bAqoQfjDiikYo2PLAQyY+ETBk5YR6
jfwPM95lqzO93k/A3l3fyhXvODMiHAyamVnQgtfdnceHFnUcMF1C+gTbJ7mpZIsRfD9SbK2wysWO
/ROYVXQW0GGV8XauRFOkn5hcQRUDA8qiq+cVJhETtOpcdFZJ+uYUvj37EDZFuVb2cVb37STTFdbj
6BiAKFSYKoP7uf9TDc9W+ExbyZtqzedApIOPD4jNgmA/v3Pthhd6YCNVKjLOimTvaK+8+G6PI6Pt
rxnoS8SMf/cHpO4A9OCKB+RQOFpTZaZQboFFIG6Z0gbQEgiPGtim9PSfoTXI3k9MiTUL9BwSWiWL
KRDagwFop+jfwJHI5sJ+uL6oS3HYL1N4Qi2Cc+gJChluAyqwcgxp4U5tnf7Og7D4aZea8n3Qm/K5
sfSA+lORhqCd5OkxnWfraE6g5N5qmsP3SWcVBbPHiLQPQFdrnR/NvOo91ch6ScaxEkXRyNYhVg98
N9pNwu6XdBybbrIK5FQQ1dI3ZvNAQUaUYibUKDgb6vfrG7N2YIB6ABRAR5aKhv25f4VmV/ZlA3u8
rVhSABn8PiKBNNUHO+KS6291bWj7ommPSvxFc0MhddEZy9rmqtZAMMsnX7fK2zosMWc5l3dJWkQ7
LF4CeVh7RkOTEi28Rerz8sXGU6OKUNQsMXJuBm82ZCOerJBoz3M06ppr9Gn7PphGstNJRj8r2jk/
nJH3ftODWJCN6PnsAaKm3/FgCScG/hD7yY4TmmyVggyDZ1Y9537dm8k3yiG3lplG48VKrX2Gs4F6
h6aFmjQVX6n2g+EZM23Q24J6lAiIDkrwqAwJwM9l8a6TW92BCob5WOqPuj56fDw0xEdL8rqrrHy+
M5tLQDx5tRFrrntiN6WrpGh6prOXTT+WuipNU9YCvtuinX/d4lr38cykcGrHaQhHiywma18FKxfZ
gsd76cFq1q7UQBJX7p3wFnWmttrk5WPpvF3/AetLBpkZVJIQM8Q0A5ctOJvSDiyL6m1ZeE37ZLfo
y4EjGb0HOMN1a2s5Kpb7f+bEBCPByFAZaPiqsQpMo74rnLup33eVq2A6bREACMy3Esx/aPKYv8da
puG29sI6sy9cNtBUBTtDiOWG8z6GfHT0DZzUoepO0Ss3diP9XoaxZM0rWcGZSSH+QLMbTYllh3X9
kfd/VOgWdp/Xt3XlCj0zIVzUZd+n86hiVzlEhgvgM1RtQ9FedbJdNnv18mX96xZXgirYr0AVYoAh
DXR4wj4qg+YMszGDzNg5TDYkQW3m1D+jYGtJv9maKbz/IXBCQLWKHsT5oXTqDKM4IZCwo/JR5B6F
GI+dgMkuY+Msg9SsZDyY/MFsE/IqzbmoaZAWbDog6oEOboYuZn5EburH8a++2l3fvjU/xFQJ3hKI
bQuyWDj2Wq+aQZ9qpUs6CvxybpEuZSQl3BuatpjZ1Kg6Z5BZz4+mYreDl8UYF/KqcMwk2PM199RA
XguBAkhdXoyg9iEP7HyK4TsVhnxC8LtigD6wLUluvPIVoYmhQbcB464aXP78K6pEtVttTko0UlkK
RmVVf0bj1El+GjIG0bXDAIIMQ8XkGEr0In9On2PKiID60LXBfJm/lVPM1OYAYr1MGbdZwfe4+CRf
c/F24RWzUN6B1dOBcCNKN+eLs5W6LiutwPWrfqrJFikt07qIYUa/H5NN4rwXxVtovMW5jJZ1dVf/
GraEF+lYdonaGjBMlN6tOpAdKF7sPNDgh572rBo2UXBwqi2dd5HjNuShtr5H4ftc3DVSJp+VQtLp
HogRYWynrO9M/BRFqV0K5x00AImgQqv+iK3GNeqdnh3D2csnFirALrtBPv6HSIuXMsG4Ci6zi8kD
ywiMkBgV/rTt+DG95xx8KcW75GOvJSbA9S00rhZyEJE9QLdaPQtMWOnRjRg2qf4jyLb24sj1Jp4O
ddy7ptVJlnZZV1kEL7S/cg3LMT5JTQpIJytpBpaWUMk2JN9a83sY3JFp2zah39WPuvpiG5/QCL++
2ouvKphdAuaJ2aZuDTszAKalcbFRUPM0x39NmRcLwF1BKgGsqgBDn1uoQy00mgbzRQu80NB8rX+N
lS1Rdl0Su2kkmza7iPAwh1YDpndxWIE/Ei4uOoN23uaAe2vaEXeYG7fEbeKPQokkQWFt504NCdd+
U9I8bCzM4pIyf+7m/MWQvmMvQveyFpDaW+hFgsnta6T15ONEJEgNuwemm7ffbQisVqDKkITti/RQ
MLGs8sQEVdu0yr7khIZXqGZYESgZCXW7EHCfh0oGe1n9OCcLEpzcSRy1igJ8nCk5aEBCKlbJBhsv
FBmUQGZIcOtRAeCyT7BzcXDQ7Nc+va2bJ4vvrx+ete8D3VTMzi2RgoiY+zGe7dlcZobC1AYjqvJe
lhXGlPLH62bWPG2BmoBDVsd/Yg0t4CqdiYXQYCcxuVEDrWNhq8Wv161cvlTgCgCiO2h9ExDei6Ag
tY2tHHhZzGd0ykdXGVtdMZgC8t2JJmwY+XFoEANtr5rqjdOFfogjZZehm3b2fwmGGBA30CJB0nJB
kWeU5oApI7wY6rklLI/6kSWYGq1JAQmGwh0UByRQIK8rI9bEs1vMpuQXLEHp7ML/2ou/P0A4FqZT
pZm1jMKYkA/Ju01i3eTgKYH8epipPrC8EKOSnMQ1lz1ds3A2aDDgfR8CveTU4yZqfzbRthgMb25/
Sr7zEpiurU04GzR3psjSsLaJQtIiB09pOYDIwqoPITjgGZ6QntX+NOZkuyBhYx15jiEDwq5ed6er
FfJjkvS6PSwb3GAkLdW3ZMgYsf/M9Fdl/pz4bQtYZUK2TSdpHq3FO9SIUJgCyy9QEMIu28bEEyih
I6Rq8S60HOYUYO6Pn1vbi4Gk7L3rm32Rv3350V9zwl5XBdRZFKgfuyGfv+VT5ffEPJQd2gmLyKHm
fF43t+pDFHnLQjeNeV4hCccobuygvAGxyM72pgq9zLtZ3caTLBlcXRbGJUFIsqC6xWSfR3PRkQh2
qux5ORR9tR210LOrW1um0bZqygGVE1A5KuADwn1e1hk367hCKFA1Vw13huJlxWYKfkSGpMC65hrL
eDqlOjrtyFnOr8Josse2gyS3q7V+Sz1Te+yTe9Uc0Cs+Nq3ktK9dHafGlh9zcu9qUQL8twVjed/k
2z7WVIaZo3avd0Yr8UGZKSEBS5K5IpkGU8ZwZ02/UuUBsmMSG2uOBwIXZHjAy2AyWPhKWgPAeRHD
IcoONdgO3WaweJS6AmSkxNLqak4sLdHtZONiaA/NTgFLISamFAOYpeCu79+vn6O18H+6HOEcxVVP
VEzuISsmEatAw1ZFTKOopL9kU8Wa8b6q/OsWVzfQIQAIgoIGj3XB+XDZhF0+Yc5/5Hek2JTqPgLp
TizxOpkVwevwgnO6sYIVUII4DLQfHyiCHiJNv0+5DD5y2SiHEihOLB5rWA8C0vIlT74UB25Qi23M
72dIFuoclExOycwqZR35tFJlD7J1HdcPPYRdDxEQDfiPWnKNrxzpZexEXeAlaLaKR3os0QYsl59g
kU/d8gFkKem+L2qmWr9AZC9xzZVQtYyDAVwH1UK0aISDhrpSATipigXTHgVHZYMC1Asxx52jFDdZ
iGm76z5DsIHCRb5sLMF9BjnrizHFWavHzjDwNWfV9AfT9iHLed3CymGzdZ1A02SpA4I89PwTArKV
TjW6C0Aff5ThHaArLE4lnPsyG4JPkjRSrQw4OyjF1mBT/Egs5ajZ4+b6SlY8/2wlwrcZooQaYQlP
qGNUvxs3BSWI8ay1lmTHrtvBuMb5joFYBvUxUMC7KulZod7zCNLJqEbLKN++uFvEj4+aAGCD+J9j
iaSKOiScK6PGs3quQfvKunoqE8aJ5niBNqLv5dgFL/ysqxw/ANXTng/jsB8bcEKEkZHvSNQBOzmZ
qE2mA0+82a6G7cx5vIG17k+uJmrEapQMH+zWCTI/qWMIEUbjHFosm5Jg8FucOmvXQQZXhe5aY/hJ
WuqAbs3jt2CY1fc4bMKjE5XTxximVvCYdLrxTtAb8wquQGxzUK1wa6ea+TuIkvnBSvVM9xS7z7dl
WeYDM8dwiNHRr7tgWwet1R+dOlFAmd0kGt9qYci/1UAdfVPqyjDcvCj4eznZWsSUMMhy126Bq4Lq
cr4Z4jp2JEd9LbAARbtQOADCgNED4TOXuAYzDQPeQQ46Crqtkb6WZDdWx5L46K5dd961I3JqTT+3
FsZdBDg3rAHwxICxRk8bs3soblw3s+a7p2aEW69JwDLlTDCjGb+17DEJnvruVyVVT172RvRcdKLA
+IYc1UG+db6aOqDcMbiJ1L/6VRqenm0Ncp/wGMRcN0q8tYp7p3owzcfri1t7cYBC9q/ZZfUn19HQ
8jDFewA8AMbvvqesyJ7SJmFm71MMY6rkvlH8NnKVbi8xvPL1nKUujvAJamEAoc8N29XcKg5pwfdu
Rb9I8TH3IOeij2H/2kEwyAwn38aDIEzofmzv5gTAXxOATl4cJsPaXv8tKzfU2U8R9qCt7RSit/gp
ZNBMdOOpp1AQmBstuPCBzACZluScrCRSWDhuKA0IcBWjRudrD8wgj0g2ZBg0Mp+LFFgWu0xcmgV3
nVJ8Qmd010zNc0lkVHxfzKiCk50aFvUHaaYlA0iDUKAv5n2gpkh2bGDqW4W0txg7HQekQEl8E88A
DhwSrgQ3KnjvIhdIAv4ZTIaquG1iahDZzPoHVZ/iXQz6ioIRJUl1NnVB+84TOr71IcS4WUx4deBD
Tw+TqqYPaowLOQ9lYo5rLoysFF0WUIqCxVBEr8bh3LS8H6FrpvQ9iuDdrWo3FFGBvAPrn/h1nbyg
IvNA0y0oRAwGxc7P6w50OVWNCSs8m8Fao+Jzgobh/INaIbWa0eky15xeaaluuJa9OUPO+jh9dtAW
CW0VM1i9qzU10/j4EAHy39LoudWfSRffBtrLiIlUxZDxua7sDfS6wLpo4ZyBtVDcGygrG6RWK4h8
5CCdq4xWdyNrvkdtiQUF98tZZfH0c4TaQtr8Cir6fH1j1g45mG+gtAl6UBUP/vN9IdwCZ2akQuRG
yb4ZAGE6jfVmaum/pxcg+ViqYijD4K0g3jtDPJq0gltPw8xMiL4umh98m2GW+/p6Vj70UnEE0SRY
KTAkILZ7Gg0dYM2eQOCjv494eZPvgAzWmpfNh159Jd0m6BhImIxqZCnUQMAEmEZ7Hu5UwwWnluTX
XO7uUslHWQPirrh0TSFHVFMwkuJgoRxHQf/OgbDBpJ9MSWslZuDLIbiizWWjpGsu+fbJDaGkDhJc
Dn1bb3N7/7L887RlzD24zxPbcbbbSTLfy/sWWmoUMxhgBcS5FtmdO95bxljhRgohkAsR8BFAU/1t
bCWgl8tnwrkZIegjfTSqZtHrAxcLG8jd5Mi4ly6vlcUC3j0LlZWKbvf5xtF0irSMwgJm7f1Jfc1n
L8kxpjP7wT/z4X3FHzwr0QEEAkvsJpnmHMAVEH8SJ24f2jyC/Hab/Ts4CWZOo4mwZ2D2oL3Z1hB+
rZxNX6HVOikTKG743Rx81k20mQApZDPeE6Oshre2mehf4brEpYkgL1yZRRFoBug2EWHxZI76W7RY
l+QoGG/m5J+Bkssy/9oS0YvRALQZh/6wa8wtyBlskJ/dGNGNLXutrK6JGqisATNHdLEumXATtW3A
zsDQ0jJNLRi4YbrpLm0/cmUrCVyX6SXWdGJLOMVjTxpQp8IWHq/Iyf+oGnLynRkULrF+zihwR2RT
GJt+fLlueGWNeIo54NiAfgSWKKR5umNHjUWK3B2yzxCssXqOm5kwNT5YTuz/B1soMywEU4DPfV2G
p5FqqLMcHIK56wCZrpGtrm/VkmIioWPtvzdUNcx2oDeNnAPQeDF9Ldup0sOpgq1ma4KGLHFQANMw
qyLZv5X+07kh4cyVxlSb6QhDXXaT8Nu53I7Gb932QdCYo9/e5zfouaj6W1Hs7cbvEskD4TJVhXmC
Xh5uPQyqibWinDppiGQUJCl08JSscdvIdIelH2o958Dv6cbvRDZzvXIDnNkU7jUD0UzPCGzOJN04
8UbLgp1lHGgr66jJFicElbJqaVyONRrwwIOCGR+LmhjImTQKskPSu5G6iez36056+UY+21BxmgJ3
OcTFdSwut1BzO7SNN5OPuSF45LtjXO//3RrSUhWEYHhigeHq/A6aRrWvUUbHw7+IfGOq3KQ+Kqj0
JWCtqLqBAUojSUrWDvypReHjUdphNtUChYOildtmBJA0cQfb3EQ8AxesLDtZtabjBYt2iwZiFSHz
A1Al5kmN9WHwyZtyi1FodURT4enhW67IHukX3w7wOOhfYlBtSTKRdJ3vZjDoQ991moJ2qwvWaw1s
h9zUAeq8teNHvNiuf7uLDGWxBnkXSEIgvbu4HnhE8yYNYE1xfjRZ6A5EkgJ9XWRnz0HBgnApBJy0
VRGjH2Fu51/RLt1v5t0fY6scyrfI/dmzxAWSyMPmbv5Z/ASWTQshBZhDJEdfUhgnobovGiuqUkth
uYqXEKoP7V1TvMUArSWYgMgwmT/8s26NYFL4eGkG6vJeh3uE00eKLicmioqY5emm1H70NsauA8nZ
u0jPBYPC7urd3PY56rZsHO9sfWNACV2Lttd95CJUCjaE6zWYwzmzOGxwhOQAupRDxwBVr4hkLWu+
iMcVKjUodMIbhTgC2H/D9Qh26vIlNUAiLRM1Wt+svwaEsGEm7TRnxWJgfEZFQtMe+ShJD2RrcM5P
b0snI05amLA5+HJBAzkTmY9JTIgzmIUGcqVs2aYGGDwSvqmO5DusbxMYA8CHAOE3ImQDwaibPYZo
sYa4WWB4df2km0/XfeorjIlhwcRwM6ojNkgsxdxmMLmpmD1WYb7q2++YmnxLQeu/1bbJPt82Oykq
eNWJT+wJi6py2ql6CXv9RnvWvvffdfcpcQNoOTwch6N+tDx1a3mSRer42tcWKXg0aeeEA2CGnQwT
L6yoW9fe7Nz0HVS1LWZa93xRFQCcNWk8VUalueonwFkDjEdRBxQpgbUwMROrxoqt4LbK7u3mX9/Q
S1g4+fvCaQr7vo9BloGrYzJdYvT+ZDN1vk1lohiydQhHqjKNkE5LiCvqlGXaLlBliIDL+a7zpYhY
35p0SjyEMIE6hxV6H9HjfOx3v0CQyz/zm5SZm2xTvspE76RmhcQiCpxoHgeYdXR3enrMPlU3Yhky
wpvh/dvkZftXx8uoJHf6esVeOCU+nQZVSaQZ4gumUztFRS9JYbPDqgP9pW+nrX1bfbbey0Ocsume
4yyEXs3iV/VGppp7ic5ftvrE+nJkTi5l8LwDExHgSEyUzdwv3qBuXLMx8JWt/o1Lbq4vOqjLtYLe
BaUeIFhEzFGRRVoxLylAfKw+qzfdRTn8xtxr2/EJqo+HmgFHc5OoTOazq8tcEMXQUsc/kEA+X6Yd
z+M8jFjmmBTMpF6JNkN8VxuuMe1L6sXBXSXrf64uFjyzCHKgGEE9VrDZJEHflQoWm2UgAVf9vGPV
Nr+hT5gFPE4bTOY/DrtxG/v/jG3ANz01LMRWs6naqldhOHHuWpVN2gsBbrGiu+vhdC0QnJoRoim+
JfoEOsyo+jvm19A/+nPdwGquempBCGmKFQR6ALwnBtTciumHckMeWsbCYxN6JrPZa7PLt4/Gnj7I
zsXK9WSgnakScMOgkCEOrehjyelcTwqrmlcNvZoKJPj7UTaRtnKzwwougwUqgZk0IeAYcebQtJ4R
54ifo3nC6wTta5no98p3QtECY+EqqpJAoQgBWw1qy+hySBrHzqtjPapcMtj3NbZ8dqpRgQQHMGb3
oZW0KAudH65eqygmmzPu3oye7YY7595g9jb2gk3F2k10k/jtTfZI3NAf3dad3x6GLb0z8dLIWfbQ
3CPW3AQ+ububt2Bc2+ss9F5T97orXey08BOXPToJc9yOWgWAXo7pkbtkuElM3wj+9TjABL4hHtyg
EsLQurDNfYjpYhD5creMj2r6RAzJ31+Ok7jLJno6JoB5pgUYyvkSlF4No2wouNsan1r9PLSHgW9A
CcUjiaEL318WcmJI2KvQCXAuQggx6JjOGoJDZH2Q1JeS3ejL6RUX9JULGQay2oszls4oSxpFhwV5
5tvIQD17xLDb3UfpAVjhhtv2GB16N9tzFt/Rx/TJ2WceMoCt8lL4sqbZxRkBZF1FBwxVe0znowtx
vrlGloPbLB+4q+mfbeR1GHi57oArm3pmYNmMEwfM2lgzpwgGqHU/Bxue7UsgUmW4hRUfQdcNvkfR
FoCku+CDSZBpAW0XK9VtGjQs13cLxYWdoqPiXV/Qyok6NSVKf2ujUxjaCFPj/ECKbdcceluS0a6t
BtWQL8VIjHqLl3ZacDJ0rYGPQn6REjoWN0ED9TG0VBOJy699/lNLwo2Z6+YMfBEsFdDEi3N0saXj
uBdvD3jYqQnBw5zcVtWiJNivjaWzqGG6H3il34TbCcwMiJvz7+sf6PJJJ1gUXC50gHFKR1islc0i
s8CIW7n5TXiskGqRX9R2ZWDoy8K1YFLwv1aZcUUQmOwOuXJbomXq/nHc0VW/Q0KATkzLPMWbttcX
uuKJqFTD34FqBLhEbB62w9AnpKHgHUWFLnklph/XEkD0VzNNiFWwgckj8A4Qiqh1fnwNxZz7fDS5
23vVXcgsZh+s++wJencu2Hc+TQ/qbm7LkmN+92n4A7sD7A0iHhn7MbDw5/X1Xr4YMEF6+mMEb7Xr
rKGQceTu5MbQOXW4RzCw781H4vKfrR9scjZWbuEFrs7MggWS+34llJ2ZFzwZ81mB3QbYi9T4YxMW
lpRV8VMB/vbr67zsQgvrFBw4XjSpmhmGJt9gGWvu6o3upy9g0Hlqd9pu3r72LtlA0NUnXnvnbJ1D
t0NzRjJ5urpcA7wMeCUhk7eEe9e2BwdUNw7HtKcXG5A68Ez7fpZx3axEIHSLgXcGMRBY0cRR3i4y
9Micu8ilLTAtL1H2en0zL18j2MxTA8sPOLmA6hD1vKiFgfZXgyDnsHQf3YS+vec/5zv1nm5DN+O+
7+y1vcTy2vk8tXxxdqJKr3pYbvwiZf138tlt53vIdQLnfKt8VMcmwr0uy+BlGyockl7vcg5yl8gt
k02TPbTl5/VlXbrFMtyN1vRXMfsi3Ys4hB6bOgTqNNbbnRO0dzaZm31bAEhbjVwGH7t8C6EhsPQE
0DNGBALe6Pz7pelcJl2Pggg33MEH2h9TcK03/JiZ7bWZX7NpE7O35AUlg9D9raLLIzmOS+w+D4H4
ARjiQfzGDCshwmck9qhAhxM/oI8QbJZoR+7Dh4FJiwSXX+7ckLDSisRpqkcwRJ/TI1C5MwNSvryJ
9pn7Tf+lb2yHyUjVvjBR1xYnxLQky2famLAJ8OqLelBd8t5hP//Y95ELgC7LfsqEP9a280taFmJM
OHoi6Utv6ZDIXWbPaEUZif2ce6PzAAikGntQUmSBDKi76kG4Jh0QkAGxdkGsq069GSszxyTo0fDi
feYPvuPj5kB3BIJk8Wf4Yt32tjsxyxt/deAskjjQyiW6wPX+/gDhw0aOiflqCz8gY8ZG2UEBVTva
n+3x+297Mx1GL7wZbzCd4APDXbD8JnkhwBO66uGund0qYMBlSH7R6hk++UHCV8cbaJydOEJxYfLN
BiyK9SZCqoyh/euxYvk7oncBjodepY0sVhc7KU06d0HXQTA7Gu813gDuuxnKh05vNuXw47qpNbcC
xyyImfAUBXOzcFslFQUCk8CUXXTOY5Kr4+OQNjfzlNS7om8iV5+Gn0YzjTdJNP66bnv14KqmY4EB
G9om4pjLEBqjUtvYTorYFFi538imppcbX9xIUAEuj3mMsgB+eR4Ewxh8ZrkZA15FIaunIPexWhCI
R99aa3J7IHcssJf/h0WdxF0h7MVGF/GyRWSIqocYzM3tPyORgbA75UcRspwmbYnaGyrkD/n42My/
/oe071qOXFey/SJG0JtX0JVVyZt+YailbhrQe/LrZ7HvndNVKE4h9j56rQglE0gkEmnWKuL3FuwO
EwW+/cyL0K8sfhFmKRilx1ikiBG1ywVEXTaskw5gLHh9IzI0BBXTffl7YRnvQop21NtrtyJtYdsF
as4SP6Gf5FKaGBvAKSuSyh7N7M0s234jx2btRrjKHvpg4jU+XAUagFAEHtmS6EKT5NUxi8I+NiuL
VraIcXTSVRTsNZJMydjiRfLPNQM4+TIbvjQesQh0cRr2ViTWFQYESj+qczfv++0YG5u2azjx59Wp
glbL2BEuXlg8LP9yEbthAMh6A1Fm0m4yY/Qjo3Fua7O2cJhpgrtAaX6p0V+KCCJBRFknrwARAVjA
Pmy+jUjoHHk2ft0WdJ2HhzKIorFmOMS4iBb3dRaFVoh+y7IeKvCXgOlN7PYgxXCtPtiWouGLbX1H
5Won0dKTAl4j/JVnxIQYZixw/ahAKMAbjhFtKVM4FwA8EjvlTkhNVyo+rPHRkF/lucuI1gHTqfrn
091QGNM/KsJEEfbCXvMAc+4SdERXthxMbhvMbtGmWynrPb2qj6i6AvKsIZmgOFmm+fkUJZytvbp6
FvkoP6BlGC2HCpuVrLu8VSpFrOxy0NGfPE4Ghl/7O6A/R66aCBnm/zrJvb3La+Z0JpNFPuuEHicB
WWFgdDngwPshAggpT8GnfVvMmncxoNGS50KToco4zszoU1QI5MqOY8sXh/GrkrQNsvYbZJS826Ku
e+qxjOioQmEcThMvQSZSiGsrVWd0D9sFSISXiVG1V50QFFpS3DoUvPRmVzlZ/0oBsNb3of9fimdU
NUfQDIUVxDfdaLhZBoRzNR4QRKggJQHvvY0b5IS4ZcJLPPxpaMkhMOufnI9YQQNCNzi6ynB2UE5g
C5UxKhXggtCQQ4qSe10Daf0AfAYrqD6lSd4lgeJ3YMjrIgwdwGdx+pbWNhtsjRo6FCSwxovM6c3N
ejJry6hsYCIdh2Z8LMP5UQjF92q2Pm4ruma+Z6L++LAzH7XMyYIExYSotuycYsqzU9IjC6HXKo/y
YM23o16AyS/kwDU8ri59kjy1pgISRdxY4B1QqvJjULWv29r8yRxcxEwwXQuNgMssOio0rHPPMHOC
6E8uga68rVT0NSAY/O7oJk0VkjfvUavv9fBlKrfB+FRJ34lV2lV6FEovmzdG7qsTWLzcMvS10huU
7e2Pu95VTO2iYQ+DPIiLMc5xqX8zaqFa9HFpS5UjSzPp0PI2yV+J9fgv5PypzQCAEGgXzAU3Wr3S
Ayq8tIs0IBqwihP0TKXKTs15fNarGkGlJQhGCy1b9I2Esg6GOC3tCZMM7fxoqO9TcBozTph/bTig
SkUqFSivQHpFL/nlwlmjpg5mAIy5dkh1uxJa3Q4CRP3/fNlwElDCxoQLsKsZ82w6QWvqCGCLfTmm
eyD0CceilnVHBkEWpr0aDjzy9cFboHIxn75UtwBhy+yShE6ScQ4AN1YbAYK2ztc6w9YLXsC9tnZo
BEA4iqLrdRs3onmFpksf82hssuBbTt9vr9rijC8PHNQAUBV0wQw8QurLvTFo1E961pcYfneUkgSY
yVCjvSRrKCts1e7XbWnr2vyVtvx+5q0kKYiVlEJaPGjuLIYHPeX1TS2n8Eqh/0ROVxRKSmpWOqpK
JdCGNk3nRZo/ibYwZn6sgy4C7VJov7+t1IolyAoyrssUm4TsCOMXzDFKrH5UgIiLgo81e8IsOsDA
uS3kOumDg2MBRGpBiFngsRl7C8ahmIA1AbR+LXP0YrQNU8AEUoI3cvI2JfpzX7ziKevQ4AHQCl+T
WO5BjllbilPJvHG2a4wI5mPky31sBoBTBksMblkPwgyP27ohaLkpbiPSmm95V+x7kCxYs+Cmw3Ec
J45HWVlyPAjRnIZ7CMzIbHlZHpE3SArUDbLQfMa7LbSBG9bYtEl5wdTiNRhzUsHuA0qhpbUCIcWl
pkUpxTFmhmqwZasYMxVaGNAs3ldG+KXp3YlWgJi6vdN/WotZkYjBNaB6YVgQGdtLkSjM5+ZgtLWd
H+QfS8Y0dr8+EgeYwy61I692Ab/hdpuXgWjk4Z8PEJqYxJQwMYJ2dYQvbPComkKkyUNX281EmpqE
d/n9DLGO5obH3lZelZTgVXeXPW8oEXiR62I3jOpAC8Iw31JhRz6IWe0QYb+gFGA8kY/lAX0ZO3NL
7bfivdhSj0dPtmbEgCcCGAPOA554bBVjVAKAIbVYZ+GpsecN2DB8gJFuZxeNHZuEc11wpTGuL0qN
cNYtqFa5+i7coSH6lDoxqBtOH+o+572kVt6uOBhnyjFGZFhpJUk9lJsegJ6CQTiCpoXUMfyEn49e
7oirXTuTtYQZZ15dlxIc1Q6yhl3n/kSyzu/eQV1PgI3kjSdeGLbmCS9UYy56Se0wC7qo1r5jbPHT
2Pek32GASyUlCZ9av355yHhn8vo5cbmczJsmB+3YIBWQaT5km8gBEJgz2dHBIh6KG5XTuqo3+h9g
BvZy//W2P7gujWO0AgmIJQGGtwyani+Xd0gtoZlqyJa+rG/66QVHGfWMzkN2YN4VW255YcXlXchj
LFWLO5GWy3aqRzy5T2CpReW2fa/Q5TKHRD6BOcZOj6adc664lZv7Qi5jsu0wWSDjhNzOLj2gS/58
1HxR5Jvrun6gOEB789LCythPKsllJFk9PNxO9rtf2VFxIgeNj7Zl127/GW8/o123n7jDqSvBD/T7
K5exISvHEJeaDGAlfKefyDKEJDjUP2tXskc3T8nLA4+EdFUg8uogqrNQBvtjWGfnUmsVLZcXwxmE
+YBx8X2b8/CvlFWPfSaDMZZ+xkB2HuO6mGwV1ezGPUnbyT49vgfoqEOVhBh38vYYv/zSyfSB/i8S
en60jx31znp+Mf95JKZhlFM1AQiCpBmbsBtiLTYTWcZJKZ7L6THN/Yl3OlaeTEj7Idqz0J+7sJRc
HsZZM2kVUK22U3V0gMEoyUDlCI5hz7sKVwX9GUjFKxjPDOY0CEUiFTRXaxS67WkXb2Yif6hEe9BB
xjKQxqkOImpf830nchZx9epAiImXrmKid4KtnUZq1VXNhBa60evNTXkfIuxw9ZPgY9rwtmtb1fFM
0vL7mYECdwED6CMkLQCLNlq/CJgh/4UIEPMgp2iia5U9A3GX9uGQYr+q/iUCnkigbKp4a/Iil1VN
FlwNlEcRTLCxRJ0jYd1PsLxQOOj5o1yhYGhPPE7v66oorgJklHCaJUC94mhdLhg1MXUaGDquvq/R
AcIhob7hhkTfmocoJbPb7iJyN5BiExyNLY9kdbE49prHu0NGNQvZGeBZXAq3pqgcKwMWaZjd/aSb
m661vHhQOTu2ruRfOQqDxZXNEki8RsiZdhii7xUb+FSCLfnwkY+Db7mzRiIBbUuFGy0lVwtcLk7P
Y4f4U1y61haA1MglyIhJlUttuzyOJFrAcPRj82k+hnh0HQCc60xfhldvok9lJsqP2g2fxQ1w+b5i
UNdxFmLVpvDiWFgH0bHM9vLQUM1AVIMvyObtMD4YQYVhANcEwcK/OCJnchgXPmWVORUR5ASZ4kXA
NIKFvXRJhvHDiVMeWrviF5SO/1WJcWoLmltidhA1CfVRlwJv0CynqApblvrXWv9K6xLTjpzgbTWA
OpfKnBqhzZW5ryF1XrBQKCZmfk0SqTBrjLKioW6BM4OyQgvoGVPeyo17e3lXbmGMwVlA2lhaUDH2
f2lINWL+PMkDGJKR2CA8A3HvP99AAxVmdAIjNYCSFWOqaKMF/PsC759LEZnAL2h8ANYnnp3biqyt
IzJRwB1ZLoYF2PVSk1IO0TLRxY2dAZfJK0/qNvC0o/jdur0LngpwAfEkroTdFxKZnTPkqbMagIWg
GytFF498P9xbDUGzR7OpeYAJa/t0rh0TFvYy7cpikRVX6I007AF5vdsLuOJAL7RhAkC5b+Y2CyGh
tLYaUC6EBqSIvCVbzInxWxdCGC+dlaPe1Rb6NkRff4iczgXnZOoOztPkG9+39VmLFDALAoAJ8Fst
dsEY3pw1qVgXCQbNv7ArmHzJCC6ikdS+fpw/OMJWIk1EdSb6KDCVLatscXKMwe0Qamljy751Et15
H3iWXWLS7BMcez6343/VHM7EMaZXKaUyaFkOyMlecRqQR0gmb6tWcq8XGjEWRwM1n8GX0wAJzBke
VD8qSOLVBpF80+ks0rrKw/IkKUlxiH9rz5z15CnIWCNgGit9ziG9s4sltXT3s/dEO7gHa9BT8V3b
0a/bAleeXRfaMoYpjJ04ViUWdLDu49QVciIrYEMOSK5wen7XJAEJBO0V6D4EQ+ei+VlYqYwjvL1Y
NPaU7WuAQgdIgX4XsdPypmium5sxbXUuifGIsiBXsyBDkn5MBDLsdF9zT/cnsSTlZiShn5IdSJ86
Ergdr6C8UuW9lM0Y6FzXhtxakF089EQilh2cqN+7vzu0dG5ub92aoZ6ryRhqRUMZaKNlY6s/8kN0
ajfCUXhoOEJ4u8bYY9tlUVwX0MfCLTZIyyCiUoH4DAR9PFyyteAO+7bMmQFTHm3MjEItuGJiiVaL
QrMHyJgQuSpw2bvjtt58RF7xbh3l5+hx2idIEtCfdOKEdms5rIsPYJQFQGtTWwM+wAzQc1+/V8Xd
MtZafGmTkwO+avhS1a+5uUMRV9FqAsJwLlvD9UjTH+P9uwjMgayzuQOR1bIIx2Q7Pei+tDf9EROu
4ne27Qlan7yejOjQlzDrGnsGBt4ifzxZ5NXY/uMG6MtvYQd0qqzuxGnCt8ygSO/1B7Xg0Gn9yeqw
96K+kE/pSIUAIIXZclrH1RyLdWP3SEsghPEz0t1FiGHCCFlRdYM5qs18L/q8s7OW+AXi/l/BzFbn
AkaLmxGCMRc6b0W8dUV0CYPqdvHxccltSV7O/S1FmW0VgIBO6wzyWkkmAyoXdUBkCRjNlnvbKyz/
6IYgdvDdFCYgdpnYM3GyDclugr0a75ZaNerUmuop0ddtedcDO4uR/F1JtuSKVq8kAQp4Y/8Id01F
fuEGwamdbQS9jkg60KRyAjaehktIcnaRFAWgSEMdGnbJJi+dWkXdx8s0zDyQMvtt8MStxYfn+jHh
lKmBlFZrF0sBHpjojPXPsL3nrOFaRH0ug7kbtbHKOk2CDMx92t2v4DndCz8Sot8p/6IserFbzN3Y
tEqjthIWr+1sIK5m0l3acyzwGgSBsQjmDkx1tQ3/34p54I+z5V3uZD5aelpYBN02HrrhN/Kb+nh7
Ef9kc64tH/BqmCwAFALbKqpVKW11A6pZT/rO2CtvFrLHDbnvkYsBdJxX2m/wnHaK1K64ER3p41+k
m7C2fz+A2cWhSmicx9hFCVxu1QFA/ZHijzy4urUIEdVmtDAraLdU/qz+mfmD8NAQZuQCAfslgrQ+
IxZ30HAx6auVVA2kUjEvAqgFxuQja0zFzoQiuo+6mJ18R6Dou4vvBSd1U3/Yhs7trVuPms4EMivX
JWYSRBYEaggwyDSQtw+ZNE/TptgMHO+xbiZnstgTUCGVVweQVbhi4OrAVaBEtEeibltU7IlOQKx9
H9x/lY+h26J4RQ8KqFI4X7GyiWB8AToA6gAgX/yTbTvbRErrIK1kAKvpKF4TlF2dXht5JEjLHcZs
I+a1THQRoVcFVx2zjapB5zaxVJSIqtoRdL+m72jJnXsMqHSniMd/vqaSubA6Qqa4VIov3XKVqvpc
R2hE01NxftLb6mXClvIKtisPaXQPopSA4iVQMVgkAgCPVzMeNLg/QycYnbTJnFAnjfgqt+9t6prj
Aby/Mw9GdOUOOJfKXqrZDIalplNQaCy+y1R7k2vZNZv8/fYxWJGCVqm/K8jEJB1wv4oiRYPiEAPv
WZV3ra7iLaZvbotZMQug5CJjvaBOo4TJhCJVEkhJ3kdYQmQyvao3QIZJwSaS58Wpqi3zMVCr6jlO
uWgfKxc3GucQ5KFrA60bLFZ920dBZ4IhGnA429B0O+u+RnibHCv6A5RAlD7c1nPl6XIhjrmG1BDq
GyrE1RNOuehSoXSTqkZ+0ZFgpreFrVg/hjsBeqDDMtFxxHiVULXKLlvKl3O17YFdmIIE+7aElQjy
QgKjjpGmWhm1I9QpwXedUxAxPqrZsWhG57agtXU7V4U5yNGAO4EmEKSLD82AMaqwdOdqLxUZIPf+
RZr7QivG5ku9nsZCRPm1m4XqlEV0dDuhCh/K2XoQ81bm6LZyxHDAlk5vQPksN+ilk5qyTi0nDeJ6
6yHPtnX8zS0QrC0fMstwgSq8LrpuL0X0FR2zSZ5RyC7uY40M3WagoEZ/6nNOwLMWZwG2/K8kZu3G
AMyccwlJkx/42e/Za/c/ZxRlDFd7VJ/C+9JXQ2T9blvHmvc4F8qsINB0wLJJIdRMNhnck3hv9I7a
OVP0GPWc5+HaoforCwnGy6U0OwApRAVkteNTPOxMXp187cEPv76EOGiCFcG2fCkgzI05kCj8+nwq
TFt0s+PgjwvGPl5LuPgHPGAsBw8YHk7Ymhmey5Uv5U5hNCIhDLlxuNAnvSVB6ogCp8KyLuQ/VyX7
MBuK1CqzAVclnps+LRGEp8VOMXlETWsGAZTYpT0czeFXzFSBBdK1UIUuhvi7SDdD9jgXlPQ1AL1x
L/+8bX2rNn8ujfGCMkh5WhpDGoY69B9mMtKtboFqBZ2ywQxkFEVxR1jnfSuFmg0k1OJggGx5i1mh
xgUncGyPad9soyTTnaFuTbel5fftT1yrlKJZHkzlmPQA5AdLKxAXSj5l+gSjorLbt28dHt9dJDtJ
YnlD9SUbAGkDXiD4tGxJ7I+tMqlkqJDx6j5m8z6N6q0gqTtUjU6aCHwPi8fjtbqG5x/IWN9YFwDt
t/CB+nH0EkAphZsULzS1tYON+pRt812Eg+1joun2yqwd53O5TDw6RIZcBQlqAgV9a9VjxkvqrFni
+f9f5J8F1YWaqFRV4S5knCoFPYNt7xjRLknug55YGadquna8zqUtv59Jy8sevLiYFcLk74+pXvLm
rxoP3Wvtzj+XwVi73pnzUJVYMSH1EvqsIH9DHXl6vL0vaxUjDBsA2QvjZcBRYl/OoPLKxiyFKrP8
CtBEu662tdSSAhlFzdebnYp2goqX9FjT7Vwos1uNpVRmoMEKh/4lpc9aitfyUee9SlZdPFw7GOvA
Qb5M7V1uk4pelngCu5tdOzh4s3Nq/NhwsVtueQxcEzm/gaiPvLLlmnFgWttAQQxjc1dDsrHR9Zls
YkWHkrpxhQpc07/Ouc6pqaxZ/LkY5iSbmRmItIJ9RK0/Fw7ONOlnTLoDj1wUKVEVzoW8bilnejFH
WKj1ZhD/GOTU2iPQ61UMiuExcciUxBkK0QCiS3QCNxGxqp4TefDWlDEYOQJhvSJiTQPxIe4+aOfX
I4fQdi12O19PxlgE2ShmkcJY4jF97E1wE5mArjXq5zrqXXQScbZvLXdqnctjzjcaBFozSCFPeXLU
XeoZ7woo554ab7anLeqLXjM5t8/6skhMTsAyFKCTYQ4Rs6RsAxsKY1rcBJCop8KvKRl+5qnKEbG2
T2iTXyb88Ey/QqlV4lRtBwvtUGp2P9C71HgWRZ7HWtuocxnLwThzvgqC7KbPIcOQ7XGPed9HwY5d
fTskZH7otv0OzET++CF985CLVpUz0TcCxH00W7EFi95MQ5NmiD+0ufGCnsakaEqSBQEn0XGNXITE
MkZy8NbSMOGAAdVLDSfNaCd9HIBH8KT7hSt9CacAJ9oO76IYGTJHctCo7otbsyPzRNR3tAHvzC/x
K3o1vZizoyvDD8vHgIgTjQVA8mYzSW1shDpI1Fq0L2hegdcGgFTAwGl40h0GShMSAj6pOSi/pG2Y
ktxPfP2F5+quF/7yExbDPttxTHVNNaDtgeCR7CzZldFdx3vaXN9IEIFBQszCAbUToAOXIrJGlSqx
WLQsv7v6t6X2JEYmq/99+whe2+6lGMZ2KertkVhBTAryj/6nOGyD4ljII5lEHl7KSn1tkYUXDpJl
yMqzQ350puMcBZAVjomfdt+zqu9b+RP5eVsfSiKBkBnN7UCYp79aPXaMqT9aGrglanSZJ6YnpPdj
SJ9v679yiVx+FOP1VLCUB71YtTbeLqAeaVwBXd7TdoodRX+fq40p3ik8QpTFPC79HmSaC6wD0I+u
J/bE2poKRUaaKTPFB5rpT2licMLb68v4UgSjlhJRYZyqurXlXHHrxB4kX6SOUIbbSdhFgO69vYyr
B+JMI8Zam85qhaiBODClkQHTe1HaAJu+4ohZtdYzMYy1DnoJ4rsAC6dTaRM2XpGgdKIsw3sYYNn+
C5WAhAEvI2PYie1cCoc+SnrQq9gSColaBSz81sWw+m0hq+ZngfAKSNkAuBRZbho9r9N2zKBRLf2O
0EWETB0C6ziwQVNFssSOdCLLm9tC18zPQrcjJlKR8QfryKVrMeZRr0wNm1VmGLitlbt0qDnBxJr3
OhchX4oQKgClVDHUEuLEFjDHBJYKpMaV8uW2KmsGcS6HCQHjimJVS8jJDYqw9oSH9YyWe/DjtgLH
HniiGJ9fyYVEGxWiqJw7kUnKWkYrt123hzT+uq2VzNuh5bid3S91TvUpE1ss36YDFKJMzGO7VV3L
lk+Y2bSBGwu0Ycmd/Z15ih5fEvsldDTn9keseZDzpWU8CNothk5sF8vscjfL3WEuvAH9CJq0F0JH
EL5vi1vzIOfiGA9SAWNjKkyIw5DTsyDPSOlhmrIqka+4LWjVNJf2DnQl4hCw4FUSshuK0HWtrVbe
rIBB7GiGnzPPWlZX70wK46ksK04zDJy2dpz5g9lvBIA7xcF+bDK3NO/Dzrut1EqbGcZazuQxmdC8
qkoD+OwthlCJ+dsISfauOOKD8qZlJOxJGdrCK1ogNvJd5bWYDwufbn/A6vYpCtJuGKRAxxRjsb2i
CWM0QV8hAedOGNuxaus8SojVY3EmhDHJcNIj4c+iBmjVE+W3uONdMCutOMt40DLXumBGS2yj9EyB
CjIGWMdcOFXFfR5+1KFvjF+x+l33Jz3Z6eUxFHwqPv+L9TuTu6h+duIDoEXQaDnxzRw6EuhWNQMR
UfZ4W8piBWzgca4ds0tC3Wf9HEBKld+pxS91OshIrKGwF5Y5SEJSt9D/Mc7J5XoyWzYWZWUhOwW7
aHZW8gHWw7D50Hh39cqZXjp+AYWB9mxEzMw10CMLMLcypJSBYCeG4qUoFVHz1Esx5xZYSeFAxJko
ZqNCkAQPRo6nEJjyrCepJ/MmPs6+cFTv65pkWwB+7K0PidOUs+JOUAVDIhQJMRRZ2BmlshE6BaTp
rd2WRzMYiQ6iFzDDqlKBhLrbFZzUw8ppvhDHKNkqQwoGBIgr5UMmPErJRhI4pnhNQwu8j3OVGFsc
9XIwKxEyau0R9H9CDbyhY5c6fQ6ivtiV+t+t6tXmXjQf6n6v5fdNfAJPQgfHFnFWd+1JiW8xsbQq
ZhYMthgsNSLY7QcKfZ3wTjl12NniU7Uf40N/aDfRY+dlAgk2CxyyTnbRS8OjuFgJLi4+gDkmeSCg
kk/xAWPgBaNXRk5kffTWXRkZ9m0XwNWVuWjrSozTWIMoJXSqZCNqmDJVvyPvFz18JV7yVkhOvA0B
hJofOhI/lz4gn29/Ak9Z5m40zWI0KpC8gg7SGVRHBWJYnblx+ENJXv87ScytmBrF1Obg5bKB+tMH
+yrdTeljMz0FMe/iWE4E41nPN5DtTlWBiKQmNSTV8qFWf7SUE1CvdCVhaFBFMxnQHswFZ+LygmjU
EtQhatra03jSghNmXMbUqxRvzvfT6EA5JYxANsmj8/mDOsYohqFyHAoFoGtohmYeC1HYNCVQ11vb
ahWnhn8bAX+e+ElrEXlwUxPYQ9QOLX2TlfuwPwrRHhzRk7bXlbtBe9eHB3ShEXkC9V/o08BJit4F
2PQg7unsDYVjzHj5KARsJIkZ7LtgIrE5uj24z9tcsBvQsEcl5q4+5c5PM902somUdD/VJ6MVvTGy
LTyYQuDP8zzgio3KYPSRgBaEUOCKuBAJGbR2zhriAHhAdMgW1pFS2xLdSqud20a64tsvRDHOthjU
uU3lRVR8iHWniYBoBy5bYOgDmrvkePZVYZhWRH0Ff1fA7+E8dGmmQFgKyOwxmz1R0EkrvQvDoeju
krL1biu3cjMvgv4jj3FsXTMBekyCPCq8ihhiUeTnsNG9uXNvy+HpxXg1CVgzZaMvemkBuBczz5S/
Cs1X5sgvDXNrzrwOmBWBygKLtPR+LQwVTMghyJEZyLrZ2VLtimG5jecfU3sU8uoUS+4/HylHEkLG
RB0SsMiVs9d/lhuAhQutzpa1wJ7Klwnl5Uj3hpxjHSv3/oUcxhRLSYnUBgiKdm6dRnpMpee457jk
FUd5IYK59pVZsWIU2zq7DVQw7w62zuN5XFUCCKNIMMJdoQvg0lPKs6KHeYTFUqPurQVjeV9Gj3nC
iRlW9TiTstjHWcDeS6agxyKkAFuPKOh8LYrNbZPm6cF4/ESILBmdR51dZb/KCsy3yHUhTfpfCWEn
qVWtUEIcEHQAgFKr1baDqcLzcqrTnLViMXvMDH19agFNxE47Rb3sYH7Pua3HWnIZI4b/2fU/KBRn
+1HXtGo1YMxgpH4+xvoBnH72UACzblKcMs4PWYtiQDTgMS4Cx85wKxDujpHkRH1OtEH0g+Gppbw6
wbJFzOV58VGMk8jRMtRaAlY3617M4qma7sJwD/jqPjxK1O07TpPhirO9ELfsw9kaJIHY54m82GQ8
+H1sESF+S2U/oJzKK28/mTPc9ZbZlNZyhmly39XVPsufb28nTwJzbRRVaJmjCAmD+h7kvtxKHLtf
S7xerBXjJfQ4nTEEg7VKNfHZTBKQZ88DUJat6X7sBdeipjfGBWmbRyuk/61wxnlE4YyRgSHAgRCf
s6AmEQ55d8rm+0bfjYkFNJZ9LsgcqavGiKwXrn7UHDDSdmkdTW3qoSpEoKCCxwpyN1YTtPrYxgjo
yE/9UWx/3d7DNWv8w2SPPDP6n1Rmhc1RbcrRgrzO6n9ndfE8IhfWSbkjKtwFlVcO2rksZkGHFpgH
FY0xgntAE3Ydol+u/DSOwdOL/Fh/FZxmtpWmJUwyg0FY+/+qMa7ZDNQUhOQQ13+Jd/Gr8UTvpl+V
BVYH4LYrrqNtX7UH7mDC0mHIepMzqSwOcWnI4LFPIRWvU3f4jdZ57ahugeoRkZKHDsbZPJbKz5TK
QsxHyEKh08kBeT7nNk0eTR5o4dold67TsrFnLivSEgzKJJCTKdZWT9V9NICCaOIliHhiGEfcSVGt
ZO0iRhNtc9glyK7xsvYr4AcXVqEx7ncyJ2PqFiECgO9Mv35PnvOD5OT74l19SnQSc9zw6p13vnjM
iQaajdjTZZOa/DX8BOPvjxa4Y4Ib+72NtlHhV7mXn9H8aD2kr7fPNm89Gf8Mv5nWcQ3JivI1mK+y
0pBKfLktg6se40D6iUqCuNiGflTQDvhDIu0+3mm50w1QqXifd+M9dbSSyL7Je25zHIrGOBTc2no0
VpCNujg6pqSTikI80TFoH7ofItoKDE6MtNJ+owNVXdYWCNw/4FSXJyGYstgqWwmztmWMt/0pS3c0
cVPFwfi/EydPU3XMg03X+dXkCNVdQn3Oci8v+Uv3snwAmrjRLY7CNPuiAaNsaKW5ipG1oSa0Rxdm
qdmTSLC3wMhKMAAc6e4cuFnpciQby2reEs2cnMIMzRgNA4Dn1Pdo+WvrDAhCGzpsY3oUrFNWHOrq
vVD82ni1QPYkx0QoXEX8JUmfOt4oGhFH+mAtuC2h6CqtGw9Hswo2c09to3xGlkQW3rOidqwyIQ2g
Dtv6xxiJdtueQsAaq+VGkSMUKLe9ioFApC+aQzNTFGp+mIAnFVrVHidPkjcJYEyzrVbtCiF3q2Gb
C36QbPV8Ji0aPE1fn/y6f6LjMVBOWpiDkjd0svw7BDFVBhhHRBUZ+uLm+zQ55bKjyx4aDkvAAOSn
JNsmkye2iFfz1wzd38EmMTam9VqUD0qLjABooqeHFFw2EnXMemNUT2brZVQhZX/Q9F0SPujFQQCA
lfFmoeA/H2i9LxQwwdCtUTxm1M+bz2B4Rt0kt56MflPoxJh8qpxynB+xB0BU/NWAb609DbMHMh83
BiR79i42H4UR2yiJEARFVD9Gpq1KL3nyJBSfytQ4FobTEbC0eojlAsBbpe4awbHiL7nQbDX8EKe7
LDkJJYB1UUiRe/Tpmx7Mz06Kl6ACXrE3t79bMDVYBzE4IY3VNy8m/TnUIGKqDj0IDFpQDANw0xpt
2nuh6jZisxW66tCGk6/Jp1QZiFiYvknf0S3kZbGbWby600p1DVhn6NrE9JqIshALLJJpYVBrUbc0
49jS1tjWXgvYlJikhwZjuES8V47GS+3Cwp4wnTdxArc18ZghBbGPJaGFGw1fl66hSrWiq2WITw6p
I9uDDarZUw3cQ/L2pB9CJ999oXD01ri80YCV+USk6M8kMwdTLybdqHGp/WkPClx5V5H5LaxIhtDV
fjRc4wjKx8O0ibaGUzqJL4xEdMB3y3EQK/7h4jOW6+g8Suibog3BnWnLCxQJRAeO7sMZD8BheMkJ
bjjHOFDybn3fFnwdBV2qz1xzfUnNSTRQLxtDJ8p+lLLblCXpFJ5+y/cz/u9CP+amE2k2VIaG+lVG
sjvVVvaRR6Fn5fQ++A/3zaazeSmllULWpW7MDZdFQJZvTaxp9lqRaJt7lQpAB+Qfnc/2eJf6mj1w
wmaelkzUnCo1YMoXMzasnaL5wXinCJvbG7Z2i56tJEYLGUsBvLROa8hI9PCnqG1mMd+WSUOa4RMV
J8dKx892kAlAzSkBp4Q9SaB9iPsHSnkvzD9Ie//3pqJod/kplpXKpbWU5BEMPlgROMLybeLQu8D5
Sf3RmR9xq4GKLSeNZ5IevJutPTg7LSFPt9fkyojBjwSiO2AlL0DGOtt0PgjRlIpygDBqAuEkhg0r
ONfGOHJb96/2F4L+wO6icR8unCUVtdI5LXXweCDxBjg+PSel4Cqyd1ub6x1mpDBnUu6VOR0bSKlj
YmKwB/EZKRI/3wRPxVax85EUKF7x4H15ujEnNMdUghFWyWALxUObPJeaN0j2bc2Wf3FhL4xizIFE
xlJoxA6KCYkoblNaZW+yoOiJOxZTcTS6JP0tdMnIyWOuWQfw0QE1A7Jv9G0wVkoTtMn0czqgHOiL
ALsTMXVR72Xl/bZy10/m/yHty3oj15Fmf5EASZQo6VVbLS6Xd7vtF6Hdi0Tt+/brb6jxnWmZJRRx
zn0YYDCNcRapZDKZGRnxZ3V/7XAPvVlToYsBjLdjIa9zldGnu/CovkuWE57Mp/yxvNFvk4PuNCIk
5OWzbLEMridgLcnC4s19utCYrcFiCUiKDzh1B0O23zCZ4JFdc4g9ZGkiTl2hQe5DdmHVsbqDQXoL
zW9UhneWoz8YHwMIoKOjeRaWIy4KA9wKucAq6VM+GBEMVjqYawqnB5uLXSNT83NHKGN72bj/au1P
ZW11GXd5WvSTDGujq9yZu/4HVFAbMGw6y/ts3tG7BokRVNC/w5umveje2jyIeAtAiAKy9DLfqp+U
osjVORsArAKktd8PSxVLp6KUa/NYEPA/Y3AOeiF8E4G2plFa2FYkWx30XWXouUqn6lh+BveGB/Gy
+Zzdh34rEjzf9h3QdqB1saR6/KWBGasupCbsorH0Q3sAsN4P3PRTfcY8oVPddZ+CY7kcu4ugs7LH
HUtdUtM2igoQxapAsrStDfypw3aNK7sDCHPw+hPs7CX+YHGflUUumTW6IKWZhBWaHyH0nVCn9nNf
6sFrB/UpCArcTSBbkg4xaJZ+Q8LiozxKJxHV/pK2XqwaY6Lgw7Sw0zwGsE7LxizIEozSk6b8NkUi
JtuLXBngQgCQZUMWtojl7UiB8i5sqMA6sWw+5h3gqV1pAe+CVn6d2vGkoQQd2cGIJvcQ7cMyhgif
bqs0gFJIdTeUwyExia0M9ZOp9yj1SUz0wLhM85dvsvq5XADpE1BWy+pyu9ED/VhEeAvqR0/l/rEE
j6b5I/PnwY2P5Dg6CnVHZ3Kf/jUC5utPsLjEjUjaWKc6dgxUtpX8IXUPJoPE0xuE1gQeuPnxF57B
pcqBxxx3H8S9XrG4Qfya0evK5/I8jvJOcKw2wwfGjhQTGhkLRcjX3G/MDTxPl4gMniYdRHXn7uzr
NwR0Mu+tHT7rR2gQACPp1/51wyK73HstDuqEsBZ2LaYetHI+oUvthMXkRSKqre1d/LvCJU6vboE+
nvS5DWHJtN4Ye9WYd30lywnhjyhQLoC8ADyApJXLS4ymjMIhrOCSob5rUPQI7qFuOOQ7aAyfMxHc
Y2s1a2tcGMxoOUdNCmuT9daF/iJYfH05IgOcQ1CD6aOyGKDmk6b8hHTo9b+/lTz+YS/H6wdAHYM7
wYo6EUL7enB647PRobi8a5iPaRYrFGSpm/n3ypLJHdRiBPevkcASI3IP7bwIFeckvs3Cn2GQ+KFK
AC5NWzfvrbeB5aAryttXucc0g24W5yBtBB5/idhF4ACDCxRpFq1PwLq/OuIUahXpc/ye5DeoSCy3
BaioAR/qGSAlFERaWfCK3TpiYITEPCEov4Gg4cKHxohmRlUzOGEAognjVJIM0zVe0bjXv+hForOo
rSnLS8qAqhN0dr6uq89i0N9UJZSHIa8zu0n1gNv4uonLwtJiAxqsVIfwqwy801cbRltJZS83UKv/
GO9i3FK73vcru98D82w5GL3yQAs8gUE9c0Uw/G3b1AQ7GuR7VdB9f7Vt0npUmNmmTrKPO3t8ysHV
G0EKvkER0pFQ+7B+zdSZb0N/nO3mRpilb+7vX/s8jRIaCyXRRthHbeUBw+U15hlNd3aK3eAdZmeI
XMV5Euz3xSld9ntlk/umbOzjDggbiN6Dx/fA7OQIneLC/kyc6gfAbBC/8MCm+Vbeim7Xy1OyvH4g
9GniHWRAzprz2lItOtRnQ1SV2JsRODI7VP1+hAqiGdqFdN93iQtO65zKgIHvrq/64sBwprlcqGxH
pWUEplVjPIyKNyjUG/vHWchrvZz0L1cGZ4jzqJapSpDPMARhqJ+1P3/LjtqB3GL6TYf4DkPeJQi6
l+waXy3yPhS3jRanMiyC31L7KPajG99Nt+Fjv0/t7BbJEpL2/EH22QsyW+NYCnb2skPG2ef8KY+h
Mcgo7EcH6c56Cl/TQ/WKGtPJfJ5CD3qXEKp1qmf1PEuC0HF5er74k8FdmEraDmOrRAmSqNSmyVuU
l34rCda3fLArH9TgQnsdsCFuBixvBk9p3qGKp5aPjYUKTyu/hiCFyJZK1iASBLmsVXDbulzmq9xm
xLoSzPfjs+76kxzvUWJy2K/JstF4XMSNxqN6Y/qWS56vn5TNTV3AhKBDs2QI6H21Ww5NIs8aNjVI
oaIU7+riNdAFe7p5GpFX4eLCtITFh121CnupX2xUFsXrWbd+JbNy10pTuYd+gOBy3lzQX2P8+egt
koCUBsYi8ksHITuAJ6EIQXCJ5Fm+1soIdwiMCJhJioFXR5NOgeb29BQbvZdDqaJWjw2m5MofaP9d
/1KCXeTdP4pna1IC2ESenbt1Gt/qPZhzEquQPIz29v86F/i6RM4xMjnIR6MA0FomD1FwXwFTI8qA
RZ+K8/nIiqPZCBk+lflpajZBX9QIBfFy+2BBKB1cd4oK0tDlR6wOlg58ujboWIdu3UoK6OluC81u
cfuTfZAedPZsSKETougQ+pV+p6UuUBNqK+rtLw5xEVZWv2L5uKtfAZWtcjIG/IqxPsjEViFHoNae
kXyPxjtQ39oDuksRVNxF6dam06zsGl/tRgBgKWUDu1P8pFJHTfZzyVzKBFFk80DADMjE1EWikS+R
NXMX63kAO5IGMVMN61BovQ+CwoVo+2hHU+ZUsuJKDTlGtaCcvLgJv7dgsgPZHDTMCeRMvq6xIjFD
4lzAjcIJ7Z3KS1JRBXDZpgsTy/w8RJahPsXra1UMRD2KiuUllXnUDPDAyuicjOQD0rqHUHTHXw5e
ILxAYvP/zEFk7+uKRgwyF5MK8H8KxQzjVzkqbojeePNYQoCuzms3KvwsHw5IGP99jFkb5rYS6OJm
UkMYzmNoeRF6CFntG2rw2IdCSc/lur7YU4wELPBAMOrw6WHaNSPkjGDLbLLQRosFAvCzneupO1G8
3MrRW/73uiHnREn3cD53NgUkI9sbvfoNXJ5YdUObpwN+g2TEwXNtSMNNRnPJjecC70y5VNxBCudd
OJrTsWRqfZeN9a41zUGExNneDB2aSgqhoEziopQSpRn0TPBDZBo7Qev2HcAYP6TWT3QAEFAag7AW
Nglwk1EUIbdCBHpooAA0MekHttyvzqZOlpUNtMIesA8zAT7jpwV9XN257llbsR71PhDHmJCPQ73g
q5VYGolUlPWSZ+jHjhb7qEMRffq8buWyUoCTQ2UQeS0sJobMxwIjLZlixkij1B4hdgzM19yAXKTe
lmjgd6n6EhDix20WOIE5fI5l8a1pjIdKCyxHychL0GpEEJ02QyOG/DBACdYhQJy4ENynEi6mGpSo
CQaxAxI8MgNV77lypKGFLjJ70LrM08fMC0Uq2pu5+kJopoGMSIF9/tOix98TKYXp8r6m447V2mc6
JXbWPs5K6yph9MtM8Cy0XnrMvPflexvjFhpq9dDoCRI11abW+/UvtJwo/tTjuwBxBskDpIJchJmM
pqraCcGajfEx6R8yMu1SndgBWvNF3vtBImKm3fLvtUXu2VD2VjpNoGR0yniubIJ0rZHTd6a3ji4V
gvi55eVrW5yXK1I7j+oAWwmyaWtgtlG+loMgpdm6jNZGlvtwlUvUOmhPFAtGJsTHOK5sFu4k6xjg
IS+ist96Da1NcQ5UpG0XFVEJrt1WBeLTs1LbYB9BEroq3nlQ/gaTtiAmb5vUgBsAuzvYSZZ/X60u
HkqW9BSrk4MKlmKnTtTDZKExRK1zQBtbz+4SaRbgWv8MnVz4JcQYIcu95O58WSoNOoq+FOKTtmNv
mjPZeMaeiltip86N5E1OcLBOo4tBFTe7Ld3ZDp4hPasdxiN7Dr5VPzXBN97KaQxMcOoqVQGc1zlH
Akm0PkUKgjLqRSBINc8sFOZsm84K3kNLBYkD8icuMBV5NutQrkJIftAeFb84hl5vodOi+vou9BO3
HGyI7F4//lu+u3xUEPiDHBRkMF+/blGidlA0LRIMakzlfTb1Q+YmiJq6y9JycOKw1R+bpjBEpJ9b
i4WGuA6r4JsHB/JXw3WZ4a4HdNnJpruE+G0ONR9RlrgVaUyUYk1QswPSys/Lyu045EwfEqfrvkvz
OYxemPVCTf/6Fm6uBMIH+GQKasJ8BJ2NcUpxneKAmOyp6/rXuI5sc5i962Y2y3cm7tFFsVYFhyMX
qVsrCEJ5xEhTat3qkUeTmyEHenRXd/ey7hWKR/BQoielf75ueHN9K7tcvI5GpYuGaF5iKOqzSXwg
1WORibQqtu6h9eo4R4xDNofZgF2MDK10amL8WozuLabljlrmhs/KTnGrPBeQU2zb1fFSAv0g7mQu
vOlDXpGmxepmlgFPYN70BnWnGeR2kB7LFcmn9Pf1/dwKJYgg/1jUuMdE0GasJ7mMUFKEYLg5W52o
v76Z4qxNcK6CF55W0RAmTLT+yg4ny4vC+3B4KymGmfcq5NWgMHl9WVv3BMAYCmSIF55xfiMDvdSb
OdbhJn3hmfr7kBcg5Bxc0rdnBmLMVstO8jAd/r+s8pup4X5P+h5WzfFuLu/i7l6NXmvpvtH2QGhU
msBbts7CapF8Q8YiVpdIBOaG+KlIbyKigUlZEE+2PHJtgztvBeiQaajChpagrQYxZy2yVSmFaoA7
td78X+pza3PcwZsyM5kqGeaM6Huag6Nr9OpO8JUuIS2aCuYS3ONw+4VWhzNCkrCtGiQSTjelKQOO
vg/fIadLf7A5sXyrUPKnsTCTM7ixa1CN1qF0l+UyRTskCYdTVKXpTYtpOZHA2sbnxHWO/j+YsXUZ
jZGvl5CZW6xs8b5eRBICqEVBq8nsRXqeW6cR7AGajCc10gdMin+1UoPIuCA9CoXDUOknyazU+zDT
b9IRVPxo8O2mXh1c5HC3aA1NdhQXs3P9kGwtE1SAGBNCd5QC/sb9AAOd9CzFYzYwn0ztvjD3ihC0
tOG1dG2DCzmkL+fcQs3cacH2liSzp7WFPcyyawS11zLppLaGHfWYgFKgqEssJ8l6W84VG8oO+ylP
3ZGowNF/GKgJXl/9Rhbw5Zdx58k0IMXeLIXTOvQs8jp0OEPHUNTh2ojqcG6Tapg5h4QOX3Cjfdqg
jIBXpVr/TurnqH65voqtv09Am7lQBCIH4CMPLfCGpwb+PrRAQbeaO7jwr1vY9FPwGWBiDD9fv0jJ
wrkKWj3E46KgN1a7HxvPLJzUeNcwJgPe7XFAyUXQSN+qD6De9Nfm4lar10Ud6VTpLYiHkCdLsTHN
YSu29g605BkksvFrc7JcTVD73ToNoB+AxB/IL7Cby7+vTKYUU4BasTzXpFNKdxIebUJ93Y3LkK5t
LD65slErcgAir2VZlavIqBG5c3YbsBcZWuyq3YlS0Es8JuIr+h9ACypIDC+4oSBWZSjNiOdJ5/Su
/DIyu7fRBnFMyIyxk3kno4Mv3bTgIBaBWjZ3cxHbBTHw8kLk8vimmcJFOAL1A+WoRcdy/DCFM45L
GObeggCu/7XBOQmUCrUuD/EwkneGzfahp74Hp863dpFNH0GVJqgQbS+JImKjbrWgSr5+vKzSWBTN
WJKp4Fb4MWS3UyswATTO1prwnobyEF4OONNfjbTQs5kSJsVOKrHqRcb99Alhv/5VM7Ny35WB+pE2
uXUIWCydjTxuj3GmZF4MJZl9UMjRIYzr9l0bA/l7FRfBXlbC2Y8lHXM5eNCRXdGHgT+GaneU6dxD
/tDI5/dkwhgbDccU7jFqcmlLlQnKrSnubluWwkcaWjqs6dTbZjKku7oCINGWzWneVUoVfldjJb2l
WVc+BGUznrSYtfepVHeoSkWlBSRDZo0+60DQFcrqpzknXexhljBQbRXX7HPXMYZboWdn3ajB6ct0
Fs9OSYACASuD0Zj2XEzNa0sTbYeNGx5xpYQHRa8UDxNm0Wx3nantoxJ8cmhNVfWJEbL8Mozf9aal
u2rV5TlYhKIY823F4FdUr305HyxMnAOOvUerYDjQIGOhI88ReQnT2TwOFKKbGB3MCfMw0T2VmHiT
tZNaYvouHKwxtstGbiBbjU30hwyjmHo9S++jAvzqvu+g39FhaMfyY9qzXTZb9FvWRsAcyLL0HOOK
+5gDM7hrykHzJCUiHaSmNJLarDUmzSVpqPUecNTKG5khiz6GI71Js075jtFa9ZdWMPl+MNIYQ2UK
w5syULPUlfIifcsSirH90CrSn3mgj8eYSNlrrPT9ocgV0CkNU3aL/3uHWT0zd9rUILeBNClowJLo
YI5qfKsyvXLrYoa0aIW20JtVqfRhyEMrtq2uJpAm1sx08IMsDNNdV0bqoQBb8QNmBSofcyYWpmsI
mY7SkA8fRh/JniHVaCqZUhHuBkWTAaVhenoPevLmnAZVjKlZa0lzrDF8CpMsfyzymRZuXEbloSuq
6j3UaIQmu1IP37U+lmo7VaZZP6pR2n6LE0PyY4yWHINOJs95V5LgoA0J23eJOj8oA8kxCDnpjhRI
xoNuVMEBU7Q6Wvcaevhe1VWBYtMczRNHi5Op36VNMz6kZT9BgDG1gtOgS9meBlK3D1gpgUh8rIrP
HECdZ4J9iewqqqWnUNGb3M2NPn0uYm18UsNW+bBKK3bC1AJVdlzG+XNO+uq7nqLyaKs5IOR2lETV
WzGk1kNggfbIzktCdp2kZTfmMAKg0fWjnxbN8KxWk1rboVQXv8d+GD0FiIdnlTJob6cmmsp2phZj
6WFEOHoiSRCfMqZHkAXG+/VZnVTJL4KORLZcyCnYb4NxeCV1CC7vNKstOx8ovRnAH3YOSYsDXMj6
iFMEzq0oK/ubYUjkdxBSQycyqTT8dN0MMnfqC+Oc1Sh82Qq87FAFTELooHUy7Rh0no5aLSX3Uzx3
kFfQoupQYfDKz/UWdXV9hqBb0+rjSULu9RM43OGlBDfLITNTC4A2NAswdxp5eThVkVvWRf09NIPo
jGjYuVKdTZ9GpoKdVSMSnpD5GGFcqQQ8bZ6m8Ib1DK87a6LBDqDq7GlEuPbluFGXqQctPBRWWfkm
MZNbrSziRymYoj2NiI7jkJQ4SDRqvZDkIwZq594vZpq8Y2JUsrUp6rxsSoz9IBs9KBZDvXfreoIE
nqSoTeUboGD0tckAraRWDR6Lc80r+kQfdiWlteWYmaZDwYMojWUPBataVwWmNELdogZ8RS+hzGH3
Gsm9zmAtcYzQSDyqJCnYRwhKqXkzSjNCmF5Pztxocwm2sSb5HdEcaqVjUbWvVWEF3kTq8t3Qgnbf
R2niT1ravJNQavcVqKydWuparzbqEhQ72PQol+Y3Tenk34OWmLZhJMUDYGLGKWwxJGuY5nxQ4Igv
XSYBkXY9pdxMvZfCmIz7G+8sPjnQ5SaYGtykmeVVFUauU3uqXBOsbtftbN3YOpTc8cwC2BpB7Otl
Oqgx3pYJMlcSHFXpF5Q+zFRQBheZWPLzVUYn6xMmv0aY6Mwnq2d2V7vyJOg6imws/76yUSR1D84W
ZKZm8btKvKS4G8vH6zu1/UX+7tRFYmp2uIywjBKhotLfzOIjAHa1FpV3t54r6y/CfXmmqFFIddjJ
u6NOXuL+3xdi6PrvcykhFPkGK9CwVVXmVVHqNPqrYr5e3yvR5+DywDhRSZ+WWEPbHOPurbaekuDh
ugnBNv15kq2+uBXkBlVqmFC1b1Fawav+LZsbHgaQW9UN1Dfw3/iewiR3ySSDFsfJlCMbIWzAbDkQ
PeK28vO1Ee5j9CQdDLmFEfqQfa/O4XneSw51O3/oMVlXfpf313dt89W4Nsh9mSQFZHUh+8FkloK7
7X7e3/c3gF7dk92L5con0SNnK1kHe+cyOQudGhDEfj2YsimpldUijk0Z8B7DvSk9dPptaN4BnXx9
aZcTw8tLbvUu4KoVREvHekjwLtBtQFj9+lt7uBu80HToLr6nrgFVBXv41h6pbe3K37mDK+JFU+z9
gMKKd/23bKExvvwWbtkRk6aEmEHs9ORxZr4MOIhivKvW2zJzh6VLECOefK33r9vdOhSAKFtAvqM7
dPGYBdd8VCgLYlBqdtWY2WldC3Z583m+ssAF87Ar1dBa4IJWN32Uyk/wgNmWHNiUoOPFfoBQ9F5r
Rbrtm/UV6G9B7gOICF3hW15N3JBGif98WhXcm7aOwsMecjkQQ7ljn9f3UGiMO5NVY8TdKMFYYqK2
xg5673c4/Kbus2g/srdA+xlXvwVGF+fkH+rrFXLnsqhjFP8zGIUkENnXP7MjysqO9kN2McG8y18E
5pY1XJrDY0MHXzP6fNwlo8lVFQbSAi55qE/ETQ+fzAlvW9vIbOao94HfHNCEMM/hnahbteVAwGX9
zzK3u1Y9R2GwuGid+uUh/R2e5B/1ayxkBPoj+HltidyO5lbCgjqCIbD6gvLr1Z93zAadv63Z9Gd2
qz9Gn3junTHCTM/1iyk4J5tVCiB4wHIG2mGA+bgqRYNHnaqV+KC3xWN7Z95rJUitKqRZDma2nfij
uJ9u8Ki23Oztv3zblWUuDupWVFjR4krtN1O375AWKzvqEsMufpiRPfm1zdzmhn3Guz4HH4vA+qYj
r6xzkY9JRMqROMdOhUl4O9zfKYadvg4uBlF3zBfNoWxdLwBYQKcWOeyCs/h6vbAmSjHqiY9cBGfG
7IH6bbkbmttA1FraymjWhri410/1ZPULwFeqn7v6GwkPnSxwma3gvTax/IRVRhNXcFe2hNbZOIwZ
gAsK+Q8pDdrs6CcRYkFOnjsShYWqnbrgFK3hZpgwpORZuqBEvGTB/KlbNTN4gLzSZI2s9GgZSLN5
Gsz02LLEVQrmkFgkAL317depBfdJKjxDozxaUgt5p2H0tzZtjT7Mya6wXIFTL22ei1XpIPgC7AIK
HbzOepxmOu0zmAoe4jtD8XD/9Eeok6ge+Rk8Xje25WkLT/H/2eITW1UpgyoHGbrTK66pnWfN74f/
kjsbBFV8NBAWfqKvnlaPVE2VAGA66CHoFmg6RUoZm17w1wDPtZjmbUHNaGnp9C/54NPopgh2lAiS
2c2dAoQZo4Sagv9wB8aQWV413dIqMHZD6EtVYmMI+/rX2FoJCFkw3QqUA4jcuQBTlLOJSVpAR6Io
tzNgiehkp9Dwi73rdrYwKnRtiPNmWYprLWsXQ01bnlAQTo45CpKe0TbNvVFj6qzuIdjSUwwbykrj
0ln3U8qI02lMlG9tnSw04/DqAQIVYnPc3ZW2ZC5mFY8EI/FlFYNY0WMo37SYvBsVAVptK+itTXGX
VV6qFZIFmFqGdhh5GCIRlGnbAgWYHokOVfhUh6RpZsRLm6VtdmVxJr3gMG16CBrU//x9PqHJIRlT
j/j7Vf4z7mI3zFHptAyPsFIQhrYG5v6wWoDgUAZIhZ/ogiMCsgGuZsfsqYvBHWSjkq+HmV2i3gxa
ZmCtDVsNmRcmxQlDSecJdfu56VDVBkME5ufJLNtssPadcu4CC0VrwV4sgYOPkwvtxj8/kHPiti+6
uVv2opPeTHof0WMWeRGouNpjBZpAEcByc+tX5rgAgH4Bkh2G7lYCvEfDWjBMTo5a7EMUd68fz61Q
s17Y8ktWd3NuxbqUTlhYjIkF8tJKZ1kWRIBNPzWhAYV0HO1V3k8HKV/koYAnjNVTlCjouQvBTdv7
9dcE56oTLTQ0MLBf4LiunChzunPuhx7ovF161x0kN//NnrsnIR2oaGncfdPPRgQOQ9jFBBs7t/eq
ZKPxYv+UT6orYVC4BMnX9e+1GcH+bibPh8Hy1CqAzgTij8lO2jw3hp+n39LmJGWi6bLNDjJd2eKi
ZTAEbRKBPhMMSfOJ3BAX9fWz5ZQeOzRQcQVdGij+dKT/j7OgFyrYV4sLnoFF66FS4TIRK/dFzE5U
S//DHbteHHf/NUSdxjjARlq02xVkQOcht1MjFTi/6HtxgaPqk1pTQL8BfRYJ2BbbyHu7Slytfxri
1L3uG9tn+X+ngCdam0pZnXqKXVNbzaXFS0YTm5qCffuDsr4MhX+tcBEDk7daI6Pf4ySv1kl7GF3L
DzBOPby3N4GfHvvHyRa5w3b0/Wty2eRVkApkhRlWg28VQpgI8zV1czsNtxVF4Y26ubKziH99J7cN
AlWPxAi86HzIUjrKRj3t8GL5NkA9ODkl9/MRBEhv181s50YWhHx1EOtaFyN5ZTwlg6bBjgGNl+wY
jHcppsdU5Y0O+w4wDc3WFAdIORv4IkEg2XSWBb6PxisxL2Yu83FO0JyE6ag55l3kyOjyRvFOsMBN
919Z4Zylj41EjxYrjQeM1ZNuzz47lm956YXUqW+mQ/UUv0iLur3ovS5aH+czvZZPEl1uHcvcxcau
zhqMjP6XMLVaHXftVDmb9VmHjTELgZZH8O8ER3ozEK4scBdMOJQlkyRYwGe0AwkcbqKhr0uSJ1SX
MYAEOAqU0IH5XzZydbiywFLnvB2BpHGGHXtMXd0Hj9mevvoFKjr9Lf3G/AiXmuk3pxcQce0FD5Gt
6d8vP4DzkVFnJtCt+AGjexu41g92Ux+gOkYP8ZnYkgvCyGPhXffLzfO9WjPnHIUO/pEiwxRAbsbP
MXIgO8uG5gT5cGhJkQltyXR6BEzhO6YRDtdNC5fLOQ1R2djSCrbBmtxjmNq17sBxtmMP+Zt+a0SO
tNMsW/GYbwh8aTPaQDocNZJFeQkS6V+/dJUMTWwuX5rp4UNmgpHHeh6aCi3r8tQ3Bjgy5Yd6/Jzb
V8ywepok0kZaPiR/cxgqJjwUMGwBcspduYOUDWqtYOVZrCSxLxuTvNd6Sf9ppSW4KcxCebm+11sx
AI5NgX+DRhlGj78ueGSD0kY9FgyaVSUBT3t+N4Nc7rqRrRC3NsK5L2yPrNRgJCI/mAHcxj5FTtTV
z033et3S5v6tlsN57ThWU9h3eEmXI0TyBiA6AJYCDbxD2vfrlkQbx/ko0iGaAm+Bp6X1PQzBF/Jk
CCWul+zxwhtAZYSZRwjXoXr39eNoAFI00nLsK8OdTxoohrOT9Es/Ds/dTbS7vp7lb13aMtEfBOoA
WR9nS1WrCtSwmOjIg+8GCLAMYNpKoJwgSm59J5JfhZ/XDW5v4P8M8jMIZtphkhFk8Xi0EY+OgHtS
8LIDWHXdzPaRJn/tcCk6VB5UZaoWO8e6d56b2FV/guGzB6YzbG0ldv81kxxuC6CZ/9lJTf361cpC
V2o1X3ww8WnuaZqbp09EE4SqrWtvbYWLFHquFllXwQqpv2Uo55eCYq7o7y//vrrzDEbnMcxkFGdG
J25De4hF6dWmxy1pHZC3IHfiC4V93KQQbFSQ+BhPdTs58fhayxogUUBzHdiEdikT+MJmHMJgGwa4
QdcLfrCvawrbwgD6ARYt5cRA65zHfh6CxbpTUEHwr/vd5v6tbHFeoJqppOs19i8C046EFj8RhLrN
dv4y6v7PajgPyM0p1+oRFiqMXsXHsn4qwscaxIzVrgPMDVWE+KiE/gBgnoIBplyUlCwruIgY6CGq
oNVXzYvMPBgyqkB2EuX+SIHsYmb004vGJMDm6tgsQKQX5GiBj9VjatDsDlxLSeEsSMpbBWwmtQ3E
mejkbYYUDKdjLluG1ACfpxlqOFRNQPCL+qcYjPPDsbW8659VZGK5gFbHgmTWVLFUQyoYG+ekyyEH
FZ/zOhN46ubZWK2Eu8dwufQmm2Gm6dP2RjcgyhxIyjEeF5lLPT6aVgoN4zi80apCVO/aTL8Aqfvf
NnJX21CXygQe4cR5hISLfqd6wTvEGvK9fEMeIBHlqY8InnvRC3bzcK6schfQ0HZM78tlyWTh0vbr
5KmIdgWkWUWj9JtH86+lP6XW1TeM46Y3wxqWIkj91BpU7URU6wIv4QONQQrDqAtYSDW8qUpfBVpa
ywTYOtEyuAhjjUoJ7C8+U6+8GpAGGZ+uu/rmBzEJpNxBQoHJlmWRq23K4zgf9QrtPIbyvKw7GTja
0lspuMfo0XVLm4NueJ7hnY14hrFmbilJqsQpdGNxZZqTHZCbvv+dBuCmP0t16rSQ7CJ7I3ufgttS
v8cglMD61kLR6FjmFlBAoXzqk2tJNLMCfYjhwfK1XfE474vE1g6tdwKjMhBF9ql2OghtC4CL23YB
ETAhHoTke/n31QYHVMpjKQCMDVfh9zrC0Oz4gZGAu1F/JiAgvb7KrYgCJh4wVmDoWkOR/quxokB9
w1zGM1RNdsb5Jos/R2LaeuFE+U2fuI1IxG7TILTyFsl3ir/NGZRKpCglyqOA0hQ3U/PemCiDjufI
BLVvED7P2eSG4EW4vsrlj/J3EpIGc6Efx6gS3+U2UK8xcgXz8YmGIZ7koPY3Uy9KXDaNgPgTMCsM
Z2o82Rz0FTs0lVBrqyF61ARgXY7kXRNS7/paNoFkwJBYWA7mg3UeRlIPakITqMk7GUtvIdw8Tyjc
182ZUOphGMuPquheM5THKYbyVPr9uvWt6ALqJhNvYOjmoh341V+oNee0spa3B2i3pfHUFz+vG9jc
RXOpMOC8Y4yUM5CoWjXKBOmDEcy7BfNaSrIfArJ33czWi9BcmeEubJmkJmgYkCWpBsg3VIyRZX4X
P2n/gXOKru1wh1kplKEHBz3yZeSwDPi7BKBOBewsIqzj5rlaLYi7nZkZ0K6csW+FKoPz5jvARVr6
1Gp3neHmBds35n9AjiDFwzVgLkooPKyjHDpLriuExzA5TvM3me6V+j/gksFCDLA7aEt0aHp/dTaJ
xKhUS6iBWnEMWU1QEOJuFrXAtjx6bYS7ZGgyx1qUw0hGzXuZdg9W/njd10QWyNdlEJJnxZQh+lQg
bVagNp8KPsXmYxaoDcjxaihDAlT71UIiTywcapzKxnyTC5Ag3Ezqk9S9xNEDVHmjW+kWVfBZ9Ibe
OkMrq/xLLUKunepL/WZIZkxDv7a1YZemCxG36/u3uC4fvdd2ODcIa3kYcwjSOUpF8x1Tp4d+fKtn
657OPzIQlUB86PO6xa0gtLbI+0SekCIpcJgSqFvSJnNI95hU3nUjou3j3CJTGzWsAyyrt3ZzEtkz
tSvD/n+kfdeO5Dq25RcJkKf0KhMmI73PfBEqy8hLlERS5utnqe7cUxEMTQhVg8bpBjoPYovk5ua2
axnJSsS+JmbWziN3oiZdbwwEYigizmIYvdL+Yv2OrsF4LzbJHm+aZLnNUSuIjnYE30JOPx6/TREO
7Caijy0IceOcgmtdhyf3D80cKDeBVAfVIOCAye3kbhZjVGl+DguhXrGK3Ar+fPmglq7XXNFyXfwz
mzvJiEdW3Q+YmoQI0tw2c1qATl6acK/MDIyPN0iHXRGjCnrrfYjfdfoPIHboJQGdBEasgb0j4+fZ
gmtlquMRUVEt7+tthvkG9dNKV+7ZgtafiJHeRFQ4YjMnEMMYRvfYcMfM5her1pjFF67ziRhpNxmf
GpHOIDFFl92YAMojmHZ9GIh709ag6EB64PLxLbyMBHE/+icAKXTeRZGB87TJOjz1md28mnodJvxX
EgFVrH+CSmES7MsFu/dlmYtrPJIpvcaKqfRWw/TZZAXt9NTmD55ngIY0YyvNUotnhjgBfi1w34EH
cnq7adeWcToL6sd6y51kI6byqpnilZhkTYy0HmNoY9KrEDOwbWPfZ92mSHaXt2z+UsnKE9UBtQca
TnGZ5U4mFjW0yjHy6IseUyhp6LbIWmG0uvTYWnF1cTUAfwBQI5wzlDhON81VwezAZ1FD0gfc3hkD
WMvX8iXLQiwHvwZWFAD0ngrpSgPDrZaDrBPwJYDNOAJqwopXXv4lPdNUdO/CFce2yZgrcTzoSswV
dLRn2jZKUNnITADPm2PgCpCIFgMSp2m9clJLK9OAjeAgkoJNkkO4rLcRGNMYoPvMUX23LZuAuKLf
pMa0sryFtwuYtH8kSRZpmoiNcVIsL3FNQC+Z1yDB2MdVEuCl2V9Wv6VF6ei0wsgj6ipngTCALKPC
zZEEpoMd9iqwwjM7HFt35TVe0nLdRhwKXbcRxUmPfkO4W9QpUkBuXnnpuDWxi87BJt6YbS4vaGnv
jiVJ736ilBOgq7CgStkAt9GzyZdwQ2E8XRaz4NySYzHzvh65F5qiqzGWCzHWdEd6d1vXdMWAL6+E
IGzHVQLNkHSTirIgKIkio1VWv0ZgX7lvhIe99S8KAKTe/5Uimbg014wmmbPEnN7XHNzM4TBsL+/V
0jwaAVApMjvAbcLhS5tFB1Hm6gzrVWKUr/hBr9PH8epZ8YvDsLM27SHdkyvUc+8Azn+L7uXDwww1
sjYNsqTpxx8hXaq0LF3ezx/BxtvBelV46qvdypGtyZCOrB36Fi8uZDjmxozfew0o2WsNfUu2DwV5
lwDKHSiwcupqKPQcWNJ4k4B88UXL5FoY5SE3sk1RFL7VOJ6jgUrn8gku+RLzoMScnQMCkeyJWRjK
6lmMdaWCAovmNsOz0ZS117Wxb9MQ6B39Wu5qyWIci5SOS1C9iKkKi9GU5BYdcb7el98F1UDL7GwE
KVeM+9oKpZMzW3RGRzZ2daxp7TNz+BZRpdsXonuvhfqhunEdRql7W6IfeWVzl0pXmBBQgS45Y7jg
f05tSSaSrKEjdhctZBsjTffA1vY1UYWCsB0eG2QjswDASo9CGBv0j4ZO/E1V4vsiWbEF5xYH0C8W
6BzA5APPSs4X9gVwHFLQp/kFdwExsE/pZ+a822RzWZuWNfiPNkkmR8E88VBQrHci2rBVKfKFgPgU
QUmUb0Mdfai1dpNYaxWV88WhSoOporl1DVAuMlhOPJX6SJX5CeoPiNaMIfem1G+jX5cXt5SnhByb
aPY8woR+wNPTNIH6MQBpC8ZOt2/U3PbHwg5AALVtlOxQ5h/MAfU7QDuseNzFFv9+WfzitZnzh0hc
AyLPME6l20KIFhBPiJnq7ywvcVPSjR4LeBLfMAi3ormLW3okTHprDUtNI0BtIxcGNHlqv+ZTvne7
eGMp/xLM4Of+W5a0qRZgKzK7xbLGBOhDqnMgFYE7TnZ8qO8ypgZtwjxnWp1FWVvh/PejZ77CJwEY
HnKTjO4AJexnFoj4AEMBAOqbYRx99Kffx5ge1DN1F3H2VFL7jqQ98xRWbJucexpoE/7hiP+YCxkl
DtAzRdvz+fqgYFAkGzcObDMA7Jo3fl2WtHhRjyRJq+9JC1TFBKs3h0/T8MpiV6D4hSaRaJ4VFSuq
u/h4HkmTTHA9Ah7MmNcFZjRPHd8jpKe1eE1n16RIxifpc0uxilmTLAyAhIBJ8eAErxzR4mtytJT5
70dqYzCLJ9ps0SfO3g2XXSfcDkT0irnG0LTTME2+VRiOuXxaKyuzpfAOHGx2hGnJOeeuB6DOBgdD
uqUKW/FxljxfkNYhCgL2Pch/JDGk6KjlgujTjwnIqzN7B0yl7b+s5I8I/XT7MNiTDrECu9KJ+Coj
Cbr5k9domlbELF7uo5VItrI2WO2wESsxx3jfdvRGE49a5aDHZ5UGeP4pOcqHtwaQUEwaoqlM2jTT
ZZ1iJC6cT8CrD4M3WY8FUM+NV2K+D9OGR3cWGNxNQF3wsFub2F0qKKNX9490aT8TuOWd2WKhOhJp
tflgJ1eJ4/f0ALqagn8BNAi3AAyBQkeLYB9ePsxFI3IkXNrljvQNb+eEQJ0CZzrzJxB2pzyIy5fK
9cw1FJ+ldOzJWqU3KY4TmpQIaf1kurVESNHzb4ntlLZw3x4N5bHQg2GNBnhRkeZe6PlCGGe4nYpb
9KpbQyaNkn3VChCZdWHlKFuOJV7ezcX3fYZlBgaVidSspEhitMox0pEasBKBlkQtVLi5LRDITOY7
fMu/dgiBnA9vxlWJCkRPueY61rFpKWaNuMIgndfmxQ/WuMLXYzv1Jt16uby2xYQz3E9MEAKLAYS6
kqrEtet0qgVxaHw0QdZKr1nX1IHF4mEPWFt7y23jO0ubzhscXgfGANJBGk1PoF1dozc732e4wjNM
P5wo1JplY9rXrcHRUVj4ptOH+lAAnyAPks70CuMjHkz/8srPTfepNOmCTkIXWdZCGpuAT67rYUHu
m+Gvk5mzEKDuoyVgzgrPH3H0KOlJPsTETTG6Wvbf+8Ee7h0iXuqM1SvJnoXVQFlQqbcNDKpYcv3S
MpVkgBtc+K7y2QF0jKehvQYRcP7CGnMbBYCQVbQ2OHKaUeNDX2DWDNfc/iqi/VSASmffEsCU5Ie6
fhte//qA5r4fcK4g44KMo/Sgq0xFGi4eQTI6hoqzs5yn6e+7pIxjEXIfFtV7SyUUItrmpog/GhDF
V5u/XYVO4JWgs8jEFTvj69FLZgxw2As/K9wrk4ProiE3xWqGYsEGo3Y9b9XcPzTT255qGstiAVYO
gTJA+uhU36h4qEF1NAofnZdJFXaKMpf8Lq/t3AZDJpLbmFcwAB8vN1Aojp6kdQSZWelr3VPqtCBY
2tf9GhL3mpz570e3iOg8iwEICv+R+Iw/jdWGTHet+fb/t5rZPB1JoVkPukMHq7GA8ZM4GLjXnkwV
vS3Pl+UsXFXsGmzujPgLthDJ4jZpAgpMNq+meOrFQ6XeNWu8iguW9ESE9CAnFp1cdxYxkK+Y7LU2
iGs0JP2a1up4544p7qcKUgvMxaEBV24gYwCKVMZ5eGOgD3HrPqoOX6k6LUpwEFojU47XSW6NM7Qs
idIIJTXe+ix7M42VHsYl3QIVnQ1GTSQpUDw5PXWe0LEbfpfPyEtnbIyo9vLorsI49+VTX5MjxUD6
UKHdtUfy2i6DuCi8mADIFuVcc2U9S/uF4jHKt8j8AgxcclY4QzRCbeSWW/dOr38Wvb7ybv7OHJ/6
1cgKIDEJNAMgC6Ev53THbIVQdRCI5ug1ZqL2n3rskaAJo89uO4alp3qvN/qVsbFCTJxO3luJaQdx
FQfIFXjIhqBP+1sUxugUAV/V9vIeL8Ae4dNwiDNr2VxhkZ7bFvOR1VghHOMW9brhWeWRlwBVCmMs
XlvfuO4v084emME3efagim6H6ukz141A1VoALNcwX81a8LtwF5HbA70MnhrAhMjXveVF1AFhEyGi
XRyiiR/aVNsajbUZcS3HaQ3Tb0kcaGhxK1FggEZLW1DX4AvoCfSs7Sb6MZII2KHl5BDdr4uiK7xs
1EyApfHG2lVKialV0xTEmwbSX8Xglw1dPhWOB6CRugK7pzODLGeie4mQG763amFaweUzW7CGeIJB
lY42TaTX5bIisGsnZih94afTbjTf1Oy6XWuKWhQB82GrAMNAw6R0xROha+1E8MqL4QnFvDG/hj99
eRVLzy9Gbv7IkK73aAFoG5jq8L/a9+nTxOmiW9f6qaefXDwUcetZvFyRubwsA6bXxaSPISt7Qxk3
aySmfKvdx/GvFETZxrfLyzqPI6G0oAL9XxHSwxtpqlPi0AHTGYW9sst/dVaQVbeTG+rdPziwx6Kk
Q3LHuEhMDlEuSKljbdenn6jyXV7Owt04WY50SDkf+05TIaNJRy8tPJO8jk7pudrBWLOSC+b+RJTk
jmmkaSONQlRff9eUq6L7RQe/j7eXF3Sudg4M8ez0aagQwbpIYlI16RQOOkhE3sWAJTGwcYEewUnT
n3mCll2S0AAPXxXCfYqDhvTtr8tfcKaE+AD8AAZVgX+O52D++5HTVI+DTguGD9AaEXv4l1GyGfuv
SOnWKPTOdPG3JFQy0RmFSFxGYZxz/Bm6hFrfNaO3qhDCd4FOHjIkLgcLzfLoEPVai4wr9ulMZySx
ks5kKE1FhgaxDVoOgfqeksDMCy+pIi/+awBNSZZ0mlXbYrJGwWamHWDrKhwo3f3Lcf23iWcBT4sC
WwY5furcAkzb6/tDu9bReKb6p6uQQ1GHq+4UMexYDECXVkH3mu7VanzHGrFiM+b9OPFEZklo2YAT
ounziy8pnz7mBTexmhwd4oQPKN7huXJfJ2P0uzS/L1vqjV2z0imyJlUyiqqdJlZkdtCI7KoH+wK1
rzGj4o2aP8wgR3STsHJz+dgWlfBoofPfj26ZmvRERVkUKPhCD2itATOWP+VVE6iWgumUNT9q8QSP
xEk6n3LgWTsuxBXWCKLPvS0emm70jbWHeVGOjqPDzA2m90xpWegjq7RxhGNvu/UhiYhviTJUKABR
qrURm8UdPBIlLQkoK66wBIOd6oAn8M0edmk+oMZS+a29lvtdloWoGH03cJTlUJzrTk/LChfAMrjj
jfU3khRXyDAlAXJsu9ZcHV6affqzezCH4f8j8Dcn55F6WEThlVBhNzBitFepeWWn3aGL1X3F31nS
3GGSxENN6bopVVyTYn9ZORefgLlQCExHpIZkw9wMRR0VyDeDEYUGWQMK2ukrsqIVO7yoK0dSpAOs
QaLAWQYpapIGChd7Nck2HKS7hVWvXPDFVxV4HmgAwjAAOctrOEBab+MSshQW6qIArybaKYtAj8F3
YHpODMIPwzPX8C4W9xGYdyhk4yE/e8t1bjdl0fewKyMoYOyeepqRBbbCVnKSi/brjxy5l35MlD4q
FdH6de76hfEJOtq+AmsxIFgwkWy13y3XDC+ryHw4Zwp6JFIKSgdHryzFgMgCB+YmAd5rUfpd85lp
lafaK+e3Jk3O7DoUk9cONtLsPT16ipVH271JzCekweK1cHttM6VguLcr26xUyLJFE05KgNwUm+CM
vFYCc0takCPevbyXaxLnBMDRZc9Bc4KWP0jU0MfHwHORuXHYI4cd42ajGPlSpMMdBnR+XBY7/+yl
I5TeWq3SUuHUEBujV6VsiiABsvFlEedYZvN7DlcSyMUmOjnkRgq9QjM3SUd4J8p1Il7b5p11BwNE
UfoODCJttSvNzTQVXpQ9OCo4pDBGaB0I3xsgHo3Tvw2vpI+R9rkFf4sYCyxY2I8lH0OaH5DRWxGy
uKtHK5Z2tTDQHdc3WHGeXxntEDYjCy5v6qLdxIT8XLoCTqk8RUdwVAUTE2wZtlATPzozmiHOnGat
3rpovo4EzR9yrJemEdGsgaCeMq8WINcxXjV7xXadCwEDE0YwMNEJRg1V9i3bQtMLNADDkCCJoYC6
qebmBsjCf30sp2IkC6KQNDZyA2cPrESBqqIK7paUrUHBnR/NqRTJdigANmCCYTHOpAdl9tqC36uJ
vnrr829VYJaDJD0GReElyGMrzkCtrLDh+5jM3oIKede6BFRcPdv2tr6WCTk3TxA2jzFD2TRotmTq
dSefKCpRGFeGGiTjk5H5DgmSmQ81CxF74NaumI3zO3QqUTqsMjHsPC5UvGf2dEu61mNu/HB5BxfV
bu6++J+UmivptiADJjhHLEoxiq+q6s233CTRNsrBIXVZ0rnviII2Bm8wYIHBV0wjnt6igirToI0m
mp7yGhxaO8GMW7PTveYDadbLos5RFjD1DT6Dub0UQ5VnM4+8q/XcKW24jaOvvW/Up8HTH2qfHtA7
l3tN0L/HPv/S1mb5fqfsT5+SU7nSgWkIzZzRtlqfeM/OVXE93XfhdCc2Dxpo0onHvWrL8X+T2HO9
ZyscfPHWbZXQCawQlKS77FXzbU8NXL++rgMW9m/Gj8s7o89fcOkLpZvp1HULqrL5C++SbfJM30iY
+E7ghviCAw17JLOnK8fTHwF7lmwNbxXw7dyFOd2iWeePjOmkAlqaD/gAsDO27ZtmP2vZ3izvRwMv
xYpyL7i7p8KkRyhV9bhWJgjTi0AzbwwrjEEXpqLlt91E9KmNwomumKRFNT9SPelCjb3IqjSF6s21
NoOjs4GAGL32RLQjay/g0l4atqai5ob7C7LX073EyEAkaoXgStXeoBge5uu8UQA+LxYBbw9rPe/n
zai4VsfyJPWuUhChZ0Df8Kv8haF5Qb0t6SeiP9+tb5QRnUgbh/vdGkr8kt1FLhBzHogcABYuGY6B
DkqSFxE0ZrgDs6KSul4Rhxqo+XJ0UaovzlqfypJNNOf+FGQeUf2Vy/NuCuSsEawBPss3fftJ6tch
WrmH501U2MojGXK6qrF0qrNWwcvVtk9TNQWcfxN5+mmC+7UdtXuNmgdqFYHq9JgVi8N8esP4xopJ
Pm+Rkb5CUqCsSBN8Blba99Sn1lcTVQ/lUG80zA+m+uvUxwhlrhUl3baCo5RS/G3aWpIvKVRea1bp
VtgFG1M1DSDRJvNt0q6t7J4MK2CZS1p0vOGS4asrQRvSYakqsp0tBYUGCQz+w+g2cLbzbkfEvxif
Y4mSpastIyPdBIn5+Jw126H047r0UGMMmHjpSByCxLhV/z7TeqpYkskbgHViTrPUgbzUgHI013yu
tY2UDJxTalbXUQjoqinxYoDwKEBB76oUoyN1aBjRa6VU3lRZj5efriVjd7ydkhlQuohSh7gwAwaI
ioYnMwetDiM+TX5m2T79+6zMvI/IkRB04YFrRtKXiWHctVChmnH5q2cCyRivAqnMX2NE/r4Bf8RI
SqI3kdDIfAPYlO2ibrwxmRmqerMSXSw55MerkbTCSlmsdgbEqN1j1c+PkrGpqE/QcHv5lP4fJuXP
giT1MJpozGIFktqE+kPBQit9s6dAJ1swWYFbYQ7hLX9KAsNa62ZcfJ/mMV4HaLIaUIUlc+YMnVZP
Ztz5fWH1P8vcHLYzMsW+ogSkVryMxKNCze4NzLlNIFpeX5kW7cM2K9fYmJa8AFPTMVOqmcDcUGdl
PvJyjMLmKWmTzi+FGSTZMwW4A6IE0wxJulIq+F0LkF26Y1nzhT2SFQ2WSPMOqyYtDwAzCZkQNmUv
DcZFWvejNMYAyzwwK982uv1BwDeqosdTDP21Kn4pTrmB+u8L9burJT7Go7fGoGyzNHps2gzsFGBc
d9cGRdf2R7pdSkJzNH3jmxX151Dt+3ZDlUONJK66FgusSZIumAvqvCwpIclxY78mYUWfa/U9bpKw
Bi7OZeVfNI1Hpy7dshgJLBPExMjDFxvWAjvExxAxkJmpV1qpr/A3LX29LHHRwz0+fOm6wXtRyGTj
ullkm1l7hYeYxlcy249asFY8uCPyS9xbETqfziWNk0yxC9Zdzgj21KAPhEObrEPRvRWTFnYARaxa
5vE5ZfgwOl7rXoGQb0X+ooMGSF0LxWHMl8mz040xRqRjaedb2jUePL+3uQemoim7xTWn7acTd5h5
f9QG3+6fe/fKVjHsusYkqy9r1p+vkLbezEdOex1fQe7u7A8M72zbINujsVn1TJ/Be/P6QN3X/nfq
Jd4vlAvVTR4omyJ0g+nj8o4svo1HGyIdiNZMooXF6fxBAei+3n8iiQG+u2oMuNrsLbMLBm6t9Ugu
xpLmkVTJyBVx7CadBqltQLxqkyTez0/3NvWiHwnCSDT/YwPAHeJhrBNTXHtlN6wF3GuKIJm+VC/z
ugBTiZ+3HgaP/T4JarrG2mPMXui5uv930K40UVkjAZ4VFqQAiawM+U4H4Z29/wJP/ZflGT9GPw7p
W6R4TpDuqysRMg8NER/G43fNTzf1Hp0SQR6sX8IV/ZPzUbxjhiPmz4oHDej5LbWtTZQnml/H7fCi
CEd71ABm0PukT9hVx1MM8mZlyn+aWmaCmjQa3S+gwWQH0WnujcpKh3lx5ZrjwzRE7KMWeXOtiS7C
eBqxuke0aPPNmGQYKNH73A1qF5EtSwcFdJGUutxLkiaKQ5BpN1dxZrEdQEuNQw3mc09tFO1hULn9
hOxDimQtIeYuSqjzVnZ9dJW38Rh7aK7lAa4UMt5GP91WxC22mTK4267q6rBRFIwFO7y6LjGoFyC5
jBazsmUvRT32V5HtJv6gNzUy6K5T3RSO6d7VGMP9BnY756bkE+Vg63b0LFBrQexNZJnVlZEM+caK
iBpU6Dn1QPpjIsXbGR8py/l9DdUuA5DDU9ShpyqYWJk8K5mwPQy2OvesECOAhsyWd549TdqOUcfC
5B4b7e8qNvCQNHHFkCHkauz3LlUNr3GTYYeuw2gP0hsC5NoM/D3cddtXZxLjM6D3mntnGJK7TgUc
GPp1tX2D5GdY9EL9lTY6Gp/rVv0QTHf3okrwi5HTlhs6kgbk3KPG9i2KUVdxbqoPatTHRoDqlPMi
VMFukma0adA0avUjmkBdHyU2j+ahK2OnOSVFc2NctOYVRxOd7ekJc6sNUlkm99ooskoUm3I+eCgH
6aPnZDpw8YYufjAjHZTqNS2i28619XsE6onh2Y1TfpI2jjqgTMbAa+lIq6DxriHuTjUr816NcnaV
lIZy49qsYD5Vgffe2tH4y+5s06+nrGLbywbyd/r80h2WIk1zQqYwV3FZ9Jv0Eb7gZxbc51dR8B0A
Elv9rt6nwVt/IPtxk3ggkV2RPluIS9Ild6dMutoVs6V0tl8cSbVd8gQ8k+mh8vSPKXTC7AFDn+Sa
3EW3ZLaba1P+i46JixliMC+jCCuXn8YC19qMc6ye1abHxubGNicnjHj/rcyc73nLr0mFQ7PqcX95
6cs++QwJjSsHUBD5rU4bg5R0AEp8oXWbyACyY+243/KkMTetIfAy2AqcTgVpWbVoUk/RkEiq62ol
0TC/xWcHcPQV0ltNWFs7KupePmpSt5EybE1lP5VbEKgHl9e7aJSPBEkvsUDrqoLiWufzhiPdy3Ph
0Sy6tlTlg6eOJ1bx4xY9QLQGg9Ee6KPoApWCHqXIXWswAVPJ+oOBF2d0gpY8abDNLEZoE4jhJltD
z19aJaAJZrwcuLsIkbHdRyGHyUadFzM0ptp+VQTvvPVmt5bn8DdrrZNmeX3IxNm64QAtUw7E4wRE
3l2LHbXV53jApP3BwrC0wgMHzWrE3KRNkGprRNNLjgVQzDWM+BvokpCLFcJNYypY1cEYVWhwzQ4J
S0OK8PyytiyKwfgrCCl+TwJJdiHmY9mICI50Pe3a3PVs5UZnvy7LmAMcWfWtIxlSAITYF0yPOmTE
hDYbrWVi3+RxFF6WsnTBjqXMKz3SiGgcDd5okCJ6DH/mjddj3KTXg3aIV4KsZYUwkJRByRylP3ny
LLUrmikKRFl9G0493Gy8IU4z+U1X7wEYZnsV8mxJ6wQmNdZM+dKJYYYPrdYziJwmDwYhOo7Rh80A
CotGCIyBpqrtGbFYyaIs2Wvc6P+WKJmrSXNz3vQIJHPlGpctAJTrOyYXXjKl+NQiXPLC9Chbq9At
76xpzwUzzCpC/08P0coRLWDEtfNpu4sML9e2AqDNuj/pvj0NXqOBx3oNjX1pQ9E/A7JRQJagVicZ
TJOPCuZHsFTXeLSgL+UIzvOVR2hRBhrWbAwS4j8y88tQNpNbU6yrsONDo291QXeU/rx8AxZfOvB6
/idFumgZc9qC9ZCSYuZUGxM8Y/ljA1KtznR8kLAJv2xbUK/1Qd9az25bKf/w9hx/wLwNx3eQYvC0
LuFlsHx8twek36b0u2LQnQqC05atBcCLV/5ovZKSWqUmehFhvVWyZeI1Hd5Y+ir4ylVYaJ1B4hJz
9ZiGdlF+IpJSRmVSajWH7zLx/MekOj+AvBJaJPeMLr4W5nfRgHgbWEweN9IrUy89p8xTDwy2vefa
SebR4Qd1tJsUNNYmW/MrlgLvo49zpNCwIjZL4whb3k9ekx4mZ8tBW2V1fqaC/GQNt2RZjzE5irEF
4mAa8vSAdcz9R/G8FeCn8GilBa1S782qWkkWL1qfeXr0/4qRFHkwtR4MVRCTiTdG7/iUBaO5cQoH
cEbAZ0DWeA1AfW1hkuaOTIuaRECiWk4+c+LCc9B0XLOhWfHE1wRJOhsnNjW1bt5B8pJbtwMYSijg
Ry9bgsX9Q3Pl3M6P3l8Z1NkkOU1nwm5w7yL4yd/67DYes6CLvmFKEQ+U1yEUuyxy8S4C3d/RMCaN
fLPkkBWUczvSa9gea+M0DqjaQeN1M3Jtc1nO4v6hG9YCxB94k2S4sByO3wRQX7y96JqezH2CnB+Q
E8PLUhbdyyMp0imVzgygNWEDG4teV5g92sRM+SDMmTxd5w91DFTByxLPUbNQhzl+1yWRA3Pz3q4F
IjTlO+NeQ64TFM+cqPEVDeUmw4NPbbeBmoV68hk3A8D9yUpz59IZHn+C9BIORlIUWYJPIE0ZqIm1
yc3H0RzuW/5webFn24seJoyZ4DUEPhcocedDPn4nJhEBPRFzeyNgwbwoVwO05lw5aX09KOxHlfK/
9th+C4TSzN2/mOmRtBOzOmSInRkxRGlhhTs16A1+DZbVgExj0DYuULRK8Iz3WzCHrI0Nzj9+4v/O
wjGkaDqY4UHzsSQcRJMYJJqAcTEIN2h7daeo7oao4MuxrI3CjZcp7YF9AdIc/VnQeKXsPNvKM+lo
T5y/AHD88iBHhfGACRyHGL2Ov/oEjTXdWnfimdpgfWhVwIQeQXwEC3B6moWIh8YQEVACo9BM9o12
GKqQV++XdebcN5TESAkU0NQqqIZiG9VXqofxi/GlfowBQMnM2Bu3l4WdWRlJlvTODVWiMSuGLEH2
CCC8tLlznbUbP/+IfDIIvBD9oPUNHbnSLejaKZ3aDgCslTVsMG1DPeSzNZ8wbdzCGuReZfV5UNQ5
muIzNtyCzAGZUDyNV13JHwSbxrUvmrdQ+iKkB8D3ik5Gyz6jhZiyHhEwx6Tl2OQhYNdQpdW8iIsD
aVDP0dsdcektZoa2oxXdJCR+SJq/bV6aN94CFCTmA/Df8siqkUa9CZoPoEbov4AX6pXObaQq99zt
gUg6rLxZ5w7zb2lw6mY8H4Qc0jEbogN49YzlQzVEG2ASvHYjA/1oTd18iNTONkATuGPxRG51Q73J
HIUE2ZSvXNDf5yzt+hxqIQDXYJ/AxHB6fyLLSQYRJQAyoXaPQFKUhoqsVGk+K26mB0gFt2jXG/Iq
OYCpAZcszXIk79A2Pu0Jydrnwcj55DGFmN8cgaRrrhgTXhCzzK/UZqwS9O7gl7yO2d1z7aZaQCOK
tGlXsTGMJ7t80W2GCVdWa88qM5VfTdU1WzdT9FcrippdwcYyyBJzuk5SswTSaBSh7QJp9nuOPP9f
x7co9aJkPe8E4FaQUjrdDTUlqhi1FFdPnwKMU6Cp6zOa1sjizi/4qRTJw4zcqrRoASmpcUiyJ46O
hHz0LxuRc7sIGXjnwP7jAP1HHsGibVlHkwsZDTo3JhDIAt4HqPMJoMwuCzp/Tk8FzTHC0XOauxWL
0NyPB0YHb5jyPW5uXCOcWq9Z6+05cyznlAMgcAyia0jkygP3SsQLFF1gsgA1Z1V3Ig0YeRL1La5K
XgekXIkDzoIb3M/ZiwW8C3Aw0CIsLWxAe5wuqgK94iBs1cl9ZX1ngGzNtdbjjrEZ1mhrFi0CQH6M
ecJ/bhSWJKK4YvacIHzGVILrPGBAouJvFXlOxDfuPqQAosN70621CJxrI9YJTUFINXeNyMACfaGP
FimAWIY62W7QIngo+Z3dmivbubw6x3WROgLY81mmNgMjQNvP+Fd11IPC5qsbAdR/mFwPaU3HDHVy
JUATTdd89nOtwfJcpDExsQeYVDkccUxGIhvDEr7NXib+NFCU566Z4uXKi9rutDXglPMOIKgNGmBV
ZGxNcBfKSNO85rQEKQfArthLKYLB8NU8iNKQ5R7J3o0CczY7zb516PbyPVxytY7lSvcw05NK6R2s
0+nYNiXDrh/X2KnOrzqWhhEAbCameM7QClvWM72ocIJggqfdvul3Y1PONERo0F8JIpeU8liU5G/l
dYwUADAvfCdmGK+3d45VeGpZbC5v2tqKJHsfZ6BvbROIiTSkFIf7IX93y9qPxh/JasfEkj0BNQFy
fS4MCmpRp/ZkRrHsqp7hpQXlnPvoZq7nWg9t9MQx4mCvAVjqS/pgw5IgSgW6ly0bE61RkBoyZgcP
tDBM81z6pE84uVBpHrroFcTsinnD429j7ZfOzgAEBL1NMD6iZVtHHFTzR6s0XkmfimlX2UFalY9/
v/XH3yfpq910Rm7FcDzQCZ+pnhg3LXkwui+Wrrg458VP3EiYU9Cco34CEyeFCEbrdFpiYSdavFBV
ui1GoD17TYKBkvyhsccg0ZDtZVVY1LDsxSdF3T7yi+a7ZVzlw2vlDJ49+Kr9sJ7Mn/VL9r6OP01S
c65jGGGYN6EpD6NaYvNDFA5QtjLc56zc2Khf5btaCYq4DKp/AElD5hniQb+ApLccnDUNEJhQZi/Q
jqiiawIU92gAUFcu8pL5PRYy+ynH7kFH3Qr8rHhdtA/GPIttSbkxkufe2pXRnb6WxD93e3DWR2uS
ntCmGa04BXqAb1uYT7I907gdQPrproWdS4YD4D5IzdrwrlCLOV0W0vZQufr/cHZdPXLrzPIXCZCo
RL0qTNrZHL0vwtrrlaicqPTrb2lxv2MNRxjBPvB5WmBaTM1md3UVvK0atxBs3VfjQ4hni6Z8JGvd
ZAt+A9fltywRxDLOCj7QFQZsRYMpFj0aQQU1XKC389tAsWMVrb4r4dzCep1YE9ari0iQSBPfYBzt
xzKHRHcIogfNNoidau8qRH+h2HzZEyz4+hOTwppF0HHO9BYmSaV6csPdLr+W1zbGwoKdGBHczdhF
kV9NrJBBl9plckAcjGm1KXCCa2hjsrhiOE+oSYF3DADq082RZpGWaMM0h8kj6/cdu2kyFTAaVw88
LXtikeaEaNjMPplx9MedqVZup6GQJk8NJKCsb4JN5aNlh3sQagSKGOCidoOIItbsPLztrL+/BFEZ
+vO5wtTAP/KMMPx+BRiGBbiaUm3N8mcnUc/8vLzU5+UMyOXMbU3bb+YOKgrJv3GKUvzyZ667tfTK
wM1mNXYc7uXBq9imUI+W4pH8rjEO6ZA5JXmw9LckDbfF2hV03oZy8jUojZ1+TS0nfifL+BoL0wzq
4uBaR6N8LNt1uzeywPa7N171W12/y1K36/+B/hCT8R+3p1hwlJATqFGdmybjrreeyAgAVX7ow5UL
cPF8/TEjNttIoy9ZNYOZrH5jVecGxS4rs5VDvOQ35tkbwW8UECGA9jGyNyrdt8Nvo30iKmgdD2Xw
M6cbJm9XNtLkYIWbE3pqeAyC448itBcit9Yaw75TdLyVKuYAhJuwZzP3Ev/QayM6wV5VpFQahDgr
w/xekzO7EIFFwhFVYpSJT7eMmUpD5ecGWuXt+oV/pJ76U3XDzxzQOZvtq9gOPlH6fG2u6dWwYnth
HaH4A50aoEGgKPwd58zOTlw1pW+ClnViVKPUTZtt23uXp3VhFYGZVtDxIZtQspeF41mkZtGXTML1
WTJUotActAWkDZR0ts5c+KJojd524b6eG/zOu87GZJCsUorex7bRIjuJ0ALF9iM/RupKHnxp7mYD
+36czuy0MuRftdTCe0IKgEpEMqlH084/LNDcCBH2RsH1LIPndkLIj1m+o1qvXbVSJlm4xyDYC8rh
iQ4WO0G4W2JDGlM1xv4DV+CxzrmjluhS6JiXT4qJbbQybwtX2Yk54W5gEp4Qkow9l5DPGAA1RhQ7
kbySHijmck2Hcc2asP0qnaMsm8EaMdwq+oCYi61Vuz52dXIf86/Le33hmkbmamJDAjMLLmox9Wnq
iVUCJRY7VyC83Lab5CnfDodqX3t0bznSM3O02+AIObQb6R0EuF6xjY4uHI5de4F7+VvOt+fppwjT
LMu+kXFTgkJtXeKxcWi0FjCelXv+/KzBCHgCkBAEtOusP0gfU1SCeoyXgC5S426JZuDUfDCl/eXB
nDsR2JlYdiAmhzq6GP5EY5DLBYMdRfmKTQ9prLF8JVlkt8Z9anZOqK9ccOcQ9SltO7MoTB/e1ZHi
+7Co3r4zR32rvUf0xG259/TLssc39vArrT3mAJ7FAByyNZcdCzs55I/BZvRUD6m97VqB5fycnn6S
sJUTucuVIZ0m2/dAcNJah7r5YeluttYFvVCamlsCkEjwOpZcdNm0jUcgjJDk9X22MRs/uAbLULRh
VqojcqryTy00godQoeHW4Fb8dHnNzzkHTpYAahanXyEPStB1Br6icyq8GtBWb3nNz0S27wa3AOcA
w7G5knbmysFZnGYNujF06sQA19ipWb+yKjWVkX1uyusaKiAJuafmj153y2rFEy7u6pml6XTNbpBU
j+Qqm/LccQfqRbRugWhFhvpEru3C7rXV7rVmpbVt8bzOLAqunmo+9HBVWFTNbd55IzFRjrj1i3+o
RGEH/al6iFTMWh9m/TDVI2TTYQbaitA/BNJH5AIq/uVrDzJ76q0bSNVc3jPLa/en2CJsXD+Qo8DI
pvEpLkjU7Uq6Mywvszy5W8k9L7rXPwMUi+BKUEGAOYclSfMAn+3GO2V4uzyY5WM4syFc/ookFWgG
C6GzMil0516KZHYz1p7lM4hmPLeRLQ37dk0xeWFkBthYkMBHggv5LWGPRCHQlzRmiO2jo6ncJfpb
+vcRB7KHMxOCc2WALUbdgBxVnN015K5qn8sc/Ra3hK+48YWU5aklwWf2JVA3KBHiIfoWf2hOldmJ
3b6gf2QTHNUbu+wczQ4/Doh5buuDGtlfX/J7spL/+Iawngb4U7IUBUDckyBsEwvjA9hbaM9RBFYU
EFjY2pYe5I8yseOXfJtcZaEzHvqvvt6QleBx4TSc2BX8S8mRpDRb2KX+XSI/RqVDqaPBoUfD7u+3
6okpYdOAF5qahYF5pslXI70Zv8MObSyDXfNrpXxRouvAX+vXWvBlJyaFTZRImpbRCKNDOqlT3kZ5
W1nHbK3WM/3KpbUTNlA7xPU4UAzMUj6H9kOVXN96KMOHhO18suJTFkdEwU4Kfusphyo8QGXe1WHX
IdOoIVHQoioHGGSQHNU1BOjiCZ/Z0U7vnbhriRo3sBOMt0R3/eKpXYtVpp8Qpw0bHh5kypPrYsCW
NTTMiQ8pC2DowOj6pa5lmpcNUBnazDIAUOKzUqXIDpgjJDUDRQUdDHkcV7kdF02AZXyqTAHYJYKs
0Pindxj05KU+8+LBgDTU5VOztN4Tjfn/DAj+PWwU0o9ZClbu9F5GMZ3Et2byEK6Fc0vLPTcjbKsq
KlvcVBhHWO/H7MUs7chfOf9LnmZuQthRYVAHaP3DSGj+IrEfYHamEhJwQ2wna+ysi6sCZh5KAc8i
igjZpbHWKbWM+prOgOQvnDpdg7SuWRAGEyNYyfOpqtzgSkAeqNBXorDFBZkNYfr7LO6rmgI5PAsw
ACl8ZtqTOvRO1K2syKINKAlNimZI+omlwcAfszLuUYLP+1tJcml+VNOvy9t3IXydZLb/MzFt79kw
kiqoY62AiWK4aajNLVcDnqu4LqUdL0oX/aYr52XJFxMKxCFqF9APEe9RoBsUlOWRdQyHTWnULsnx
5BpcyTjCP5er7JmLm3pmThhfo1sh1OVhjlbHTtkx88VU3aHagd3x8kQur9WfcQmXZ9fSsmUjDPH+
3Yi2JejstZUttzgWFLEmXbKpUixcY7S0UojMICGvFk9d8czCvRYAivcYRSsR14ohU4jAS97xNC3h
+OVh16ZPiFqTwmmByzL+ttML0B3yZ0Rix1xAKICFALw5RvgqJaD8rJhnrQHPFz20Bc0E6K9DtUbc
cTKULCJoKmOLg8QXUllogZI5ZCJXIsRFjzMzI+w0pYkiJQxghsj3kvRWrvWxLL0kJrFZLDEFcgWB
/elRzSMjyvwJKFCOKTq/wysaxa7KyA797Fdyd9NnGbAkJCtByVOvdIoulESQJdCBbjenGBiiU6fG
o0xlJm1GuKIb5SrdIuXrypKNwi1oUWwQxkV2v2Lyu/4ghh9zk5MnmbkmeAoOtiGYJNtszx6esj0I
LJRXyynd4gvZg214o9wr76ojoePDlj4vn+elXQNWN9XSoYGGf8JsN2pqqWOGw9bT2xw9lXq06yRg
vvaXzSy5DeAwpvgBmVl0A58OMmxadawpTkCubIn/ux1uB/Q6X7axALGamsj+M6IL5xndYxwK3zDC
CwcQGhfN/775QzO3lu6AZ3DMHiIQCiQrh3vpQMytCqmfYFBRtJ2s1tkVQ59Vob1eHtfiEpk4CDjb
6CoR8xMVQd/wWOBANCD44I6GDpwtSFBI6ZRmbDSODmWC1L1sc+m+VIGcVICch26hGLn06gjiQfTn
O36jZYMN5cIINF+FVDoma+hW7wgI++uCXUuNj9zekCrbyx+wuGH+DFoT1hIF5Dqm06DL/CM19yX9
wfnmsollTzOzIaxciQa2shhhQzH24DKx0ZkH8Mld0tyNSBHXvptLYOPyLltdunTQCA/ZPNwJU4n8
9CQkiURVnsCohlAqUb0Sh863EltKXki2Elgt7pypQogMP7L88jTJM9cipypvLYujZFYxF8QKIMBs
SjtMCOLEVUaYxRWbGZs+ZmZszLPE70tIw8jF3aC5Tfcc05UVW5w7C9yME+UzSheCF5HQDp5kSYcF
KzMoYku2ST/wsAYGD+pmob7iTxbPwB9rIvNLaZQNMDAY0MBAsk5/jNVbYI33aSZfyRlFrIAuAW0N
ZHh+A+H6nqhyoR0F7JquC2PMIzTXIyrJnWzY9NotOpxb0KuA48dpwZLAr+HLOP2iVWVDbtVV9LUX
xdkyTvYhW0Gn8q5CLMG+L2WQrWpawOLIoWO/tPI+DFbunHOQ6ImNs5z9YOq+blSwUVvaPZq67JRr
Ti//inRoWEVkp7LsvQmGHxGXbMKVfRGvKU+fhefCFwhHH8RSjZFQfMEEsrQAbajrmyJsroymd3VE
5wNb1X+fbtKTex4mFQNEDZjahYaHMpk6BRQtd6QCwP+thAb2Nz5ORCny0DUPod4W96Us6emG6AV4
ZXzdDIKjEmjxzizyVt3wRJMPkUW7tUf32Q2GL5siLiRzJmCr2Phh9G3e56qWgaRO30oj3RTsr6PG
yYSBJiw0ayygP1sjjQcTVz5aZYN9SahD2nrlyjpzdpMJUAIYyBZN8a8Qych8KK0RJWinSNMdKQNb
6o8VI9Bl+Hu6A1yLCpRiAUvD4/dsvvIoiaFbDJbUCJJzEKDKrYOe3wdrV8XSiJDOAcsB4iagEYSr
Aj23Wg0sBtYlla8U+Zdclru6lyF2p0srt9LikUS0jQAK+OYJZ3HqvQk6xbXQjCc07I3fPff6aMvh
TkliJ81vpfzZ4FdcP6Ttc2isPPeWjuLcshD/thmpWFglOV5h12Z5rWR7okiOrt6Y4bMyrtyI5zEi
dslE34DnhYrmR1GMOdLCIB3kHHTgABBoOXkY2ierLbwgyDdF1NiN2l3LcnykEj3Uiv/j8uW/NFbw
iVgEmonAJn+vwuyOBHGezss+yx3UjV8GPbRJrm6siDphJb9hs141gbZyLJZHTHH6iAGkCsRyT1dW
6gc19AOMuI/1p57IB2lQ3F5pUMozgqOhdPYQWwe5UB3d/0y1f2iuhdvDXAOtgTKlKV4oqh8qZtvg
tOT1kRZ2U+9ph+ZeNLEjkUQtj1pby98kKqQCoHuBXpa1JZ9CRdHxAgI+ocDxKibi67uymF9zGY6h
i/ZKCsIyHW2o0lcI32BIu2TYa/513zl/v9JQY1HRgATINaK901mHSDxYJqcLBg1/0TFuqhRybk1x
jdzG48jZjRn5oHy2mhV8zJLLsNA5AM1k4C/PhCQUtcoSBp4nRyuRBeCQDzOGW9Z3tqwEKxWAs2AM
0cFEwgLogQ6VWZEMxS+0SjZztNK2+i+r5lu0L7pNXttWU+1NFMEvz+d5sD6ZQ0EKsnwwinr36YRC
bpTzeOpOQOjz2IPCjpLUyeXYU2iJjve71pKdlvubQFlTplmY0xPLwlJKuRGVnQTLtX/X+ZHTZBWi
9WCDFpG1s0rOtypM4fLSwB4wCdGeDlIawFRmpfAPzageNBbZuPmPoRS4alF5caqhIyHc5PRhNMKr
sTO2tbxGFrY42AnaPTVqTO3ap1+QjaCaCzMMdpTeG/26ltCT1DxA4OLvzweQ4wYyfADjQCpNGCmn
qV/jTCLMVfihoq0HVw3YnfJLypqdlPZ7PCa2K1tocccCuog3LdoCZTGzpBWmmVEJNmO21/Md0w9K
sK2SnSZDC2UXjm5qvurSMbM2JHqW8Oxtup1u3vK1FNfCLQBSYJDawyFP7b5CiM1Vqw+lAd8RQTot
3mrqk6lf08p34vDKSvTN5WEvrugfa2JWpO2HkkUl/H+Wt04jv5Z16PY9+n3WXN7S9BKKAO+bOAsp
rdOt46OTruN8BAWKDFo/iTmRxR8ypbgK1fiht6r7y+NaClnwFAThBfJ16H4X/Xot9zKDQH0OLOAA
adXCLuoNSIxsrbjOUgcamj578LMXRpkDCMdl49rCQZ3bng7y7CKP206RK2i3oRM4cEY/OirhGmvh
wkMM1QM0lhuoIWiAvJ6aaOuiCKlPQcAMJDqNuKPLA6JAtr88kgXyCxAT4HKeuIsgfyhWJ3Wu6S1o
puDeKivfsiDUQMSfoueTBpbb6n2yRTMYWOQMGAeYrR4AVQ2DAYFhoD9LuGz2bZ4OK55wYS9NTCb4
H7B0eHvBDQFNraWDicdSHtfccPAI8o80jMHEaZEEsb1ZqfGVLvnRGpfKdPaEYAEVB4RoIPKSDVms
CRgsNniO9AKUtzxS3XRG6ZLRADCxcBL6kdag719bgAWnf2JSWGjGM6tre5g0ae+WxbNVyY7cp54m
xXdojkDTA+RvEdn0dkLkbWJZTueTlbLOeZcYrld9+qdMkreAlp/utnRAkBZxHKZKZXabIBkGDe1S
/2zV5kqTU8ePceFpHxYzkDuqthqHUJuS7Vh6V1FjF+uN7YPbNTLYlU+NbUgkuy9WE7xLp06H2omm
4omHFImwK9qaR8Fg4dRlLUU0d+DxW+TbqHT5dfAcacVeY29KDeg7mJ8JuiWjqAIh81rL99LBxHGc
mmmRqdHFqwsHAC3yIwIfpkqNwzSl31V6mjlqXa08jZYt4Z1JgXfGG1DYGQrgsAmfUgaRRnZUCXd1
m3hGYq5cjEs3hInW5wn4Dm4p0QP0siqBUTctHBoiM1hDQvST5flGW2N7W/TYABAh+Ym2clCiCJss
G5geNVFZOHnp+8QLmZxudLlqELhJwIjRwXxVuKLsUnRiHmuzVo7UqJQrLSugOgjyvZUbZGHceOoq
6CdAPRP/TU5o5sTxFmuraARRV8KGN5agJidV140k72m91jC3GL6iiQ33PXJ6E8XHqa1cKoC18lGY
qCu7ZUc//+TSF2k8U3vTyRbpTBSHLzv288LSlL6bmZyGPxseizjYjmOYhAyWW70iIfLwE9yMeNva
/AqtoPbdIfwNfg/HdNMVd7IwsyemhZkdwqKqragtnCj7UcpAzyfQtbnt1GblVbBwTZzYmSKt2RD9
1JfzmsOORBJQCElObPWO1Nd7iIfbqhSuTOlS4DafUSFw61T0TbAOM5o0b2PV22Px2LEHWXJzH8ih
tcY09DXg84XLCDkKBDlopoeimXgLjlEamZmK0A2ZNZODQbDvq21dopDmwTMYh6ohpeoFlmlthrSp
XuSiIneSbg3qoTFToL27Quk3RqyiMYcj/xZstHEY7smQA+qqjqqa3MHJllsgqDVzx/y4/4iVPgcG
dghULxwDePuABvFVXVpN55Iq1EBsYbR56PW6VB0SGRUSNp1ONSO+5KRcVj6tRq53pO7iwZVTS2Ju
G0aZ6dS9T290qYx0W1FocacGmvxUEiV50+WUymDaoiMej2C/lh2NKT6xw7yJ9jztVDyHBit2FTOs
8A2U37Smr+pQoJKCD6VihYtkevWoliqgySgBdh6PGvkdtU64NE1mBtTUUpC/bfSwJIegy/vUboqp
wgwCcj0ErbuU7gu4FwicKonmAkUn76ySAADcJJyM6B3vUaCJ+qyEB5aH9tDFoQV5hyCin7mCZpSB
m9ZXHBTKPlUtBvI1eXCtBCzbB+iVgJujGVrMW45JtoM6AhtcaXIOYoTG8B0ua+nvshj4tQGeytpR
4sjnG+bzEPTbVaR/pZbffCisGagDzYzqF5CS2WPO8tG39RJ8vw2VrK9Ex/Q+mLkZ3FRKj/bRYEhy
1e5AHKM1Y+m1FRpacafh6uzQ+95mPumdsGj2acOjw9h12R75U7KXm55+lH0BThaShWm+qWrsMKnq
1eyg64OaXmd6Tj0CjcrArRKeXal561/LpJCq3ZApZgBVYVkC6Tr2LjSiSf5GqsEH0ZgF/K5TDWMJ
AT5Tt/L7oo/CK6MaVM1BFa4c7awvS1T227yGOF4cBpso7OobSR+VR63qGTgWy3YEG7maE+Wu0Nus
8Hin8AA1yEo99h2pPRVvq5+tNYBCxzAyHbVYYqQrL9fFWwy5cvDmTt78jKekqhrsnrTArSxPzEzb
sLwm3Y+Y3agoCEU7Nf+qRndQjwYY6y679CXTeCwjdUgtXKPgrzr1d3nbWGUdIwBqmH6s2/ZGDz5j
sF7qcbElMAcBuk1OuqsSvb01gCaNttZFs+ACQayDbgNAP8EQJJanMkke0xAhssMlxSbOVj/yTsOp
lJ2QZZvLw13w7irQkgZCLAKOazFzqUiJXiuNhMwltw3jpkgNh9W7wX/y1TVV3KVhIWc2McROxVkx
mVUMHdxmCbZ/v9aQJS21/KDIPU9sYJ3AgA8vwt0xUGJoW3Gj61bWdeG6PAlEhGsskQBylQwEImVf
7mipQwgcS4yW3EC9uzylC+MEYbdmIcOPxmzIp5xuILUfrIoOYLCK2szzwcPkEil/lPrOi8zUo+ht
6/u1JseFqP3EphCHmCBsDNsINhPe2VmlImB/vDyqhTgZlGWIyPEsQFldRIz5hcW0eqhR+tHB35MB
rd5XkEdY4UdbnLs/VsSnYRZGvB07Dup+buFSlV5YDMGTzHAkM9mYgbZtA2n71wNDwzhwizhs4O4X
l6tRh5pBhw/XGPgcapkj0PD3CVP+PlwDnxT4SqFQjeyNmHZsUIGgRQjxjUhpvErfgXAMEdUTmtUu
D2fplYk+NTybcMQQuIneYwAvsVoErIAsUte9lX1sIgc/QC7OadoEygtoocJXhFE8jLbRab5hDwhC
3v2WtyV0H4P4mAWKeRXWrbULAyP0fL8IrkLWSZ6iJS1ylbUR+27cdPldnxi0tEnVoinl8jCWcgSz
7SYmnvIGXMtjDLYAwPmM5I76X6TfM4i9Jndh+mi0vy+bW/QOs303RYmzIDdqGEGLF8yF/jXtdwAs
j9WLttZ8unhKZ1bUUytMR4pbnXZ3ZSKd1kXI8sThWh/y0jMI+wy5FQIIBxzQ9BWzsVgty3SZV9Cb
NJBeDUeAUUA8M76HamYr4XuXTmKtqaasBO4LDuLErOD24jpLSRXBLNc7r0gBYx62CV8xsjSDMgQ2
IOAtg+BLfOI1iVoPrYzXbYvCXqCGt3Gw1iO0ZkJwpUpe4a4MYCJNY5wNP7wnzZqk3MJcwdEoqKKD
rGkq2Z0uUQXVmTapgVancvGQ1dJH4Ceb1C9WHt9Lh2huRtjVnCWV0VCYmRCryW3epIggrsEKlVie
2r6mxoorXQgmMCwMCSSpE0WOsAXSEuWWVEcarxmgE5U3t9GkYNRrB0iggj1vTaZs0RzFb4JfdIIj
COai0SgNruBl6qM8pYyJp5eGSwqQLqnhdbHWc7x0NQG08581YV+Ubd9L0QBrlXQ7drVNyGcdXzf6
JkRJGyJQlx3S0tIpBjBCgCRY5hmjlBYzMobdCGvGb830LHPbd19J9GR1vlvyzx7Q+ssGlyZTR0kK
yXD0VCOnf7olNbVHoTGIS7DD9J6e++BJSLTe5nHkDKE5ONzgPy9bXDoEwOpYAAIB4aGK5FBp2OdW
bhYoWueBrfTGbRDoWyhfhf8wMjx8Jo4+hC6GyMZMh8FkOGsZyEm8dryCRC3YRr2wwrNnDVm2NImz
zLYYJKk+Ur9jgiDTrN5yWbZz9jwY6Bjxd8Nages89QTAO8qH/wPqiepkVUZLLRkB1Btv5dAJHjLk
7xCV3VjeeMMctg+erC10uCGG4OIOv8n3a+1KZ45S+ADBuyRBKZFAwQek4H+bei/atfbdBSqU0zEK
F6YpyanUR4AH9htloz+GT2Hotq52QDrlqozsMXTMgxP8AK7DBvX05vL+PFvM7/HB2eNZNJWHhBOR
piCuR1QNFGn0pY6SPXY2MiJW9qyvccKuWRJmEvwXfVhPsE4ug/sYcmeWo7L7tgVByo9/GROO3AQo
mFrlTk95A5I6tTF64PFAQWQ2N1XptPQJLJUtTsVlU2fHG9P3zVFpqkiuQVz81JQBdTOmptP+1Fsv
hgpsydHSRl4uWzl/rgtmBLfMQinKSQUz0s6/zj9QS+8fNBTyj52rQ+zNBuLlssXpB08Sht8GwSuI
d/M3VezpuHJU1CHaNKDhzPyI1K8eVb3Sv62NFZTJ0p6YAvhvtmgA4YTdx2veBVWIlQqkIw/2MrlJ
uiuS33Nj5cn1XeE4G9DMkrD75FTPedhMe0IptmNlXUUN2LLUTEUdsOCu0kKIPi+3BOnBvq4/C/3t
HyYUI5RBEQ1QnMg3wys6jo01TWgFRRFJc4PSawA4Dr4u21nckDM70wU/i4upJCWgAJIxo/Qq0q+0
aCOt4SO/KS/P5/LPWITzlSoDQgOEIo58b9wr+7C1yX39Gy2Jzc54bExXevYDe3SYixY87/LwziKG
aV/+GZ4qoPnj3iiQO8c09u0rMhB22e+iHkV79WsAXQcZbmR1d9ni4kkArzuwARAfVMQtatKBdIqP
CU1B/QEdXkP5Cgc3IGuJo8WjAO4BCqo7VE1F0EM6ME4iFMmdGCJe0UfBnqTOq4tbfa25e3FAUyfh
lBBD5k04cwkPakhfEJyERNob1Re12l9WAmhDVa6c7jVLwpmrEp8NfgVLHbm3KMqAr2ptOqCxXNkU
izeoNhuScIOiXREYNl/BkEp6Pba5rRqV02bRM6r/D1XMj0yGjFH4RAqobYV3yCnYEhu9jv7QkNsc
AIkaDeaYZbTX2nD/D/tn9m1TgDE7kDxBvK6V+DaldGvLK7RrOUT/1cNlK2dx+3QuDOAm0DeBarLY
th2UVkeUFjRutH9P+FfbOhAsl8vDUDjd52VTi8wOc1vCsoYp7kE0gKFPycve0Gt2C1ZFKJ64QeMi
HIO4iQNsW/5zTf9jKRLTJqwrSOMAfTeFRdaGSOloPB2Q/jZXbutmrU1jcbvODAgrFatSMcQlDJRG
4kbqcWjcpFQ37RpKftFFz+xMf5/tCJPkbWpw2NHZO0tHW0dXXvzz8iItepOZjWmsMxuSJqFuM9kY
eGpH8VtfBE4MXfaIP9A1Rp/FeQPnufaNQgMx1qmtLmjRLDfAVgWJaphCH4KMJoyV1OLiDp9ZES62
sKo7MCLA84c4skbkNcBr5B6XkTXbaPTp8vQtXjMzY8INBxXbTlUmDQ0mX/ug76zBILqxlKcwQNl9
V7Ifl82tzKCIrMvwBCD68B0cvPF826NVU30KZPeyleV7G2HxJAoCJLH4cNOKQR1Ddbq30ytz077J
XmDLEeR17eEus+s7fWs8cvcD2rwr0eTijv9jWEx4K0Ue8yyH4Vqi21GJ3dJorv3GXHG1ix5iZka4
2XQGegw/gpkQSnUshCzu68oMniHAJzc7syC4vlJV01jjsDCSLw0IwbLaddaLpj2Q8jUEpZ+kHGi+
drstnuWZUcHx9WErG1oMo3qB2wztyojG3ZiFNh4/rmp+cqh1hdkDN/ACsX70LHQk/prL2VMLXY8y
AphK654vT8Tihp19kuAqJahR62g+ShyUY9A791gU4NV9qNaqFksLCtZ1EDQCsjTJPp16lrRo0jZH
f5XTEJcNUD4cx5Wdufiympk4O3o6C2iObkAnuIm9HiKctr9hz+OWb+JPZMqRGLo8c6sGhU1q5AGA
CRM3Y3TkX9neP7To1bBRZhq/ZJsAW7O5bHBpqeYDFLasFcRGlTKKOWxfe9ntzXvFfNP/uvCIgzG3
IuxRP8J2UEuMakh+99CnCmK76d8b6+vyYJYcCUhpJpSpDgkM0YMZXV5HoLdCMI7+YTw4dG0z/r3w
3jSWP0ZEb0VJIYdAhyAOQPE7DR6t0rWie1rZdXRV55FbQFzt8rCW7ra5RWFPyCSwIB8Ci0a50QKH
E5xxYg/ZsfuMszUumZU5NIUNQS3eAl8NY1L+FHO3b5/VletsicQQKVbU9rFIaJMR4UZNI2nVwIGL
0av6yYREwa4fyMYsxzcrV2I77mi37etqcFnQkgM1krcuL9GFHnkW+6Wjn0pPu43aj81KDLHkScGf
gTyXIcONi/U2i3AtlHOkoGgroeWWQaDJRwfGR2TYzZq49dI0z20J01wFuSylgFk6RdnZIEpzxuqX
tkbIt3S450aEY4eQKKADh5EMQrFdoLh50t6kUmyP/8Q99a2sO2mXANo7jXcWUSLso2Ed9Lj6FFfv
YzvMPi4fgsXFmaR7/9/ANNaZATkCTNxMYSBQQHwJ1muVM9tvX3LNU7I1BOnSzQK9MJNSExgNAFFO
jXGqDTLrtYkp6L3ofpXd5vJgllZ//vvCYMqQa2bgq3iRIn0bqLUbmk9Nv4YgWpqyuZXp77Mpy9CC
6acgyXfyaN/qW1/2NKUFvBwv3Md/GA8UlYB2wm0M9ohTS0mX5pROdN0A7TtlvVHRIEXMFb+xuCh/
jHzXfOfD0f2W1DKM+KBVp+YWYI8VR7t0XkzQm6oEWxnULMIwsgp0sn2Ea0otdyPEojNgxR6if6Fp
m1k5l/PVUTEgGAcJNqny1UNp7fJqnLda4IoCtg06Fnjzg1haGAfnOvzLAAsG+CUybY/cgsHRnreF
Cif190X1ihMaN1tAJEAT6Op4ZV7+guWJ/O8DDCEPB+X0qAKmbUqnhk5Fbd94zuu3fq2lYfEY/Rmn
2GQbyEzJlRrjVBR0LuBuSB6ttdBl8RChcoYeS+Ap0e14urX9Qa1JGyFBk5EXvXrU2V7O9nntRWu5
y6VbHkCF/wyJPoHkQxCFSIchi0i66657HqSd1rxV6U5bI+wg0/Ui5mjnxgTXoOUWrwA9RdjH7XFj
Plo2s4fIRp3u7mi/vo6O7R09z7B36lqdZ/EUz4YpPNS7PMqSwYTlCFjXEQ2ABVu5xhcJTueDE7Z/
lHaRFfQwod7y1K0fJEe6kZxyG1ybXumW+8Lx7N4LHjs3e9aOgbv2nl18Sc8+QNz+Ga2McJSwZ+i7
8hjc5C+QY2zs6PG39F7fKfcH7qJf5HqtA3plA4mnISc9wGkUVkkaQhEaxCVHyo9l42rxe2L8LcAP
LoZOwmtoLUSXgdi/OQaWlvDJGfdxvmGEONzU93ysdrViQWuqt5uqWGGwWnRrVAV1H1SUFSBGhHBG
bXzG/AShac4cX5VtEKOo6CJqpFu/3OvUZv5vxMp2VN7E5GjGbrPa2bn0wJ9/wbS5Z1eQRKtWYS2+
IMhvSA+kJkg8NkVyHQbXFfZX9ODjwXvZlZ5DmaaZ1qAHh7oGmXAQpzbBuNc0jFt41IDivNNQab5j
xZ1UXYUGxL8NyOzksQ05mRWz08+KHgLkBbg9oL4BIIvgIRJKszQzYNYCUctnEY81SilWd8V7oNiz
eiLOBdfotoSUBbTaIxUPEtLhkUpHGV8G7qaWd/9CCjgVA9GvB1kGAJNPp4JHkAWvSIAuseqhVl8T
YDwZOiIuj3zp7pobmVznbI1JNg5N6oepo0keDQ8GvUW4BAKOy1aW3OD/kXZdO3Ij2fKLCNCbV7ry
XV3tpRdCrVbTk0lvvn6DjbtqVhYvEzO72JldQICiTjLz5MljIuYo1FdNhlFrOR6m4J1hagWaVVn8
oyw7qL3q8ULKZwIQlPjSpcgaAgNq4wGrQWHpgjSgrYvm6elg0sFGrPN5QcootTi/fIk0474UuDtJ
7Q+62mwqsd6uL9zSnQ+dbWT4oZAIPQnKuRdIu2bGOGmn8LmZ1W+F/knQBrEOsvh1vkHoULNHCVHu
DEiM6FVjlTImRVih5oJE0zTXh05wtNui6Es/NnO/8/zMgx1BaBapmX5y5/DQH4ibHfC4CY+a0+Gq
GB31Ltgru3XzFsvdmEVDdz86gtB6Ry2igESJXlTYG3lgtYaJC+oYn4ruMd7FdrRBj8I63uIW+T63
dKJOiSF16ddhivQPVHv83w00D2PjIyP3TP2Axe3xDUUn7AR50LswhGW9n9hhNB7DPrDFvmPULhc3
yPemp2/4OA0jZfRgUas0m17oLyOuv/VFW7QEU3xgc5o66GkdIlXwlNZPAVGR3xIUluLA6fwf6xhL
DVRov0SLNGrX0NnVKC+fqkmJVlLIi3bW6BpH2fL3/p9yG7z6F/KOxKP0ACoV8QMCglPNHm1q2S5+
Xf8NC3Ze/QQqIGzUylcKjqQWXw2ejGZTnr+H0HKk2XIGkhFnHW0pwaoLCpqZ8DoRp+7ga/fOS4kn
tTIsljE4FHG4vJSjh+atRkODjkXG2NSbiZDoXiprF/NdjKOwEKRdwVO3C9+KUazGJb6q7HIoTUGU
t8UMV2FJ/JnnGJHwUuxwhUbdMhXkGOI4BJokPdRIN4xouweHuha8NBIudiTgjl79L662K1Dq4lEG
Q5YxMIg+W3Imfocgn/W8XHq+XEFMe2p2R/uSnqdcArs47uIpbqU7UuDbMn9SvLd4GhXkzPJDSjmM
dmH69xUTFRPfLrI6lgbq0fDQqb95/8dQPOkti7Rrec1VRYRXnfYYTe0KJZG0CHv8toa8pNB7bX8p
o9sRfZOWT/JoY/OBeZopLrJwinRMFqMSMhXXb1jJpFDJk0DHog97/o/8owDr9LawFSt+Ao/fQdgV
TseDWJZxmBYcO57xPLINaM+FO6S+QxBxdcaJOLu9OzjiL++n6IzQAsI8n/8nu1Pd9GxgZ++iC+v6
XDRXAXkvmNiQ7KdvT36QvUKA2ojl9WYkvaggjqjddeMWbcPTBrzaSGlqtPRdwvFSj2lYnFRR2mj9
b0z+Dn5l9dmmjzbrUAuh2sTP8heKOjEFmDJ1NQdUINgJBzrlrZFtBo1h0MKddYVCfSxIzk1TfUDR
400vniudxZuw+FFmZkxmzk5lFym5SEIARKKl+s9h6wasoYGlyGVij0M5ZOr7vRFRCIKSK8MWxP1a
yDtQojB1wUnjdwzjhMJRgsBG7IKYCqI6LNrrpXN9hUzdU5yUQEVYmiQDikuDsniKVpZ3JAdH1CmI
XaJIx0pvLUJigkAEm9rUJE6/wQQj8hKpRaEEWZqkesohNgWmyhjscUNjRqAY4wa8H+z1zbjwFaex
hb+gtJ28Hg3xxIibjfe5es8Ln2r/ex1i4RK8gqDCz9LzR6noAeHrFj+YpWaqOx90AYPOuG2/+iap
V+wciS7WVW2tgEEHSBLpnpSm2EfexAcXgWN4wEJKdi19lsmbKjziNVGox7QPQPSFvhvd5OPI1JVg
F7Yqpt5L21efRY8HXenvEBJRaKI0WyW77zvlHEHhbX2BFhzC1c+mg5SwDQSlws9ukc8Qc7cTXgz0
S2bOOszid4AiLXoKDZDQ0LlNXw48gnlGpO3VUX4JDSP96WMbQvxYlgI8QxR49jpTQbLGYxL9nz+y
FGiJ4QwL0ygTnB/lLpIihaBaiI6t5DHnD1nCsO52I+Pv13A5AUIB5+j05zN3lLagF/Ui/P0VCrUY
usUcdewa/Nv6Gi50FwIGjbvIlKBOB6xrmKnhQ8kVKMck4QMoRrrY5aVN79uq74Pb+ayMdtGamnGs
reJJkc3askRTIe7Ico1L5qqYM0fYMakA0J2odUCEaBBhbpH/yWP1WA/cZmhEVqf07bUIviL8B5O9
KgpjdJaxTjKhSOoCSbjBVJ74TWvzL+neO2onpbRqUzulH5mVHpI9S4Pui3Xn+iwDGTwqPFgoMF5F
90iPPN9whIcD7lR1DEwOz+tPAe2GB4z/T5zFSY1e/npiMA5zqbrkfQLJoDEVSskWwjC/B/EDYmw/
qULIMBmVakvgN3K6qmzRIa82aWaC3cPHMHsRB0+e1lRP3Zjj20l8rG9FL2Ldx9PGuLEHvd6gFEM+
E2M51xunaNJElaMSlXbZR26GaI2TGIlgaZyum4WYHocyQYieQJkGcRarnfF2RhaBG0aC8BZCwet2
DELwEvSZlzj80U786f2STHLkkKM2LHkHRvK3FinqLSbQM3OfnuU7MLgwwpFbH3eF/3X5zY4nJ4Cq
jTeAnyefvnrwwk3rvSopI7RaPBXfVn7FEzMUEBa0kTJJYujVQwxujxKanMLzugtYOhKY00WHLch9
Jsb16w/ZVGDKJ1I7DQGRe7FRToEhbVRvxBWdmzrnMS7o2zgO/cIYoAZzNohGbzjLQJTB+UIDkzD+
BCFx0RQDRq19EQH5ZkRZ6nQt0J7Ty0VRDKYQQFNdQ8a0XckQM1hcshkCFSoOBTpMwLaN8kF+aT1w
TD7y0cGIQczCmtm/veOwWsakw4psFxhfKPfceG0JKawO23y8wzgAX2y9wMk6UwEZLrPTfHpP00d6
BnZD5Y7IpsymcbCysFPx1A2btHB0cIf6W1V2e8nOq3MaYrp+q4PEY30XLgjtXllKD8N5XDrNNAK8
uKsufG9yz4Y1ON3mIzkp9gncboGtbV6FrenviClgoAWMTWZmgeHMSdGZy/g5SwdvvhTi9aHA2DI6
vqZ154tjiYqmsfUDhgdZcqBzCCq7QQLD84Rp+q9J7KbfiWh5HO2uRmXR5XSrYhL8Lh4LMLJIyFdh
M9Gpoz6LYzlDF6nlE7eq7/nxTYy2enUeMIJX/9GlXSL/JBx4jrPYyvlflfKPk4449EiwKxo63PEg
oI6lV6h+1EiwN4UwKpRAzFZkeMslC9GdjwZgMEdjEolC4EdCYlGdWmQlaMOkJxBfMrbFQv4NRqCM
BT40iCtI9HksC44vvBgDM1Ac8NRDOjwIxpaLT37t5KrtG7FZVGh0w38Z5cMlRzADps9mrLV+3bYA
xrCawW0E6T2q74ThuSJ74Z/38F8ZSR/FaIArIpORBHTf1fCLjOKeC0J7/cSzLKKPWJEl6jANcwWS
ZKrjOckOeIl46jtfb9HozEBbOtDz9aNOW4O2vSrmJ5vQe6X9rOp91P1YN2jpVoDwDD/p2GGYnX4R
EKKUZVFDR0T3ZLSslOGfsAXDY5ePgxP0/uhAYJbFsri0iFOaDgVWdL2DAPHaT/VcIIXG1IiXxo91
DVp6i+Ofc8EcDNBvPa3bt7CEIPIHKzzI4cHsSFOUy00r5JwKrNpA4leU1SdSq6ObaOHAOGYLrnEi
P0GFEQ+7iYjn2iqf9/DwhR6kFWahKQzhnZ/fY5jpjhPInkh3AS+5uoLweN2+m++HtDoKczriSYzh
gN30GjWXPBFN5RnOL/q/8uZH8cUmE+6yxt8j771bR7v5chTa9Oez0A7hUaQ2BdDaYscJz1G5V7rg
MpYdaBciU9JDhnNkWUetaZaObRSWwEuq3k016Z6oFRSLEieso7s+B/fgun03AfK1fXSfmF6LiaaF
oGprhRp5zqey+iy0j541G3abUqNwqGRDrXthRDLg1Ib4s4qjwCyjjDtAafwopilUlvteBXF1D+UE
SF44tdh+cjWJGe6FZS3lzKpQHwRhsrbkXFG3CVpiG4zy9Ezy88XPCEkE7E+kQ0GufL1toJmQisaA
zxiQU1q4fXyBqzbV8jVgVeAXN+gMSb5G6jjNyMYeSIb4gkISKBIzdFuB1b2JddPvWGd+cQVBeIp0
OHhAkI64hpO5LqlDsNpZdQGkULBTHPB6FE8qpqb/xdacQU0/ZXb0ojImPJEARTThUQcrXaQgE9mp
u1JhCVze+Mxpd86gKJ9SRVyWiTUWUfaNC2hl0fvevMt6xbBo+RTMcChvEsmoxncBqTCA6kijnYFH
TAyInWFvFMkTZrFTyHVhIpsVKrC+GuVVYi3om7zEUhYSkkOikZtJ2aAHPre7TGG5lNvhzK/VBDON
AFmSaWGvP1yR5mSiiqwgwdP/SYhgoWHqrPf+rk7DNy9LkW2sms8IpCCxkR0DnUe/SGVHhWejVPwq
Y252fSNNeFcPpuvfQ9fRW07LSNd8rTqImfjS0uXWTAIV7Csup9rg6CFV9y88DW5f1A6Qd8G1T+0o
Lk8Uqc9KfGk+h2BFpjlyPtgjKW1cKYx37m0KHwbOwahtlbRcroN0u8JIykFqD2BylMNjl9q59gzS
08R4DVA8WF/T24wkhUl95LQYa4wMAlMW9ll4TmssJLHr6DFGmNjYcn7y+W0cORXI6+rToG+Fbh/U
D1qI+OoQ+qyOz6UTPFsCWmKP4yAMIyX4OZXi/+zi6kMV4w3pvX/6OvqyGp2IaN2eJLAp9ycg1JbC
HDCRhpYMNfuBfN9lfWWXrg7kQ/5CUG7P8CXVw/QNFjaqzEo+VLj8R+5eiF88npGCYUFRm1Q16knL
FQejhGBgkF4qrnCJBir6DA9bxsotf6Bvs6g9WleBlyboB7LgiMAIb/scmvlkhozLMshEZo50I1L+
lEFxb+hhxeHUxRV6WaIAtP7egUgZ4xMt3blgMvwLQ9lShknuFWNVWWN26ssnlavequwuT2pXRUok
AGE4I0pbvDjmiNRpGyFoxkc1EJsMVLf51vgD46S7gZj7kLNGsEa1/5ywFE5lElH7Im0GZem1F68R
h9ZNj7Xk/foYoV2L0zonqe8wglxLDG74267b6VzNwKgohiR+5ish7AuJ5PQg7A1SNFOT0vKI2/qC
KbQYK3nJjQumXSEE3AhmwuKkWF7j2W+gzrafjQmyxTBYVU3D+9nLDyBbTGtIF+AGgwBHV5q6fK60
H+vnnYlLHXgIuQQaCgQ4hegLQuWBby85WEVEl4BBmEtSk6igfJJtAZHBOvTicZlZTB2XLG25KBuA
TFAV4Nv9qPablvWimT4dffuiVARnicAJOVIq8uc6qAtwflNZ4sjbYEzAq6lu3tYN+Yqn10CowL4z
yloz+hqM08YZjGq1+GoYm5I7pvIdWBqt4tUQN1V9p+e/a4OxiIvOYGYfdU64Ipa51gC0lNSgZOTN
EbQpAUYaQCOsGlvCaayqylI8AxEyBZLiKKqC6/T6ZCoki3h/BCJHnob2VBumFroe6cxEKsym3rLH
v29a0qfj+Y1I366tLibVkAGx1Ta16Kj5/RCPGIzL7SyYGIwwl0pQG2NNqyzuTwnaTWjdROMRPWqL
8Z44U3qU/HLuWPWX2Dtl/m595yzuzm8IunbvN1mRT6NMVgGJJCg12F3CIvxjWEG3EaWC13HJZIWC
cn4Z57Y/HILgz7odyzGgDMmiSeoKOmzUNuR9IQk5HShJHPzA/98Ipb4tNeJE3giec2nTqZcM9SUE
vixO5MUTMIOmnPdYpumIBgZACy+kD0wjac0ubHaN90PqflYFS/dwcf/P8KYFnz0MC7QtRF07Lagx
bqSx34Dd3iG5aKZGe/YLdcNP3AsJi3eVZSblp9O+7SV+ghUN7oXz3tukCMCAObi59FNoU6cTCeu9
uLh1UGj/mmtHiy71UZtATo16xMqG4uCKYg8NSXIKwR6m6+NdJDyHwrDtoc1nakNIEGejmdbgXvnY
MPXK2+Qqa6R08bRMhNsCOqPA2k55Hhk9602k6KU1Fv0mEZuHPpAYB3IxJv0LofLUVF9L8CAdA0BI
jdkpd3i8RPFGlzGKzQhIl97ECG7+zxa8Ha53EdcoWmr0GkIMCBeEaPFrUL3CCMo2Y5bslj/jNxR1
O2GqPg/56TO29bZVL3r3WgusS+H/cQDfINReydR65Ica9mipj2we9BLQhBsn+9BDsSpzMFwu+nj+
VqxRFiYwdfwxX9AQyGLCOr4GhzXaISRQTG1bTO9AVmRQt1JxV2iMEJy1pJQPgBhlrEccQDPR1tC4
7vkbrWoZYfciCCazwSeOf9Cieb1FpCxJe336bhmaM/qQbORBdUDZY6377sUtP4OhHEshqoMeqYBB
mt1syHuJWSs/R9da5HpezwBb3PYzMCrmE4xay8sBYMWQmUNyR1rZGvxfVc4q5bCAJnc689KqL5R4
IwEozO6jbiPAKE2H/Dij4sb6RpRLUggugDjCRuA15D/89DHgBzctqsf1b7QMg0ZrjM5iLIwmNytI
HqTVCLckYBiwkwbksR97sO38byiUo8hiUvoofZRWXytbwQieIHe4iTKD8UxevMkwgv5fYyhX0YRa
4je6AR+Ld/8YbGQvc5RwW+M5Wfj2yHq9staOchAQg+zkJgccBhoD0SJia0YhqxWAZRN1VpGsCQy1
x9Kl6FqzS9EIIuhdpL/CRB+dGn2WFSagOsmRkrF5Wv9qi+dXldCWg8488BNQ9pVFldSq4QFaOSA6
7oXSlmpbCixe+DepTLAf/IWirKwSDJ1kBFCC1Bwlf4CY2kOfovzGN/57WyY7CQXMjkBwaN3ExU84
w6VclMzHfRvFHGIf7I4GLEVovfb7jpHIXPyGMxTKN0kxSLelyTpdtuvkgYAdRUAhHdTfpDQcZmvH
ooeawVEeamzaxhBSGJX4TotEcEs2UvVTVhvG4rFwKBclJF2rFzzMEova7KeosQiRfI4fmzxiRYxT
1HLzEP5rk0CHT5CETb1QB5YRPIfdLgAPZQyxhcYaO89M4sfR+Oz5p1xmTUzejqNPT8QZMBVO9Zya
qGMK4LDS0bT+WXmG7+o9ZKfgyoqY26TksW0H02h1u0OwSlqwd0DVS5TAad1qDyBavx9SnlXZWd9S
KIxf30JZrcmou+Mb19Fz3R4U/VLnwT5KXlT1Z1yylPGmL3m7+phXh64R5kfpgXVJGAgpEzihMuFN
KIO0eW+GUmVmwq7Pfg0JWoSDf3Off43kQOUAM3yUR+hjTxTDEs4VD3TMXDlV/aOS/hQsluTlDMsM
h/IAXDNEUeXBNA3cBtkuDUGk9zspt2l7GYSNIO568lE2z0VywdiMve59llNkeAvwKJwi6UH3bMgN
F9Rdh81V1o5SHsbGAcG2KeV3JN8btR1pZlOUpg/CkXXgyXPffs+/uF+TjbMYJvPHYmhjGD0Kopmg
o9/rWQd2MbXybRo9gTm0XJ0kAiD0DM33sIJoWxWRLKYhY4gmDY2rDm7i/+O++K/j+m0ZdS60LEOX
c4tto3AaPl3zMpbJZn3xlu+MbwgqylDUsKl4iABYRn4qISka5k8arv91kOUT9w1C3b1gGNa5ASzM
Fmp8psztqomnQJTMCh9M7R/qeD9y23VI1qagTlzS8WnWiIDMPPQwa8ney7Of6xDLN8a3VdRhUyUP
TRk6gtoCrcRZecq8fNOopxBsVP8G6DueoL4RxKw6T5bgHmUNk+Bp5Ftipjttn5m5Lr+uYy264pkH
oW53WS/EWp22HIiPEhU9ZPFLhQp0o7uNj3E01oTo4hrO4KjbXSWVAAUowPmQJAzvZGIV+jlTGK5p
cTPMUKi7HcKgKka2gNLG405Rmg+hERnR+rohKDteX2EJHxkkCwERFqUdIDrhJLPk7pPCXf8+i+dV
n8owAi/LBi0TAg5usY5STB+KfX7iZOmkpvyLWmoP6zDLznyGQ21uzJDEjSfBL0jdK0pZguREoSsJ
Zq34Dl9CLm4LRrwAzKYM3Gkv3zjzGS61/8SBq6pmnC4RtFSVbbH3RsnE49H2st7M4tIJjF9VFvwm
kJkhhWZmTXXUNJDarf+Oxc85+xnUvpS8MZO6eopIkmZPZHKo0NSV9r0pcqwR5smiNYupzZkaCunw
+iqtJv1QsHHKCI87tBV3r6BtZXhFhlk3rPhV7GVoxMVxK10/CC1gGYPFywzPuOhEprsLnGMgydGp
jyjLvRppHTZpMWzk6g86dQiGJEPeVurnkq8Yp3vxdpmhUd/KaLS41np8K777KZbPansQjZfOCzCz
cMiIO9QN4wyyAKkvFlceJ0OlB+ZlkemrVsadBAxflPldKjmK6kisdNCi//q2kG5YVoIAMkVigEOv
gxYBmYYxqp/WN/xyq8gMg3oaeBXafbIeRvEJfzHCzpjkPFsMt4qtLST9XdFFZ76ufpdSN1qaPD5X
3rjjdA/5w/AclhO7W5lETp5IHsTSQS/TDTkYxQ2I9DJ+qbhwYCY1yalxT5mEyilX63E1n0LEyEok
lPUrf4N5LwxH5WQrRpjKLOJ90NYbmcRg1ISnirpdXxusJNAt8QDWapLkU0Cejv7ar1B8FnX6BErD
zfRNBgsUsxgDtbQ3/A8axbQ7pTJr5wf/Xlv8A3fMNvUzWGOSC3ccNutrsXQbzH/EtHFmP6KWwORB
OCxFASrMvhPcXLZUSWM4wyUUEE/99zgb0weZoXgYM4SQMbZGxI97DnWjhMh3fgFl739uzRyHinMg
lhqRSMNBRhZ3K3m5U2iYPZBZSfhl7wSGI41HdValeYMwapejrQ3maOpzq45mldpNjcHMwQF7C6+y
ZuGXr1IMbUMhB3yo6Gq/Xj6/03ovlrFTkthKtMHMm2OKGjBkJvrg1GWQV4xMrgaFkcI4KYtuYwZM
7Q4/NLgkR8OGNWjFBoqrm44lu7V4n8wQ6KMYpApCKSxlryMEHl2iQgpT2+aQnV7fGouXJLgCMW0D
OT0k8K7XELRiRp932BpZ8KAUToiGCx5RqexgPpoBtbjbZ1DUqnm92PJZNkEVF1noTLXiQe4cMe4Q
Fgq1clAHh3rNlKvjwqOBxoAQ3Z5M8trFiwrNzeAw1iQ0/1MgELPmCqnC5xFApuyHxwFyGzyofKqz
kThRnJiFxLj5bxmdJ7c4TfQgw6op0FG6/lAkaeM01gBZZ2Z8Uh6Ge/WpuhPvPZe3J2EyzPi3O/8T
Qd36Blk61DNcOrIRyziLhK830rjTNUdB42x0L/qHRrCHiFHWuh2YvTaSrjNAgTduEQjjrtwYpu9o
vunD/0NA9j7dpxBjM0bzlTeT58KFOHltQjmVYzw3ls7D3FzxeplRRJZCVcb2GXu3iQ7DgNzyk17a
qvBrfV0XC4dzJOrkKamRiZ0PJDE6wCU3Q2NL/EFR0FkibUvVLaCRXbDm+W450agVpg6hrre+2HJY
4crMTyPCfEyFmr0PCR4zeK2fvYdDLZmYabF/eY7Pqm5LrM1EnRtxjEO+jeCxQZLnek/qffRa2ZoT
OqjCbXx80Etk6zbE5XfKQ2FzP2uwVmyqN4LdTaxqi7DJAJVotNtKP0qXv3CHkPVOWnLtE6EBBBxF
CKrQg8aY9hpj6N3jDuvvvLAHbQPr2lpyUPMoi/ruZZbWCT/g8sg8UwG7CpduPOagwmLCco5Cfecy
UUJ5nK6oFA4d+nRacgLThBx8SA16KRIOWipOwT+P/KYzXGXgnfXdzTJyut9mkY2Mqi4aFwEv5JeO
w6gh2gfTjFVkXYwA5lbS76E65aAHgv2E9EOpu1V1HLsXlYO4fPJWRc98vlWKXTE+rBu3dDnPUal3
EUd69HunME4uuH08aocu+QQV7Ws1cB/rSKxlpJx+2fJ5loH13dKGe0V4HtrH2vv8nyDoJ1DUJE2m
+TBGjEdLDEXQvo7umGT2OgzrU9HzmqNuBErTTYsGVjZkHxBoNPquFM+t4nTCRyQccsHm1XS3jstY
QTrE9oO+FfgAsL7yViKF3QoXRXxdx1j2an/fTXQcqujgJkgJvlLYoZm0BR1Xx73pencoFfE90h8r
PdyuIy57qW9E6nQPRlwmsgfEsjh5PELcFBIjjIt/EQNCshjYxCD0TfdVVumV0E0eRGyCu9zokAoy
5Lz5vW7J4toJsqHLIDfTFXrteHQ7QXhjQoGo8sCZA+SeksEWOQkSRWcfifP/DY9audQfhxjkRPAY
xUMpn73YjYdjpP9IvUsPVp51sMXNNzNu+vOZF9T4MIp5FWBDC3l0eVfGFVgAGN3ji95oBkK52thv
O5T3AeJ1hQOCK4sPDeQa9DOaWhjbjvWxKHer+lkkxjygwGkqGWjPcerxfegfJfHA1Yxq+OLafacB
6GKiVlcDSTwEKhoYoIduL+h2WLD4BpYDzhkKtR0yGa98tIxCPO8UnMvtuEW9fZeeCJSrIhM1lNwM
bWmXWdwpdfnUTE66IzK+3y3pzhSSzX4DtUvqRgZJTIwj0P4+Q/3If0H/4sfbk6hA0a+wW0vZaNZo
Da+601jSflSs2pUZv+HrwULnSue/gdpEyAP3aeVjHRrwVdhpZykP/aHatNvovfgdXCQQdzoo3AvO
+gFZDkdntlM7KsnEQa0K4EIkS+dM5FoO9Vb88D4ayUQ1nHdFs3hHX8eZoHFec1JW/XHx8Mzwpx0/
O6GeLMexEQJfeTwZoOh49Y5d5ODb8y5E2B6ag/cg3oFmxn9fN5yFS13skVoRRc3wzUFmHiI/Ip9G
zmGK+zJQvp4gM+u0GPMIvQTrwvI98g4Qi4ij1hwLxtt0+rErm+fr6p/BiErlSZExLSJIgZNA+yPh
DQFZCpOXPseAx7OGR46a1R686Iy+P90XC8YMVc7GMmgHoDbkg/NkO4lBO5OA4O5JRY40rNz1L3bj
j0DlPCVGQf6FDnODHvcfiaHGPAey9iivbMipNtqGiAXjPHxVma6WciKMFqdWElT78QShHgcQpfSD
dBIIBGXt4MgnECvvJDs7oAiOh9EIjxDYvWXmmYXaYbaxf+0t3dmvW3qbsaZ+BOUUQw0kEfIk9Dhs
wOoKTfR34+DZ1Snc5TvjBOKsj/jPUTTjM7F1Rmh9E3RQ0JQvxJBPUMblpLSnDmYPhkmpY9xht+6W
gpgOzWzfSEWpt/okrA1qJGRq5J8/I1f98VvZ6+dxC1H0S30Mf6aX/Km+G99RqPVlS3A8xut/8mtr
35nye9qIwJSX8CNAYltE9xHvCtI2TY85FEIYX5O1pJSL8xM+g+YToDQz+YGZKrU3yXv6fGxfuE99
K6NJwNHu1zEXIaEqDnEn0Loihrxe4jjrs0EfJtYUAUzIjWGRgBE2LrBOftED/YWgv2IY8hk3AiJP
bOGMgYd0U9ucqZ2f0A7zGzPVn+rTa2lyhlU66aawO2LqYKB2w3f1rjlEHGOVbzwtNpUK1iIZrF0y
dEmoIk/cRRqRiARlGWEvdvtMdgb9M1dYMfmC2QjFQQqIf0M87aYVSEnSZgh5A5s3CnPXaPx2m6Gp
YDS1TFF9WzMC/RTyaXDnG0GT22WeFnddlySP4SiF+yQV03zjQT0gMosCSV5R9ZJHkdOLoxj1UPEW
5b4AjZYCXdyq6yrPjHIwbzpqGA4i+D1D5RGMdhFaBitR3UVVhYYdLhE41mPx5kKBDBCm5/EqAHsR
NFAoL+gNse+VJayUYoV3hi7zLLmquF1XT4BFDSJksZM3ytB0G5Sy//Fg4ASvayBPwugVj7ay6+2b
al0XxgR3WSiKhVtrsf+mDxJBwqZkjZne3iqAmvhjUOsC5ZVKWdobkRBlEZQwkgbdgZqQhbuAqDpy
uX3H2KJLUPhyk0ycIYnI9l9bFRGJy7sEfM7BQKpDrqvkIka1/q4TKewZWLdFPEw7qhh3Bg+VCJYc
mkiyx/BsV5EC15SVPRnnfNvbimA3CTSQqsiMjxiVcOOjv9FtxUkcOKLXbMPKXC8YfPUbKMcnxE3d
+R1+QxsdFeUl0H7EIKVb93QsDGpRh5j3m1wHxpidveZcBm4UPq5D3DrTq6WkE/BlP1Y1NwJCHgdX
EJItYh77n0OAxwiT2fgHDHeTlbMrUevkrADbN545YOAMVe2+y2KGFbcJya/5128MymG3NZg2aw4Y
hZMETnSfPutHfif6jrA3NoEpEHNkfZyllZubRZ3jKtQCML0BMhlL0wBDbcsIfG/bfimjqC3mI5Gc
cxNCedQeA0ssUa1QHmRbNVO3sys83vSzts8snvVem/7i6/hhmib+Xk1q33HgszL6oAS14CW5n/oI
LP2HchDvQ0vfaQ46alzjRXhpT57FavlaRJZFsFai9iWAiOp6r6hKC62kAshqHppy9hS95VpsKr2N
gi/fv69vzIWLAGQGYNqdJFwQeFNgcC9G0pQ1RDGE89BOPEnolfOtXoXG3mbwMOvIGjFYOtBYWoxr
o7sGEveUQ26iIDdIDt3hDKEf3+/T6BeGt9etug0WgDDDmPbt7LiVUsmBehcYXGaGn231yvt2FLAO
3E1r7VSHR/IOTDTQKEQx4xqlUmpdVOQ+s7xnfk8e1WlbiG6ho7ozMJ7RC5/pCooyKOhEry850Plg
BIRTIzMNHlUQUgaGKahIglrFyKjSLawgjhZYUxUdhHICPb2YKK2BLmHQ4BNyLqTOjGVkdtESRVg9
MYtA4HpCb4eEEXC6pcEX1ULL4haVE8zVD6FgGiCVBmGBU8nFw/quWPBWPCq7/4WiH+sekXN+rAE1
TARMVXYeGvJjHWJhc2NHTPqu4Hc2bt6whZwipiOA6FrfTj3pPka+KYhZzTNLvh6VcaiUShO1Lay6
3noN+iM6PxlSjF24zfgQJgcuevHFnQJdjhA9GcVh7K0uuiPJPYif1m28TelNGpISvpUCAiIJwfg1
uForWhx4cmqJF5TVkFE66jsn3sQb5F4Hc3CNC4d3LDRTGvOZ23iMs730FZHP41E/xBtepJ8+PMdp
bRgrqSVgDjVtcCRCd93ApY+IAfepBQBdG6Ahu7ZPaZTcU/G0AFnIi5LvR/HCDBVvCUmmNZRBXY2c
BxisaRU4OWwHNRVUvE2VQ9zZhpm5rdlfwtN4qdHcwLm/xG2xXbdLXDprIMmGyokOxZObIcORKHmt
FDAsNSuz2b9VTh2ZGBoBoVtjpua5tcWNcYcGpjtvW0JqZpdaMaSFTN/yXdaPuU1MTisw+zHi9SrH
Y1qSpMKPQcODYJhIm3kWeg7M+j5y8Zzk37QHiFfjgRRadx+MhZj+bupyv8KmPHeDWQgB1A9QvnqL
P4e9LfhOYcr3zY/f+se46bfoAdl2R1Uzo4u2yXNTsJj8VoubbGb+tM1nV1RTyBEpp2+RO8aj9Naa
KGqdlA02ndU73OkiXggj33/bDwE9cLgkvKOxtSUQSlOQuOw7v8yhNFtvQPc7ONUJea9zVTnxfc8A
WzBveqXrkNecVMhpmcvBj/NyLFEQ7+Itn3LmOG5DiJmuf8cFVwC9PrTrwAsitKYvYF3Ji5DoArbQ
IFiYGgTjMAPhNm2PcH0azsYliJAFst3Xa+ZBVavKcg0COnfVJniVO9M7io3JP97Hb4HjR1skJCpz
3aylo3EFOp3j2d4QuSDN9BSgnVX9h7TrWpIbV7JfxAg6EMQrTbn2XuoXhrqlofeeX7+HuntHVShs
IVp7TczDRHQWwEQikXnynG240xwb+e+u/V690Rt9p9+B46bZRDf5lbaqFEiMC1INaEeDAhV4RktH
/ndqnLJlqoLchmiGF2zrm2RvH0LTmT70e6SFD8Vr7JF9/D19i5+Sbff9snFBgAKJLeSfKNByMM2N
IuQ1dA6iIEJuWNwE0W1c31D2z6hL4qDAbVZGeAvUzRaKPL/vt6PttdO46NICY4tj/aqZ36zs676P
OoOBWrYNkO9ZyaFo+24GyXYB2qPaGVNPL+4wTXt5pwRfCe8DA54Pgh4Dd+HpV9KzwLTGYX3sYTgu
fx7tbUlBbbhXyWMAxkVF2mkVRQ9QDSJ+QCMTs4f8+EacDzNof+fC7brt6IOu6wcbvMJJwL4uewGJ
Tt2JLe4AKEAI6VEDW5g8zm/zG/tntLG8fqNv9DsXHPA36ocqe2kKvOLEJpdSaWUN7VcNNks/giRI
iSsy8lKEY+Mmuu2cgx3KjrkgRp5YXB+CR36oqBqGnnsIElJcwJ/qaxq6nTPvZ6f1mB88aW526Pcy
BZJ1GdzVd2KUc5yx1UswRa7LZE+LcoWxpdFyjS53CkAsL/uoKEs9tsUXVsp8IFY3wRaeYa0PkST0
ml3zqbhKvHv60D6F3mWDwg0FewK8FAFE42vEoN0sENVUBMt+dhdcN4n5XAN690UrqyLPyjSG8RCQ
APIE0aoaqAseKYDwdSloqb1Kw2CsjNXsbCmcEc436gpEGsEEIySAUhb0gY1i28oC1ZnLr6I/EE8x
8AzHRBb/yFO1cbKmCao/iQ5nN7wxrCQucBbQf1uADejdrOIiXNW+66sK7OcgnZtq5hW1Z7NHLQN4
4uPLnwQZAMREgIqnqm7yt3TZVHhHVlBJwgR8Vk+Y4HgLv/wsgNSLCZIkTcVXxwOEW4vSlhFpKIjP
i8h4MPrBI4W21UNJHBJ8+BMr+mlQmLMx6JNgtWKke8z1brW4vzNou/36jpkr4xp6KibK8FwYGCYU
5a0F3OpDRq67ybihFDPBef8XZghqxDqwnmDq5Xu686LoVkPQFm8hc42EZhWJVmSs2+tZOAlp+DBQ
l8MtCDllqKNwt4Ve1gUq+hbUlAnZjCz2QbW/HUPLa7PkcVJGL4pkle+z65czyV0WiY0BvqmjINyP
TQDT/bj6EQadl06o2GUbs9lCn/PyBzuL26gao4GBNBSCVRCq5FycLqVVkQ4dVdtukVTjaTJW4Hio
ttZiPw5BLsmRztGEqz1kvChsgXUB1a1TP4wCow/6HDodY1Bv+8yvrEPOtiVg+PQlTV817SGKvrFQ
0hkXrRJzUaaJkgaSJ16YC1nVGOcNiq1Gcwgjt5w6p42v2gnyzoOkwisITejuIc/WV70xPIpOF6gX
abbUJUwhCd7nRnDdZylmX+t/etY9XP52IlM6EkJMfuHWwOV0asoEL/1IBngLsQYVo+NVf2NHc3dd
tbXidOH8F5EKAi+YNgErjbW2vk7tjTqAhYGOA9Holo+JB8emaEfKCjGibwUFJ2S5KMZgoNM4tcJY
OsN70EMstZRidiakDlCtD7GWmYBPlJu5KL5d3kexRWNd23q78728mjZD1tT2it0gv7IZxHxm7Sxh
0zqJnW5aKZBcZm+9P48StHZqu5JGsFfl8T9q1LltMR0mKKpjOOXBamT5kiD0g/f+z/K4Iz7jnVln
KTbULsZNpTxrFtmUMu1ooRG8fsCut5KK8nDQopwZlHuxhinV97Xx0AEdbGnp1+99qh9Z4XYuzPsm
TVYszxTpG7UJvvVdfWMsn2HcSJAQovWg2YqgiPsF3OacrxsLeEOWZEYkHh6zkbmhojiRLPgKbpjf
U0ga/oOOOX/1m4k5NwGE9TBGqHmR+qbGbwG6rEXQPtTxj5xK4oXQHHhXbUMFiRbkgU/9bp4iVTWr
9dZcqgNNrzPjZwPoqfWrGsP9YDxdPlWCLJBCqgZJABIb7CIX6Rt17NV2QMaRMvapgGTVKGLJi1gU
AJGeGWj5IE07m+bCIVJNvUWsRRlnr/aF14/zO3oaQCASyT0p8gdkaRStpbXlzze0Yq3GG44CtpLQ
HeYanUzdrQPwl7fsvHyL2/HYCnd5WGacF6zGgrrMzH8qC7EOwWQ09xBxnF80ZaE7dFeqLVArGYrz
tL1KKvTKQbWRsDudjcOTlfv6OOwv/yzRl8QWM9RuwNx7xrDQZ9VSZJGJAh8L7o24up/ql8sWhB/S
gDQ3AgjeWPwwox6Sgs3NaiGu0/gwqLmWbCdDA+dUUpHgRxcNskqpyCQKb1A5gWKmChc6PQxBZxhB
SxCEMTn5bVTfltR4qNBPxxxAvrm8uvMaB/dZuYPH4pkEkQXnUaCwl41bq/etBYMNkWMlXlkbGO/Z
trJ7VHTagWrCVQ1BUFPnwZ2aEjZ0IUA2VU23jy1jv8T9dZBNuxmhLGj6Q2o23uWFykxyezqU1hwU
IUxCqsrpTMuZ7M8u8LIw8IG6LOK/iGd4XxKIRuGReTZZOczzYIYK4llXxNueqt8KtTqUFXqyVL/p
ZvAS5dS/vEKR10A011jFJSG1zQe1qF4mkjCkXBQNOHMB2DgvrswSfRabSEpxwlQZ522NnzCI/596
qE6TlJQ9PDRA68ZIR0xNwm64SdLPiYJN5bYOnqi+kU4WC0MdPAY+YwJtxLNWRYDLLqm5QuJa6mhF
ft906SaQcviIsiBU1/9rhiepau05hB4ozKhN6Ifdq4KmRV1uonlxBhm/nOizEYjJAh0G/bQzAuCQ
KFqiQ0AWmX8wQHnY/snqkbpKN0UQM0u3l51EeN6PYwt39YUgiwNgC1/L6o3buHksbVo6aTluMxJu
9CX7Pi0YasrvwGMkuRFF3w4ICHQkkDijSMb5DK2HIggT+Exak9SpiPkP6/IDOsu1JBMT3QnApCFU
/4czgAtpcWcU5TIpyI/6+XtZs8gxZpkIsPCrEehHYPgFjBLGutijPDnpp3wE9GiVWp0dDBs5ZZLg
qgdhtpQm7gxzgQiNtz5KPAgjK3H1qSm7VOZlXADns7rO1g4dM8LsBslmNTmQDWXWNhqS1nasUU9v
zY5Ej3qk91d230SSOs35mvGcQ2TBL0EJxebb0MQYyVghC3DRyfBHy5kDEK93xCmKx8tOen78YMhG
98kEYh1z6dyKjWEkvcFQ6Q/a68J6nyBvlBU7PFWBKJOkNedOeWpqXfPRd4SWYWWAJ7EAKyYY95nP
SqRRshRCZoRzyIGQttZWKFyO+ef2gymDkxJJIiSyASwToiLqJZit405XbA+NOoWAy4Dw1rOyYZfT
bGMosiKJwAyg17jRbFQRDHTzT/dr1pAuVBrqzUVLf4BqZEsDxI+wCr+c0+Ld8ccOLyJgKCiHjQYa
BVYOEYFK2bTK5AdEk4RD4XIYZrJ/E1UA1nS6HIWhw9PWFnZtDgZXtUvbYVZZOF0vkzkSBF6IRyJR
Rd0OlR7Auk9NhXWDM5wxkPZBeyS3fZticObGLmPPbt6tKtrYWu0uMgz5edqztvvwkkMRF6MfPLmT
FbdREsSwamfZc9U0r3qFW1oFRkUtWocokGMJmX/5+ArihAaAmLVK7lqoQnI+MhhhkvVLXLoBVTeD
8ZHN43ZBrjUTGXn++pdOy6BwxD+WeC8BD0fYThMsdfYLsRmuUF8JiL9M7wQzx51fy9oH5/6CWAyY
DErulJ7jnUlcgeQZvWo3bboXlBSgEKAnXmFUMrEzgbvAwir1jsCPIMjDZ8F5E0HbCdkcKgEHw05A
PB/WftBG78Ew/lwgTYiZHlcvi3sNFaHLH1C2rdypyLoyAFYe2xq1tUNHpHG3ybix9LeY2n6rfKOW
5MYWegyYni0GUZLzHKinZk+mNi1dzQKaKnqY9NlTA2egkrxVdBoA+/xfO2glnJ7BBip6VWBhYWAf
QeX6zWSLGySuQr7l7M1WZDz+54mIBlOE4eCvdxnPPEIxhhyFDYJlbV3pIMMwwq835rRVuBW5I7oA
a1p1uqCpzlBo6BG/KltXMeeMOcO0y5lT06qQnGrRYlA7BgPT72jCN8PRUcuUTKcAPoeVQ8i9NKX6
nVVzp5kwNLVWcClGNPhEp2/UNG0CxKqJtIVTBeSK5qTbKHNyF6nKXd6a5BDo47WmKAfbbvaKXr7U
9XJT6WHoKQViTRvdo4dkIpcdDqUONWUFGVmoGsPm8gH5PQd49lOhqry2XZEN8RDOsRkAokujEqqn
1qbS8p0aAQFrqV41MDeeIsxfBa46fYYL8RItdNnwZUzx2iowIEuDWhkKZnzboK0CdCBnyMqV2iEc
qBM2j7om0xU/D3erEaYBoIJiPuVbZnmW13k1hwgECEJBq24tHU/LYnd5N383xbndBAexTgCdwp1x
pjHXZuaS6AzHctqQjXL7MXn5D/BJgpWlbp3t/Nm8Pa6g9+LqOr1rnOz1SXmODtU79aQg0/NcGwvG
2xkvP4oREz6t75O60IwUCy6n1C/6FzqvY1DdtFtATtc0vTcHzaNWNbZDpPqWws3Gq3O1jhyOF3FH
2l0bMYFtM2E/5qlzp0q7yiIZzFlwjrHEP2b4jLdoIKvdw0xcotOUWbddFH+//EEF98fanEQxAoNr
BLq2p1HJrqslzRV8T6t5NIPbofhmAOQ4PdrtN9Pc9YEkVxRUI7QTe2vYP0riuxlayHOclNDQ8crm
Np0hVeROmjcuB1N5Z4bTjS/KIPFaQUEUVtcCCFkBVYyf6EqHitWgJocq/U7ptvaD6peu/h3vIcsz
vXw/bNPPn5f3VeQhxxa5dRrIqfIKMEM0Z9S72SgPU0juYuXb162gcQeALrDOKNJxt79Vs5WKLi/B
0jj7TTfv66b1MEQmuYtFMRQOouHYA3MMVul1tcdfjY3pBHVqfLW76HraDHvwZ7jae3ltfmJUXtL6
lFrj3F7V1ABVcljrNpjp3FlbyHldgff8NnPwkJbpE4gOmcGApFaReQMGwO3hmNhRjXwehwwU8kb7
C2/Xyx/pHC+G+H9sQT/dPUor0qs5LIDmN9t333QwmqlorTqW5qXXEB50f6B+/PV+HRAtuHF0gGnx
Wjqr+yUYph6sFjFKfdbIwdD9MZP5xerF/G0AUANG/FQ8aJH6nq4sII0eNNNYusU+ubNvnq2f+p7d
Lgf1KfVcG0gxzMWBiM+7vKGiswVwoYXwC3QhQhdnNZ2jEgAAxKy88YrGckIDFQ5Z2eiccQ+f7djM
6jhHTj8XIY2aakDQuCtnZ/CQEZau/Qx8bbqlN+V182rt6iu2XySh4zeV3/mu/lkfd9pIhVGaKsf6
9O37BMPLXXE9ImptjCfU/35V1zWwfwOExwG2Ref8TTn4fe9mP2ZvdsheCoUXXRHH+8AdR0tJrFC1
8HO61ic7+gSikivLq3z9qSq9djP5zDN39XV8l765IOW7/K2FxgECQ2MTXoYX5OlHCC27ZCh54nRa
V322zVuMe48PaeQVwa9m9HKZUK/Ao4E2w8AUHo4QRuSzimxoGpOlXeUasQrkI3ipR2hm3Md27GRJ
jNEHyYUo8GWKkRxAPMBjirGcdf1HTqbMA6lRDSrdtABHUGd/DiFSVUP/8iwkbj4Uc4FBW58FKMef
2ikMrQqiWF2f341yWEa9Q0uayPiUz6kjYAaYDvQZsIHIuLmjmUQ0tHIQFLvWi/1OrzuPAlUZ3LPY
AUJ2cntvOUA2SrmxN1Bju+wpojB7Yps7r3XSzHVfw7butv/kr811dm9c5bVjw0lZBQodA3TZL+rb
ZbPrX+UO64lV7rDaaQ2HyWC1za+m4bX8ssTDuqOom8D7IVil8hhFHSTcJeA4pas0fqWiQZQCTvKs
tdfQ6dPD7SwbThTlSicGuduqAiFOV1WrwStr211r1/RquWK+8qv1Zg8TcOpVu7u8hYIzjkrNWoFC
4WvlTzj1TWAKydip8E1aToeeTVt0/xyL/WPQD7wznUCjWxAoSZTThN8N1MsUHWkVbzLuu41DUY8p
nqVI4bsdDcfbXDG9y+sSeiSWpYFfA9/P5B9+Zm9EJcF/IcIARLr5msX7WL3pUMXo3WZ40UExtNzr
eBDGP7J+OyC5kmW+olUe/wLuY6YEsp11YeJMBItyMGiv35k1+by8zvOYqQP7hwAN2QR0jIz1RxzF
sFwhQTi1bYUhlye1QDP60IHGybxT1INp/rpsa/WF0+N2aov7bIAsKGW+xue5/0HNLTg0k+lai29Y
Ivl46x86NQSUxtG34yJZY6QavAPfDhRuvoJ/tkO3p7HsflsvT97MigXBmCTQk0ijTvduZqACndga
l/GK7Crb1SDJoMV3dVluLu+caEFHln5XMY++EmmWOI5yrQS7+7LLTfAvsMRfRuvxshnRgkCQBMgA
+ulouHH7lqVanfRoN0EJIb+jLPyYmvhGRekFI3+Su1OUoa0UzATdQ4p5E37zALLPMyOELT2prvo+
vF9ma0vBhIjyxSZNu51q3GuYTs9q3WHTra49QWfyOmwJ+Jk/mjSVLF30uD3+PfwWdzWq3G2P37OQ
4K0cNN9stAMEqw9JGt23aCRkAORTlCuARYicqfjyOUQWgcEhvOJ1ZOV8HB0HfU7HDij5omVODtEt
zQV/E9gV3VzBo/775Q8t8CfoeKCkDWCzhrE9LqNYrLCZ8woyX8UyQb1kO2c/lkESpGU2uPBFgjLN
WBBVkEIonCXYFnPo1VKKJIHLnqyEc9mwriZVa7ESE1q73XcFE96ZFyX+5f2SWeGiZFSxvjN7rMWa
3SIEam6P+qNuP1+2It4xvNEN0PSgH8HFE1tbEgo3rKBGDVINc8cwQDszSSgRL+VfI4SrzUdTP6pL
s3565aYw73K6S2Z36iUghPNrBe6MAjZGyMHDA0ztaWisCxokE8WGKS1oD8duXxn1dW9WmTNkujtq
wVYfZV0H0fatHQBMxyFNxiTZqc0soWnD8qICjh0KZDO7htrVlnXay+WvtH5rLurbSOsww2ivGGge
vg6FhwRieTV8wdJv5gVTvMHHZQvn9+Ra5kJGBdI6cP7wzUQw1Pd6Y+BdQe0498YhAmt8NOa+1hbv
45z0iIthLol/5x/s9G5e3ebohlmbpr1Z4m7uwC5g3ybBCwsw5v9YFteTLoHiC5puwKSBWQgNWoay
urn+mCNjTMWIf4rRCjeK7X0ZvakGcZN8di0KzrwC4Wj6VMPsKWCyrO58Z3XITaDWBsADEH98935B
utMxE/lxF3sD+24aftAfRvO9V92vfkIYQpl9HaJEWOdvtzjQjL4tkaFW/bfJ+h40+7B/bfTDIiOh
OvfGE0P8tQXROEqyEZmB1nwDd4IzTdvLKzlP8HUU1wCZQoHNwmt3PXVH36o1h6XsOgu51HS1dPdW
sVWitybc1eNVpV+FraSAKPpCx+Y4PyxBU9s3Pcxl1ezO6n6Zm20QvyvTrktkWFuhLVA9APQP5DAA
MKdLGxbo2CCe4MpXXzs72ZlkeSiNxlea3gFcRZLxnIenlRtyxcXb0IIEudapNaJ0SViu9+E45g6l
m9F+CSr/8sc6D+6rDUxfMfT1ILXL3SBlMthzOabI5stfZH6sk+toBhRSUjoU+RwGovDsAxQaSAtu
3zStzguDrla0ByuIUfZ/uLwMYTDC1YGX3e/4x21Vr9ZVUdVJ5ZaFZ1UvevAZmndGss9BuZ/Kaq0i
L8AZ/dcYF4xQ2436PsOFaEMgOE73hD4QUjlU3bey97nIBTC8gMcJ4PAouXKfpxvtsSARNq6uwY7R
bBk4pQnUni/vntAKdHXA4oJMEnfVqaNFTUnQpc0qlykPM6scnT0qVKa1IPI0JCr/GuF2za5HBZEW
RhYcznLfxp+LdlChqHJ5LcKPg5Y+smKUjM84VYuqamkaw4ydkqscDC07VBVaxwyndwpZST0McskR
Elok6Eoi3KkYW+C+UUSigqgB7qYg/7kmEi11a2WvjJXXldvLixPu4b+mAD85/VCDWXRtUpZwh3nX
pvsaPJeMIHmVmBH6w5EZ7rhaAan7foSZIPOt4XsfPVbx6+WVCDcNfRKKhhalZzBslkRmAxB95er6
w5BsOnJQWQCspmvJAN/CxSD4qJgwQnTg53EjcDmNRo7FjG28qWbDTYDdn8xZcn8LP82RmfXfH916
WT7aVrKaSXswhycQ3/JnzXK68i9C6Tpc+t/lrBt7ZAd8fZmupbDTkGhv9PZrsYR/8/mPTHAnFcXj
sEDDBZLO4SOBKh27WyZJQif+/H9WwZ2Z1mR9TVZHbrV0E0FfKN3WIcgqzdIZpIWD1V1P829kqn/W
wz9gQC06trUJY30RgbxuXEf0lq1C3q3e9jqa+8NiQn+gT8D2POzShf3/9pPPGiyKGeo6hH2E115/
Hsxt0Moq/hIvJ/qpW+gZeKjsCjayhnk0gsYgc6gMkyvxcX7iprbKEarjMKKFHuv8wd4Q/UBlpSuh
b2DeFxg71Hpsa/33Rx5uqHMUaROsjNVnUDj17A/ZA8QBXAoC58tRSFCzhWsc2eJcPdLGeKIDbOlb
bdMf4tvytnxBl2tHFwdEM0ge7vsd/fKrfTWK4ShsFi4onvA2MmmLR06F8Ko+GyDIzH9RWQRff/eZ
yx+ZWBOyoz1Mwqwz7ADrsopXu/iYtB8pcwf7yR51B9hgyS4KD9iRtdU5j6wFUZdpWY0FVaCngsz9
9+KqceiNso09tjV+XrYmdo8/u8cFWjpAjW808ZpuoA1sxL0XTRNINpyRfJTk9bKtc3o5PP2OPxXn
i2k3taSNYEydd7mvuvGr6UKp7HY4NLt0z14Uh/mD3x2UrbFtHmMPwgWXf4HsQ3IO2obhoNYltjZq
yA6ggmF6gz7GVjO+69XNoP/Fi+N4uVxYBvwvbUIT1vTC/IDIYuwA/LSZG21/eVWC2unJvv4Gnh15
DAahKgAKsa9d6DfBMyk8CiTSkuym3iutXRnjDo12gUol27ku4MK54IGfizZFpAI7hxs06evAkj2b
nkmw2sS4PUvARpa4dfM3j5M/x8PgYnMZLG0UpjDaj80mB5laPbrgL9Db72MOMZ9RUhgWXgVH5rgC
J+aw6lRdw0vRY1AJRBdNVz1mCpWsSraVXIjRlY4sQw4zavlJErfqDrQPUH3cRaM7Q/ZW9n6QLYsL
MmFWRcpkwF4w39Dutiyf9frpsluuP/mSd3ChZaizqmariWV8muYPY5ZkPcIy1tH5OkMF20FoJQMM
2FP3uszKo8YSp9KiB/Bn+rNFruLirsowi5hbshN3DqA8PXFcIGlsvVaTGKah2/pq5P11koVXkPw+
ZGZ8aJjqLpDBKTXLJ5MquR/EMQxZPsXzaKU5O70eCnB39EaHyyhRTDdTP9Uk2kb5stGWwMub5AZ0
IpKakNBXkEBgVAmPZlCGnFo0MIo4Zcl64sjoW/XoF5oJ9jMZHF94FR2Z4Q622dsNS2bsaRcPm9y2
3WaM74ZY93LjV8RkNDmCBhg+4VHnlVuVhZdfbOaouAbvSuSsshXWvr5pdiHYcva4gQ7J5Gjfk72s
Yy/8fkd2uWVaTWcMYJxA2tdBuT5PXdZvO8gNqIujl2/pIInR4l3902Dm4pdJkqXVFTSYg/JVAZ7X
fmtLb2k3huxuFaWza0UeLAAWBQUFd7kTqyX9AvCVC3mJ/aSwKxz+h6SxboYokrmKKFoe2+KOH1QT
ilItcAYmPd1GoTeWD/2yQ1XHZ4oDFVtwANt/sY/HJtefdHTHmnlY1VmM5bXZP7l9pfT/TN0LyHLd
CHJrlwOnyEPWxzVEQIBMRYfw1FTTD92UgV/LXdINDcB58a7b18FcbnTds0MpJZ8olh2b4xwyL6lR
9S3M1ciIqLnPIt1R7AcbKKOFXdulX+W/esuSLFLoLkeL5P0yyjpaGesnBKJp2g4lXgcArFgySkhR
8DpeHXexGiVmuDvUsdxyfE9VV43uUxmFt+iiW+vz0OBD2/BM+x1Noj60asTH0i5vhyp4RL4guXBk
Jri7tCiVyi67BulBFVyjs+PXreyhKNyodRIV5M8rhwzn4Cgq1XFhI1AYGFvWou+tOjmJjHVVeHD/
NXI2mYRCWGy3E4Ifnef3pXuOWbSPUfCdPlrlKYm1BxvknZdPk3DrAAhFU5cyjLJwmU4BSIUdtPg6
6fzesHvz6ywWaKYd/X3u00xqMQ/KmiDGlrWzWXwXpUAMhKXiB/Pf1D7AumsDowAsomFw38iKhngE
Dwq+EagsnJAquRP33aGOZP0zsTP8a8jkSqM9nTI9JTCkVnhSVG//mReWhFRhCPizGj6vUJE30Rgv
XSDwwQiQOTZ4d/qXOJI8wwTASnwhkGLjMwFYAzqH03iKjrduD4Aju/MD+D6CB2/6LA+g2g82+b54
C7fTodjOXroPnOwgQwALY/mRbS64FkrbzbaBNc7rNE2YRW6Uxxgsm2J3YVCTSrPdiNfSZZcX3Plg
M8R0NCj+Acs/wxEVJIkw3wbEdQYtes8cQN3lNKWnsNfLhkQvTyDYQQAE+O3KkcEdrhRMYFZuMSAB
Se+bc75VsmUTpBhkb5ZdZ/4CKOCWoICWzNZ1QmQoB9E6AZcC1nillcA/Tz+stahjMSbADJl9DQXw
TC98bUyZ06dl5+IQFZ4agTLy8poF8QQDaZgOAAIB04g8+FEv+mIONDTHsgCaPGz5GGdQL1y2IQCS
QnTCWKvSv8WN+DL7sJDWynt0qqzZvM8HwLJgrbuyNbs4KPOM5/Wk3KMuRa805B+uviQ/wK4BAJc1
pE4cQjwr+TqB3/qTAGYHOxDIEfhGdDXraj4ZWPdAPkn9lIapB6En7PrsBBaTBG1B/DkxxgXVHm1g
tbJgbAonQJcUMru61RBHieaPy1stuJFgCZ1UvGzw+ODPSlGjWMFa5HXNPKRQYET6n8Wx4mmzsq/n
mGyajGkOCON+dVP5fNm2aJXgcoLgArpryB24wFREgd0Bso4ASKN9EYIbqEABrpfN58rM6Nwx0Yp5
KSmWCLRuo+eO2YfOKBvUFATzk31cj81RftwVcw9OR3QKlcVyMQtMda/qDN8s/ct7Jjrzx99rXeyR
nTlBobKFZLQbzu0tRdZYQ/2qalwFvOajTONW5BwElMArXRumm/jwFnVLo2cTFtW37eDWhg4SUNWa
XssC82+qWfyMMyiAlM2QvKhNn0ve3aItBZrRxvgdhqrBzn261G4CnXk/KYCDLlXjJEvT3ZOurb2Y
FK27LFMvsSfaWhAokJUCDCICPKEBuAuG0Eyx2hpkFEP/ytpDH+y08CbuJMdbVLrBBOq/pnhGg6XM
TRKbiG/mRAJHI4M7l9E30lluqgdvad/sAXv9nCt9P6uyh+rvBjxXmNKOjx339FhStoTh+vQgd/lt
dtdtmBP798UGlKQLNBfXNkX7MdyAQIvI2GUF6cCJae6UFINVW/HaPCPzvaa7+vDQtY96ep2jIC4T
CJbZ4twnG2ptmVrYCqfxuugtp4H6tDm0/pBE98nAoME6SL6ryOTxZ+UDWktQYEdtEWiy5H7QwJhC
tDulbNx0wPzhQqkzEOX+ckAQnZJV5gpsYBpqVPxr2U5quxpXuEWP/1mqqwQvWpx6s0x2WLi2Iztc
FEUXvx0SA3bsYPRuCq8sMO9e3yvpxtYlMU5oCrcCUOBgzAWQ/vTgU6VPe4MgYJcgvg4hzwkC1rrz
ukbbEfPKlo0iCs2teTH2EDchD5YLSJWT3y3CXg3jXb1YGljygPaa83K+ZTnTvCwObqps/DqtA6bg
MfQAHmK8Wc+QMkaNCch4RnJc5XcroyME+tR6e9k9hIs7srH++6P7IkkLI1BH2JgS+tEN6VUQxy5e
hE9IoPcYUnQMRUbELzJJobsG/l3wcJ9xFA35WNvLilYetWdFcVn4nS77dnzO0S6UFotEV9SxMS6i
lL0eRBSlaPRzEzcafpoJNMR+60f/yFDXDMarmHwZWQ7paFQJgDZBXREDa6dbWkXxoCarSUVbNpPW
HZYu3vSjtbn85QSzzLCjr4N9KjYSVPOndhYMpLX1mgTqY+9YxlMYo+kKdjqMQ3h6+IkWFypTCmQw
c9ksnmhTIQKwAkdxHAg/m5uoCYZOKpx1Fd1QxY79PH5R6WtvHUL6WBgxoDWSVFAUxX7T4mHwb5XX
WX/RkZuCqSBMWgV7qkX6Uw+yiz7X/QhDhk0h40oSXr5HtngEhz1FgD6l2Fcz/RlBwyGHFo4LgN5L
E8Z+XJR7vZtqR63Yna2Gr5c/qijHWImyAZEEnftZtx5NtKHtVVz8LAPXRfDIkFIBLOcwJXSLSoLu
kRnjzsayYEoz0WBsMD5ZuNW7zMuSt7r2J4wzXl7X+qf4nOJ4Xdxl2ywtSF1WTOagverZD3AY/cXf
R5seSGAMimE26NQ/QrUL7Yrh77csf9Ki4UPPFe9vTDDAiCDCBhJuzkSlNgYr0bQDB72XgXFbrSJJ
eiCgvsGJhs7M/5rgCSeLSs3VLEXyTu/K2K2up326ne/rb+bGerKcH9U/UAv3S7/17a0yOsb+8gLX
b3D2jQApXsW1Kdh3+HgSdMOYoBbsUrVzSeHMLZQrZFODouC/4pb/a4RLE8BjbtjN2gYx2EtN93nm
6YuNoWTDzae7/PPyioRed2SMy2RBpTnXpIAxfVIcDZx+piyJFO4ZSKQBmQbH09nsMxotMdUbVDfn
EPg70P1AuS170ZJW4t9iOyBcQFAAnTT/bSCuiMO6ouRsOxq3Kl44forBC0/TWll1TPiFGAQXEGiR
NPLPHEVNUqjTIfwxtfE765BA96r7RarUUYtnI3j8+ida6b4w7gDAxxm3EFsgUVFQuHw1v3Uociqy
Ipho5/4YwBjkaWSY68XOMxsGrPEHxSJqeohkV4bMBndyInS52yKBjdnasOTBILdItC/vk+gCPF4G
d24qtVfRhYKJcbiOEhDf7qvekwqwyRbCHRgCFSG9N2ClMdpNXqebGci+vGv8y4sRXTxHL0z+5U4V
nXXjGgRWDXTbidhLCnBxan0W7J/LloQL+lNCouu2HuUNCetnpNawVEFNyIISRG5ts1aS8AnLkcfr
Wdd7ZKXGcORcjdi2IV4eiK04Y41rO9I8y0xfBq3zItbhw83o/YIVaOkGpyjjTZYlt009yX6MbHO5
jD5Ts7Yw1+d7f1Du2NP8AA1nqNg6GnXYVt0Hu9kr/OTFfpNp2wsTp+Nt4G7I2SStPifY7MlmryNm
dOOl3GQgPKVldJhM00Hw2oIfwovyv4AgnhQOuFMe4Y3bmytYNIxvpumjBmHi6IOAbQbFifZ02af+
j3XaqHuB/xYSUtw6m7or53rFO2KCK9hns5FvUDP8RvNwn9QTkrWsJ25KkqeSsYNaz9Xm8g8QRGg8
nvB6wh2NGTX+QTrYQWSUwFm5YRnhdH6OpQ3vcsm4NYdDIgtuouXCnGkBtoCSPnoZp96d1WPCrATl
AztSbk0NeTHpUPOK3Q7qZiloKOfI8me1ddQ5211eqeD4npjmjm9mNl3bZFhprt0klZ/Vr0UgMSE4
LjABdKyxVpgxlHS6usKqgnhaASBJ/ZD0nmL6CdsEw1VnSPBYwrVAtRezNahWQkb4f0i7rh3JcWT7
RQJkKemVktJVlvf9InRVd1Pe+6/fo7p7p5RMIYnpxfQ8FZChIIPBYJhzTgV1Y6wYoYll7MhOHQ9B
/hL1T5eXa1WXhYg5Hlr4oUQiLPZDiMhCL2qvS0CCAi93Gna2iHBhXnguVsRg37cy3KpNVW8PcYGN
AfB6Gh7G4sfAMFrxcVmf+SCdScGI1TwKDupW/iWdpFJXq/GESy+hSkdtJ/upee1RBWHuZUFrb2lg
kOHVDkxeDOd+4SYtVi5GcTrJg9m2r8cDexhvQgAOSnu2TyGtFVVcV+LSpbSzhlTwwMuBJKNGdgy2
0bE4Bpvw2jrKG7adtsa2EtKLrgrE2L4981ii+4jzWGacVcFkQj0bDKod6o9NLzhGa9aNDfqvhLPO
hVgN7UFpIUGW7jrwYtf71Hf/ZpMWMrgwywK7SO93kDHeT+54kwAP5FfljRv/Nfghbf7ivacC9w4A
SnB+M+LQ6WEC2p/aTXNpmqXygCZJYPMjDE/pZaXWDtJCCp/pN4tWk4seD4hWf2t0J1Wvsui1mbaX
pazdGEsp3MrpftpKQQhdIhsY6mCpGq6SaCNFr7Z2k033l4WtmcKM0oFM90xlwJ8lqwVMBqCL0EU+
VipybqSm/VQEnomBVsHqrYmyYM7KTFMMJDzO4RWaMoF4DG4oj3co747Rj1bUeby2QZY9T41hml7D
wO2pGRRD3+l11qF/JfhVaa6VbcIaM8YisJa1VgHABf0jhzcEhvlhtUdbG7ACPWXDPLAsIal2Z/he
4knHQtT2s7pyC3GcRRRxmBoVwCsduUYrfAHQ1blNXHBiRUK4R4vd2J0aVvN91D+W/S6pHyK2//fG
tlw27laV8oRZIbqcHcWAAuBeUwPM6QvMbM19ItRD6xcMGn3F3GJJLR72iPrmcnvv1lNzNcqi1qW1
E4oiO9JXJlDo4UdPzcywgi5VgSTuBCDbKfzBycd8qyJzG+X2vR58WFoqWLm1YAGQ0fPcE9AoQORw
KrHBQ69nc0qhHIB035VUlR6MhFFjlGhoCAA3RMI4Syg1tLYlyvziy7wciILjcKinaDMqoN3ZXLaI
eaX4oGGpF2cRcyugFc8Tst1wIwNuG7y/1I+8NHVrv8Fky52EJ+dlkat2vlhKzg1VfdyNXYP3H/pu
D3FmvzXA3tD0QNT3smYksBEUocBWhtZ2zki6CU9xJuGyGNAbrcYvpflio9Xc3Cvhzg8ED8n1dfxH
GJ+MzJt0zE0VwgoW7Pokw6x+uwM37z7UMyqZ02+VDC21JFk0Xbjqcb+15BFMAjnqSTRPsOSGRdvy
eWAqncJr0MYItu2cbh7Atov1VDmrbH043W5WsVeLn4GiV1SuDdwl49EsBi+VNTeSg9vBepeJ7+bW
M0K2bVSrtCH9rVo8sUFHSTWkMihx/8KgZlIDoAojD3fWlKlJiVaYOJsDYbu6RlwQNn/KqRKEBaun
EnWGLzqXmeD31AUoNRrtNQk3NZGfav+x0W6rbDv9YuPrX6ijIuRVZlj/M0SG3i47qZzgP+NId0ak
P2wTk+uiVqVVbRbBAKdNmdRpUOqQIpP4Ht/ixGDB9YF5lib5oVFEscf6jb2Qx1nPlE8TXBluNyRx
VFrJv6bgRz6kjtzqG1Q9rydlfPLlZ7OuHJKI2I1WD8lCOOfl4kHqkpjh3lPl5MoyHlPZf4yDaWNi
Zf/95oHCBW9/HBUZ6CCnRsLSuPW1HJLy8gi2sqo8BiLOstUUAxoyYYkz5DQAjU9lhAXKHuYg4/az
PtvxiQUmBYsZJrRvWhjMEFE1erSAt3lZs7VrfSl1NqjFow8P3NEGQSM8HGi3GtkhmI64LGFll6AQ
UkRoDwd3Ot8gVaJ9AZuEA6YP6nOs4fEVauyjHQy0KzWiPrYV+0fDpa6gGKHg3cJf6P1IJtLUsH9J
+QUcBJeM8V7KRtcyaqpFn5c1W7nyToRxxm8OTFGDHsLS5NAOFS4h2veC+uTq6i0U4mwcpI6TpnRI
zUxo8prUZzV5iDHLHki/LuuyctOd6MJd330tyXWBf06oDs+ACtiYDfqN7NKtLPt6bLVnECp5JBKZ
n2gJ578vzI9Mqt3184SVhCIvQUNJmgPOfX9ZtxUbP9GNO1mW1TKlqKAbAwxKapW0b0R9cSI9uGPU
omFrSBj0iAbtCrM5mC6yoUgi8EMrwc+JJvPfF8sVgH8zB/U4rMHckuZoNZuhUufzRI0mdXKBTayv
G9BqAQ+N+Jh/9jWpkhp2DecOuFpXq6/KUJRz+pq85wJVKPSPCP7FlxQSWJUliDA22g5jrJ7uDDS7
kp5v5Nv+nR3Rt/yE/pvrYut7cUXjj/RPLPqItUvs5CO4S9OoK2seAUFmKKBtT23lOBgOMKdMUK8A
kaBVHJRmiUjsuqv6Vp3zHoHdSY2SQ2pSGrTW7tP0vRiOXTBQNgiciGAjTc6JaEMY1+WcdiUg3OrH
rSWJnu7r7uNbmfkLFoaZS4B0qO1ZAl4aVk8H5vXRNo1nQjTQvmx7EVOKaPU4xxGijDlMKQSC6AJT
rdN0F/ax04Zur/247D3Wj/a3apz36DM7rVIZkkD6MrbI6ik0U0TZ0Lk2c+kccP6j1LO6aUMEGPKI
7miXhK9V9qPBDG0n/8gid1RpJ0KNExkF50swpokJBh16acpL6/8QpipF68bFTErZgddowO83dvBT
GvsdsB5fm8LYXN6etbhpeXotruzVgDCum2bjLpiOocQNUOJqBhRegHkH1yRzM/VgiCD91qqdJ0I5
lxFWZEhbAkcMQ7f2oScXVNllV+Ee/kNXnfJWeoIPyRr3srKr0QCgyoGeb6DZ+zyHjcjHVyHW6pkb
pvJeQ6LClD5NDA1dlrRqHf9IOstlV0oop20LSWOFicsqp0X9N+dqIYFbwtw021ae77IKmOtm9wnS
VSZCc1u9LxcyeB9rlXVUabANI3kn9uPEbtCaMCTAzdfQQS5YslWXNBMWmZhyMGy+RqhIvVli9B1n
WL3XFFRrLHeoj214W0jby5uzerQWkjiXJNtR28b67C3qB9lwDdmzC5FHWjeAb204j6QxNcynHtr0
EgKmzpO0xstUTykaWipOXvVgbgQzCNotX+L0Pe+cvhWcbNEXcA4KAK6IrRtoWee/iPaJuZfLq7h6
Zy1WkXNQU2JPfjrMGmYvrH+wFRD63fktDq6b1mCPK0QjDQIDsTlPZUyZr2fgSHcYgCxN2fEnp2fA
TQycTlSKEoniDhfpK3VqldkWkTiS5v16C8e3Lj4YIpxqkSTuiGmYo+vNepbUS2iUvgqlwFFqSobP
QdRcser9APePfmkgCCMBeBpklNMICPC5PCBbr1IDOjvy0Rh3tagdfPV0LcTwp0sNk5rNmZrJ/Imp
ta4/El+QV1w17YUI7nA1Vqe05vxy7K3HoPkz6vvLpi1SgTs6RlQSALdjpdQMBFIxc+V2q/l//jch
3PkZ9dLqu3md1I6A+DMFKMdWY2//kxD+dk+rKmqQJ8C7FPdQpHqTZFAzFGFYCtaLTxtUnRbp9ZzG
UsznQP8Rsm0iAuD7SqSehXjfe25xBwWclWUSz5qYCrV3AJg1bn+od+B1ulNuSjd6BZipmzRUd+vj
M2tA8EzLK0ngUlcP6+IbuIdAaaED2ZpjPoBvOEb3EnalU+XHODwqmDS+vHOr7nUhaz4DiyeBFKpB
bJaQxYqfPlhMpzJ5kSPNbXvZa2zbLct0Y5D0/bJU4TJzTiLw80zB9Yiwc6McFQwa02kDbq4/qRP1
LtlP2/zoX1Ve9iJv7tlHfXi5LH814lhozTmPplFIMs1vZtb/0ItnCWQQXUU2iaKgwEQsmsVxKFjo
+ScvGRbnTPKg83trDnKaAgRKAbV9D9iEVBJNbokOCedUTJJVyjCrpo57C8SU/auQ0kUkgnMpTTXp
Mu582Ke9MYeHLPkQjjZ8gcxcWC7+Fh4BBJjbE9SIjrWTb5WHkKJN7g5BaDW57NrYZopTvKob/yF6
Ja8y7XfqTevY7rO2Td1UlAUQaMyXH8rMksaWfW3eU9Le2fWDHgoum3URmBiZy5x4O3D20SRaX8rz
iRinlgbRLvafMeF72ezXHcu3DM42WqL6g2JBRpiMz2Ha0HDQN/Hg06LI3zNd1JeyesrQkAI4R8D8
Iz916lvKCsx4qYagw8QYE1Ayqd1uuip0y+IQRHtZVMNfzxCh8K2jPRtDX/yYUUqyOh3SEZneh/oF
HdowkfCIwT6Dpnf6TS0qyq2e6IU47qqofMyfjibUC+V3fTxY5T7IndTaX96zNXgr8Ih9a8XdBsDD
yKw+h1bSzrofPfk6PGi5m7wWPyqq7KNtdIjvDMf3LotdNceFVO5eMOIEXSYZpDbaEf2M8vAaSALN
ZjdxdsQxNaigAADweP4l1leJSlKGokaC8WR5p8ReDYxgdXBrttXNgU7x61/otBDIef2qVaVYk6BT
Yo3qkSAkdvzWQDOOPIrAulaXbyGKO82TVcTRMKEfsLXj+ykLnJCZV8kgmPNetcCFFO48qzi6NWsh
hSRbSwP/wl0q3xiiQZg1NFg08H5vFO/vCRhoBntubpyYi4n1RK4oCW7KwhvyF1BDWuEVxupC/6qr
H8YIsEMb+6/e0uY8gwlMshkb+9SV9DqAsXsyF8BQmdKGozH+ICLvuGqPCxncampoVdAN1CDm93qg
uWn6YTY/m8lT/F+l7pUiSILVzVuI41a1llgjVz5U0vU3Y/xU1CdiXwkTb6tvGHDzAX1MR8mNRw22
xsTIs3nv6nFwuvIj8AU2uGrpCwHcqvV6oIeFCQFVs43TAyD+hKSGa/cI0kPAPJ6vLlTmTzcf6ANS
YDE4Wm3Ms4ciaA62gX6cqY2MQ4Mxuhsmg7RI1et0d9lhrG0RsFIs9AgC28M4Q4gZssGwswEOgzyY
5j26EAf1KhZlUNZWUAM3iAY4FvTz8r0yYKGUijLQ5uOluj4w95gxgR5e215WZsUS0OeI4WwUcpD2
4ssLNZgBpNAyEkfG9Dvg03yZAtfzL4hhTqRw90Znl+bQEkgB0stdUQC7vEw2oN95rFGqIajVXFZq
Ze1AKqgBDmpGbQMdxKlpAGE50a3BTByzDby8qj+1ZnCIJAtKM6tiNCTatRnd5YyFyQTJATBzrMTp
ouIt6zA2o1R3thDfam2LwPyIoUYYG2xu/ozFY8wMSWrogZQ4vpUZnlXG0YNMgrcpZpEXau0x9Yub
OCKvOZp9aTeRa5+lGpWbqaSDX9r7uDZEOG+zY+Uu6Xm4V8M3mQbB7PDpJ6VGoYRTGaSYvA1oD4qN
eLoxGkeJD6n9dHkvV04bkNDQgDAjJcogvTgVlWEQPajjKHUwIYMhipb5jp/hjlbG2MdNXUuNqB62
tt7oxv0/WgxQxXEuWPFTqdKUOnXabuioHJF62xR5LRinWIMpIQYGpXH0gCSAjT1VTJ5qv8pHlH6L
YKvKh67yAvs6k5y03LLERcJhW8kHUlS01j99ywv096Da++1dKMIKXgNQO/kSbonjiIUsGtrUiV/q
+SFVfZRuCVLY3+02RgZyHxyNu8CzvHZHbkTgimuWpBroEEMPJ4jyeHymrlOBuzFb0tzZ39v5RLOG
KNTEe9UB92lA5+W/bFGrImcsR6D+4OR+PRgW5ykYTFZmSpo6w7Cx2wOYuvH/j9FQnUI01rVW4CJf
uJH/lcW9BvSQdBHRIWsEJH8a7LIuonXoyNNNM7madj8C4aiSvMsKqmtnZimV83/EZ1FeDwkQk9J4
xt4bzOhaVfL6h+9b47XVhNqt4hPjt98PVrFhTVtnNCGyv2ey0t33Y5KhKKsq4NKWBnlvK13VOXVV
o/ui0FolcxLJVj6DmhGvDxmuqAYTVgNNVK3Y+XHInoNMHxO3lBrMhfidISg+rWkHi5kRkk0D82Pc
A9Io0VVjWDBXKZrbpneg2g7Ziz0JxMxWz/s4cE8DR84AUgTwmU7Pp90n5agAWx1U6sq2GpSNVQfe
6GuCzVo1ERBXYRJOBScOHsSncphBurqvcCf2I0ATvLQPjD9SV7UxHX018jd22PoeEC6bhwQu0HS6
DHMslMVpIKpQfrVz8SprMm5N9FMD+INvGpnGqDO0FtQi2gbg0/5ecYG9RwfvU3EZmvrbe+ZpB3Ok
UkJVi0aHaA+OdS/dAVNtP1yNXrZtaes9qsfyMXP+Yq4bs+P/fBzfbqIpeS9JM+/JZIBsXHts7T0+
MtC3vXmddYJ+77XNXwrjbKxncFjSvBIAEFFV2kuV/FsB7stDK4XJ++XjenbfoC8RQTh8ICirMCjG
GZoCwoIwZTkMQNZezbG+rxG5/HsRqqGgDVIG7BASIac2Jg99O9jxiLiraIkDYJ7GkVgtiLrWCusn
O8Q5uyKdTJLOO0Tuq8BTrlTPcjv0dVCMNWyyG9+T3T+X9RJtE+foxlCK8zKeDZY9NPq+ULZ+LFi6
NVCLE624e1o3clLUPWSYj2+hN+07N/6BsaDbo+LcTbs7n6YB1Y/hRvPY5rJ2wgXlXIMx2VVdqhDd
/jGfprfu9gOY5VugfB/u0u3gxIVgB9eXc557wqAdHCtn9WqhYTy6xWWcGH+G7E5tr4SkzqsikDaQ
MXwMXKOvqGhx+bZ2HoV9hWBWNsZt3MsU3RIo14rai9cGIoFcZNvAVJmnYy3OMtSkjdX2yzLCnI6j
/sGyz7RNjmoNFzUmvyrFdBQ9cow03k3gTWVxeCfYvVnEmTddBMnc7sWJ3CiVNhsnmOk8sKe+yrbU
bwwbs85lEklb39Af5cpKqCyHV4MRSu9mlDykSks8wFNKAkNeuzaB74klwa1G8DLifICV9bE2B9KR
9rtRvB6Nh+W0I6JOCpEYzgn4bVT2SgExcX7jR27hX7cRdkAEUrW+wWAGRyMSQRjHX89tn8RhXcap
w2Iz2nQg04ns6BiN45PdvgZZcl0lrVPK4WtLpE2WTHtDfRNs8EoGgmiLT5j/vrBlRYkClur4BJO5
wZNV0CigyZ/RK71bVaKvvcselZHWe3vf9TQS3FBrUexMGjqDyJkWRvtOhXesTjvdQGTZ6CDSe4Gx
0SHfVuGvVNTGvKrmQhLnADUVXHDFHMNWjeHa8VsQtDQeZBog+RW2/b7we0HV4+xGBCw+nnygQwVz
GwbWON0kNnaVNsevyIwMNI2H0a1a/S/KN0itwNehXx/IsGcHYgz1RpYzrCBKuPHzgNqAPLkCG1lp
DgRTqDyP6FtAO+AnYTA1YuqlhOhOZsAvPQzjS2ttquloAX4dBH6K6ZoiSJq1saATmfMRXdglC31Q
VNqQqYKxNo9dBa6m+NlpN5q/KVV3IrdB6YzwRNJbqToJ0Ndy2W3SPcn3di7Kxazen4DimfF38Y4H
Rvvp19hZPWdv5/g2v2I2NfTf/nAP6ifJp736SHyAcnoKiEirWyO+Qg3DB6BKeWhbr+jfk9DLI8Gt
uuagdAyDEBv0hjYwgbnvGXLkURI8Hwz591S/FcQEeLcFaCXh1OWqJMz26hiH1MgZ/q9p+yyoCCTV
XuLmO32L8GEDtMVjh5bQnbF566myMW9Dat9ItN62gFWhufMeeACTciw6XClevM9uLPBf0F3zNiLI
6F6mrU/vC9e/DryXy7a6djUbsFTd1lGVOwsS27iuB0PvEb7hzQfLmcI7SwQDtC4DGGeKhncxXjyn
i1+HVt5ijjt1stHYmUZ5bebKTlJqgXNcSdoT+JA5sYIcKpzJqZg+TnKW2Mit9HVmh3TqFfm2A5b4
oZLL1NWqRr7vWrU9pGMjE2dMg+z18lquv+pMEzpi6AhGxlkZLlqpQpoMj9QdCGhaOnwMxDWqDeb8
M6oJQo21VQVhMAiDgGYMjgruzlWipjX9uMPTqN/Y2o8spbIkms5ZuwWWMrgljdFFXQbTfGyYO5k0
VndqAhjyfAN8HCKa+ljrBEFp4lsj7s5B4TgLIgaNwgovTIgrKcBl39/ybUoZYBPyrQni2MRBRvk4
OQfj17gT0a6tXUImYEsBBQmIJWQ5T22oBfA8coT4hGrCYWjViEZtJDCT1Y1byJg9yNJTp9KASxwy
fAvDkaA8V/ZqHXyYaS1Kep1JsmZYEBikjKoPzh23oIEs6aQLu8yZfHMbKsxRzdSN62lz2e7PxODU
ASEGBo8mPw3/nSoE4upwIi0OnlTuWfcu+9tU5FbXDHEpgou6ykIbkSSHiBIPL8k/TsQL0fzRyZjf
sUCD4P2FRos0LeextDLWaquaxXWqo6f2dTAY3hhOD5fFrGq1EMMd4bZE+3FT4ngB6h8MTmZV0Ux6
JfWTLe0L4bzi/Gv802SZe+YOs8pCddJ7SEOmoUneJmbSIH1G7BwUr43l5blMrd9yuQe/A72s52wA
vOTlqeIMBDVjU2IZLpnkqc5vSHM7TNdydBs+XhaztpxLMZyRpFZfYiQOCvrxI6t1muROrbvgt570
LaJmgVJr1w3AD7QZ58cAuCt3jPVuyFTWYXS2ektR+A5A6hkd/IeR0b9owAA4qIzkp4q4Avi1p+er
MhoC+lBIko0rK9om6j35C6T/pYivm23hk9RRq8q+nHeof536X2rtKpWTika3V73rtyJnqYZQjbW2
hyKNnDtqW1MgnV02gTVXhDkY4N+QmbzkjLAsLlBbMBSEGtrRAEREitEcUfV0beO/iqcyktHImXLn
yB7gaGv0q6COjgLCdgKEQorXkVowOhTbJovdqBf4o9XIYimT8+QkixWCpDFcLAPtbnZsWAX4iys5
3fSjU7MbUD+gwf/yWq6c2vn+wAywJoO3nU+5Sw2LKgww4kWBEbFuxvNNf0cjmnGqD00EaPZV0eNc
BIThTY8rxACgGWfj4FxgbVj5qJk4utM99jpNUzpikOElvGr22iY9TE72YCcUUHXlnb23t21GbZfQ
yNNrR/TOXkvCLT+HcJ3/JPeBPiVB9+xobYmTPTEvvvZ3VLoOrrRD+Cg/XF5roUDuxmE9INPzCPqH
hGI+iVouu292JkQNL76T7IvtL4HE2UwvrDhRT73K1Ke+1sWQ2KMPnEo0doZDtLmbkO3PQPYcC07m
2pPwZEm5YxO0fY9peMgD6P1RO06dY9OY5jS71R35Z37D6Cup3BtsMQbpa7hTQZQiXGLuDGVBlZM6
//qA+rpWN7Axsvlkh1eUNXwTtXMKCh7BVM6KXQOdDbkqIPHbcEn8k8BgSZuZHXBBWgPdgUDkIFZH
x9jrTLJpjF8WkN17461AyshmAd6jGyTsaWz/0aLpOkUWs613+nC0zcdG3hPrgbWZJ1WJawLpVDR7
dX7e50+1LYC0mAh+ed8ph/ZYTCk+Nam9sH9Q0nekLzoZr/Th92Xbm1f6xPRAzEPA3oYIWwZCI5+E
qW3wydQBSZw2z/GWmPSGxslUCJzm2V0wS7GNuXiEm/PMfwHjqyBZiE4NQHtNhzqvnwdbBat9Rp7/
vTqmSlTQ7GlopuHTzp3W+KAfQdFQDtjPFBndSWXOZRFnoQ10mRGUUbhGw47CtwRnjaQlyPuhNFW8
j9pjM4EKC2UBxmgWvhjkL1YOSX+kSzBIrpo8GJqWFWM8GRUqR2H1YijsaAXVi81EUO5zhHRqBnin
z6VWtFRBFI8oGNeDNMVm2jhDsokkN/Pv4trtbcERFEnhPKtlDHowJFmDnPHOGP809l2UucyeBLel
SAznTq3CzEZFSRoHDCzNXq7DT6nLyldg8v9W0DAj2CGRNM6Zpklj2fDdDULdP2T07PCJ1IdEVIs6
P6fYIMRrCAHQqoJH8ekVYZi1ZQdj1DgJC0D7VBDm6mMosrZVXRZS5r8vYs9wsDFil8QNQOQsN22t
rTrTF0hzlWbzb0/RrA9CDALTBhUE9w7JkzQENgckITWJNLMjtY6f/mxgGvYtoAYFN975mT2Vxj1H
Jr0NAFgOixiq5krzu5qWRR3SolOaDdpURkp64DClti3K2qwv6LeaXCyFSVNTsxnUrMbHIlVAJ2nT
bMK7QRN4pbNIGHwaaM+y8fQHbyWA+U53Tje7tslCHK3M8ilpTLwhQzqqkhfjPkOvk5tattNrIoDd
tYVF58RMW/flFTnjL0OdxUoF428GUNkAHe2RKXuWfgTFCD4kU6Dkeez9peW3OC5uAC+Y2skdxAF2
x4uNGxMjerm887U7o38Ow03aOoj5/72lLlXkTl5XoHqRJJDJmi/+3qxC5AuEdubJ5r0lepedj0t8
qYjGPnTWKgQe+XQjhwFotpYBgkU7fDZk1C63tbSPM0Yj7aiouHXQEGK5Jq6by2qed6Fxgvmz35c+
kQoI7vzsKFc/IutnXjyXUu2AdBL9cDgfmrQfG4B6kGJrI0DMjXbbpdq2DjBEgikSv4hcOdM2BH0h
lz9uVpq/ntBe/s+icNbdlDXLNAnWDeBgqvoPGXmLBoGMs5hr1l9R5kYxAylHvk5SVRXxqxEyAM5Z
0dHG9FQd9B3tSNJ6Y5vd4PkpKu2dl4o4oZxj6lJzkgeGaenRzJ+jod+aQesWWU/DEHzU6BvtUHaL
yvcCFerI+KPF07WuPCcyxoXNzs2M0dW16Vj52fbygq+b4WI1OMclE9YOCDgbRwM4Uy29qu2u67bJ
+AliOZr1HiuuzfTQtfvLclc3Gj2fYOVCDxTKVqfWnwH/PIgwJw/QrmxnmM1OtQBglxUi9c7Kgl/r
jvYHeHfQLBmc38IMW4ryJw51V42O3yVoauq8BjltA4QFiq4+6UHudmZ8P06BQPbaTT5D8/2/aM6H
6T266e3Zh7WkO4RludcM0WWwvorfIjgfkvVq3BYxNs9uBqAc6XAhIHPSlb9yGQtVOJfRk0xWoxGq
lEiBuPEONbQ/4Q4ttMdql+0yy7lTHy1q9xTPi9348Dem8q0kZypF1rA+QSuyE8YYTrIjLyG114+p
IGZdvVgXOnIn1PTr1qzni9UK98a0sfIHG1dPfATWeyXv2vj+f9OKP3eNraErGUuaKG7dXxNyJMOv
yyIEBsgnVKLI7+1iDo+l/GnQboVB5Orv4zmJWiaaM+BLT8+wVusIVgE16iTZbVM9lvbu8vevxhw6
uk6QfgU0Hh/qkLTLzaSGj2jk+NjHhGpK9GgUT0QvdhVJrrqh/rgscTals+tnIZGzgTIlcmmrkEhG
FOmdUborpZ2R//IbgbGtHtyFIG73e1tmMYYKATNr3baAEtVbDIOK+gRXtcF7H4DEKDSfde7E/SRF
ulbCAfW43tJk2IN4IaeB/CaPpdNMsmC/1mJgNIDNbU8ofgEj/9Qe9Db3/TytZqV2tf5qgdbE3jQi
RoFVqwAAJEJfsAApPMykhGwSswiWjpHErRo0/CQl7u7aUdgO+SYq5Zu/MIpvgfwsdNDkaBvtIbDM
t5Z6U4HsKP8tW08KEdyJq/u1EMS9mplklWwoZ82AJkMadwSWW/yhKo49Cfp+vjgkeENH3hfdB6hS
In/C2V9qjoyNQYOQL6OBg/GHA3GGDRlpuAtpR+O9cd1vbqLD+53v2k779lhftW5yZWzLTUax5A7y
74IjcV6KxlW9+Cady/8Wcl9VGqlByXv7JnnsoO2aq/w+eQWw3dV0E72G+8m7j2Vq3JVXDLykCM4F
keF5unL+hHnMBiSJ4NbjeSTiqgBEh93Wzoi84EHbDm7ggnCocxoPozd3GlW3gaCD4jxHy8lUT0/N
mPjAPrAg84NNDlD1XuW78U5+K9138OG4owPGeTc46FdY9Z0hsLjz6WZOOBce9bYW2XbWQeHD3DeT
e/7oxFvJ6Tf9nbHFM/aY3AAtTLTOs3mdmd9inbnQiOF56xcxxKJO6JaeQYGGHYO2o/48lk/6rUUl
l1ybruyq21LgpL7GfS7J5rxUM5a9PGpYb8xmbCb6Yt4Om48HQtsNcZWDfCff2o621d2Rxq+P7QYR
uggod/UxsDQzLpzqsqbqiY9PAPi3AhNrvIeJDhvJ+Tp62SZ9K7bmQfOEI/qr624CzgklVAx58dEw
eiDGmnVYd5MCLw/tUui3oN2btgHY1wZEglfRiNaoqHTSjY8SlyCMXIsXtIV0ftfrBOOJFqT7qk71
zlPt8S8k6AA80FA6A/U2P+RUSEkIcx4wI51EDrqNnUhY0VhbQh1NVWjwAD3PGeK2kiV9FMoQUWP+
3y13cNLNByzn6jN7KehvtmdPIw32rZO8WKIFXLtgl7I5u9FrRZsUH7LtuAN2isMyN0DqABSPl2+8
1RQB+vAUXOJAND2jICJdVcUlSK8draXTp03rmeL7J0O9yrhPqFE5YJB18nckSHo6boVeaS06Worn
DAWkaGFKhnmNR2p8Dm/xdQR8U8DFYEqQWk78U8NDI739JdB67a1oYg4X1Dcauub5+ZCo6SK/7DUs
r/JiJtSKfxPz2MVPsfoSGW4QHzpdsNCrd95SJBdwmqHWB5gHrp0qpPF9t8NA3i3QGK+KfbzrDUrA
5XxjxLiAAAiNqmTkYbo7eEbt5rLqK0Zt4G2M8RjkaPFe5SIPv6rTYChRVB/Ic547dnpb6FvkFMHD
BmD9W0sUma5sMDLb8zw5mr7Ai8bJU9XRyohSVg66BLvtYKPBTfejDg8hsM1cVm3F6YCAbR4fR6LN
MPhGqSQswk6XAa2OovvGKsafQM8RRFOr2ixEcJuYhR1CbQDkAtKtpE0+uU1/243by3qsnH1wiswl
tZksGhOcp2ECKdtICwsImTSkQlnstVAHnFr++2U5a6nXmY0HM1J4MyhIPZ0KYkqq1VLbVGDdPgwI
D4H32+kARqNMAqTL3kqui+Dxssy1PbIAGK9r6ERAQwKnG9OiIoq7tnJqK91kfrFPzEpgBmt5Lqj1
LUM9VWsyApIlMWTEBbpsAAapVU6eFbTRNlXjTiNlkxs0m4AJxo/XjGPmnoeRo3fFPruS7KwIbQu9
Itp44/u/w+Exb/9cXr5V0wDuPihacKjQHHWqmjzkYzZ2XQVsq6fSxsiiBqzTCDfsy2U566p8y+Hc
cpCFKIc2kAO+iVi70dsbRYT+eD5tgj2y0NuIDDAmesAZfqqLZIbJ4Muz9aX5/RT586Br/lJNWos2
cp3tRjZNmNcusmOuBPvK1t5tjNG62cTSh8vafvWnc4EiPgXABirKLLjpuWVVdDDeK/FQOV0ysITW
tlm/9HnA7sxkKD5HPRtUwKUVZkrBSRe7XZ1ZN0EcYOyvleLSgUPLdvjxfJuBsgAdNIhLjoNV9yat
bMJyGgKPmdmYDgylYtiGeVMe/0Paly3JqTPdPhERiElwy1BDd1e757Z9Q7i9bRCDEKMET38WO+L8
u4omirC/C/vCQyeSUlIqc+VaIk26V9vRncYvpEDTlp7Y7IEry/4ncXPvvRsN1DnVSN+Yh+afEOQf
/SOLcwIHbnxlKEghdEb2pernlFUsRtc36oHtoFRS/ZaphkeT6xp6lABH/0B4jZdzTXrjxuh7d4tx
7V+I+WL+PPQHW+jHgJYcyNEvl1Jq3TS6zdgE3NHAFP6KKY4ge7GbvOnQusQ3R3DmZOwjsX/rdfcM
UiA/NbJ3XBhhaQORAtQpb77nRuJbrUTzMUE1bfhTZglojc/lNAPp4bmDbOFuBQAkem1jjY2O3Uqg
U6pK3Sj6ft2VVq7XCyvzBj6vtk4u720dVrxWyHtQtjSpn7rAu/q6w6ajztv8KYdSVEKBlIGQ2MN1
86v7FnIqoM4AeO5TNIdGhCrRXexbAEPuCgL8s8bv4iT5i2sQS41GsVlaHe1El6O0VVI6IpuaIO3p
F6EPIdqsU7ShbPJ0rMRpHvqxkLfQAWXAM/3S0FQTOdByPu+80Ym8vkB1anRApQDQz3OTIGicksoI
jIJI33FbHhk9T16uz+nKmTuryc03Cu4sSNZcfkM9jBl0vuZzCvHS0P9uwC9g2ZHa4g/dsrO4tpqK
l8IESDkgRrHznPpOt+O3rHBvJBSxg+tjWsk/YTC4811I78zx9+WY0liJIpvdtKmQLjSfM6hgQ+N0
kFBWGnfXba2N69zWYlxWnOItOsKW5t14zd5Ou5Oe3BV0i+Vs1Q7qSwjokS4EKOlyTNmAE36CsgpU
+QzwtxkInW2tJb89p0fjjWPz1+vjWgllIMqG4iLOURzUS5IBrnI2oY8OW71EH5opn0q5lShb2c4X
JuYhn50mQ2fV3ujhXJV1hR5TsvPIGHZD+xdHI5rl0faIqAXtrIuZS5hLqnHezlbz0ZQ8UPFzpv26
Pltk3qqf7ogzIws3KJPUboFvbYKa/lt30XNf5V+5fiTk1Sz2tquA3Qhkd997ewD0r1tfySRjIvHm
0cFcZKB77HIiJ1D9cGDgEFI7rU+tA0Q7wTV9nyMZmobtsCXKtnYLEMTVQMfNiJgl3U05gKdjbGaX
F/IYZ9aeKPUdmIrbKhnuLIuDrMQ62qZ8uz7KNY+cOZrQggnUH47Ly1GKONFyp8UoMwV+HaO6R6ft
n5/8c6PZ/5lYBIbFkJWmM7uKrbPHQS+fsnQGuG71eK45PlYLhGNIXln2Ul0RuascGgYcZ2HjhVDV
2hliOnrlGF6fMLrmF3gBIRqY1fPQyn05YzVFRtawqiboU1JXfuFhwfwGJDmhXuaNvRtS29m5Q62e
QeY53IuiyMPCqGP8Iw0f6TOddaNP9bQ1/Ex1NfU71VShbjfaGDRpBsJIyLadNCRAo2IyxH6mPRB+
rOvqLh7odGMBlPyuJiND57gX1+9d7JWRmxJQhqItgd3JtpkePUuKlzbzppsBWLdw6MTk+sibULSi
Th3+qylEBjpAxyxtP0Fy46cJ1cYhqoyqOmiceGGi0vjBlUaNu9KgcldYige2sIa9WSsPWlrox0FJ
JX0A9TPb6aSOIRMVH/NKM45Us0FzP5k7Lui4m6TwAFPzxi+eoU9o/NCsO7vGa8tPi74qI5Pn+qOp
HA6GTmWZh3Fqp7excUjpS5qJB3NCfdwvVNrFPoThi8i10+FFFYrs+7rMv2kJI8HYMweYIy0G8On6
iq+9eYGnQlCBgw6tqssHqOFBYaegeBjq1KJ3LK7FfS+b7ggRaOsN0LY48xveq1Boyr0HhWvGfZWN
w8Y2WrurwLCIPAxCCxBVLQ5DEAhmOtfwFV2m+9U4BJZ8Nt1obDfiwbV7/tzOwr8xgeaoSmRf3CaB
2O6u8nLQEIW1fB4Gd2Nqt8a0OBqgh1sMXY74RS+Z34O8KAXWuYzqdqN6tGoHknDQ3XXwEFye5X3i
dabRYkxml4YVDxv7JCzXp+Rw3VXWTtNzT1msUYGampA21gjx153K6VPO+/11E2v3xNxPg4wSOLJB
L3V5/Eg841oLGVgg/Egw9SB9q9DmkoJASiuqjwptPHHmHoWzVb5dcwvwkSBTBtdD7+L892dxhedJ
bTDnKeTkzmBBpSW+gXRjVhxQmvsLtzi3tUiZlX2mSjpgGgXYz31IvpY7zdFfuqJungBVN/9mZ51F
6wuPT8p6bAuK5JntxR8OXr9+AuhX2xSuLyv6dH391l3xv6fBwuVHsKXUIJqaQ1tISiZ+4+SRMF7i
dGsSPy8YGp5n3AVKuHM9ZxG/NAzCn9DsLQNSIC0uX0yAVxL7SbNMJAk3eEY/DwoID4zJQFIQGfKl
c7C4HLyxsBAguaAS+K2RsJweevX2p1MHnhEyU2CAa9ZCI8GlC462BAVGZc8kDuoxMz8gGHcS3A1r
Zws6vhJ5zuJNMyvFnFP99IisrcQpOYUpMP+Eqr8ZTGSaDh6uRuuW2IGaIgeUCZn8ltFb3Lt/Pk4k
BfF2tMH/hQvncpxej/qzGBBU67gRU7qn7hEd9kgEbWk2fD6u8BABGgOIf8vC3l64iGuyQngjDIHW
PBiz/l4l1uP1saybQKwEUkE8yZccoEalN6llcx7UY3JEJINKxSB+Xrex5n2znglo6JCZ/gR6TtKe
uVYMbfPJ/nBBakG/NTU0O+SGmc8Bpj4viQ7Pg6eD9+5yWZI+yyXwrpgt67aqvVNp0RDatxuLv2Vl
cfaBlUiahMEK0Ab7iTV3mW39U/Jy45ZfnTN01WPeQFsDhqbLwXTMzrxqgJnE+cr4hypiv27DTTHd
lcQ6Ju3/7KAh59KOcLrKziTsFLwNtXo/qe9mdTOlyOY5uW979xU6rOug+HMc0KXdhWsbtYdoNp7t
Wl0Esb6ADx4uKzcaFKrL5hNCqeCPvdDTcQA6aAmeRYoXu5armHWqyxEje1aQKGRwgT6KzbdYbTy9
V5buwtDiBnEgD0TMEYZasyifUSQ0jmASrG7HRnzPabrViPz5vaOjOAHNeg8ZNbSBLsbVa1DuJSYO
iVbkb3qNZELS9z6U6HzEoycTxAKxZfzFXOIxDLYHgJDcT9ySOSWay7KeA3bsBHIA+joNPT76cf3H
9Rf00yLB+y//K26uxeDYIJvapTg6wNRz45Y89R0CRiATz6Q/945z4oeFIW/UxSBzjGgEiwUzXgbv
0Swi1mxhftdurguGicUlqeIUALwShuKJh3k+BabctTRyxkA4NwQJFJEGtRa20JXsp1tmbjjnyvHl
GdD1w9Khy89epjG4V828oCC48KA0RLQ8MkYrIka1EUWtBDfnZpaaRrHVk0IrYCZJgcWKv0uzfrb0
KuwMcqjElpesWptvyJnmFBxfi8OSqVpp0p0wKKyXLqpb3fpg7FcytGGK1szrnrJyYyJBjjw8yKPQ
d/3vAp8F2kRrdXDxYmgm4w9aad7R+sd1C6trdGZhcYDU+tgkpQcLNBsCDtjERLonKy92182sDsS2
0VBoevAIazFrHeNjOegSB4ebPOpUPZts41m37uxodgLFPZpHvWWuv2L447Ky4ewqfopn1uLqhYJh
wBK++8yR2h8eqXWiv3S8K3nZ7a8PcO0gRhUSCdA59kBq/PJu41Zbx/Y48iBzv2QOXkbyJ+ujWJ82
TsO1E9gEn9A8TNdAm8KlncYuJTEYCH8zk56gXhGqyvHjEZA4r9gPqJWxcuuOWYH+AR+F7mjUhSAQ
g5zDpc1ikpzLOe2ITtF3K1FHh5X9d1qYt6KzT7xvnWCy0henoU9MKunbeUqOjSX1m7isj7bVmDvR
1WAJIubr9VmfLV8mhVGlwvEyN0aB0GmZf2uETSQbUQprJKqEbYDsbFLvRPkrRkvK6L306YYfry3z
/NwGEgdPAqzC5VSgX9xmTpPwAOwiftx/UIq01oR+g41lXh3YmZ1F5OfWNNXcSgNZyvDaqYeBH3Vb
odh5EN6JiJ2Qf3H3AfSAbNK8e5B5vhwXg/NqsUwRmrsZkklgsgBUrG3IxrDWTptzM/P0np1nVtdl
LXExfY73IGnld9Apcb2X606xtkWQMcAyzf4KPMWlEZe1JZC5jAdE3cfpqWws36UHYHo6HqXj30zc
mbHFQqV6U7VlkeHUsXS/rm8Ntm8LsTFtn4npwc0AtBWeZTOLk7XMZ4M7Dew5Js62um59OzV96YAe
AZkfX6rsaFTxzpYWAO3IkNhZHhAQq9r8lEP2a4CKzlBLv7Z/2/WWtOOalyKcRAs68D/o2F14DY75
WGYpHnS8oyEI+bHDf+ei3VfklU/oJTmJMry+tmsOhLSnBToplJqw7y/XVlCtA39jgbWty+xQ64UF
fEmqTpVZOH9jCvOO6N3TUd5anHoW/CjmHgZXNdPJG0GNqPQXh8rn6yNaQZKjsRBWICwCsvHPvTGg
BysBaMeLldt7mqevQ8dO7fBrjP8xpTy6aYfSeK8H4AF8JkxFttGIUDN0f7D7rfatteDmfOssxpy3
SQv1BmydEbR4FJ2zkNlLq7uOvRrD35yk/22cJYZ/ALhOFglMJeSbcA8qf2yMl1ocr8/u6nl9ZmVx
LTuezFVrw4rnHj3xPoov0AQZ5Mblv7YP5i6TGQung7Z04ZVWgroWK/EKS8wk9PpfOpKisEZb6Dxr
bIcacOCOW4Ho2lbwkH7wAH1CGmy5FVhWGWVDcfIgio884HMy5Ohd+nh9Av/tWVlesedm5sju7Mju
SJ31mgczGqqVr31uDwBatazLosGm47MFobp4hw50bvuAP/RlKIg3/MBZJYHqIAk05dyh0AKEBKR6
cg2te1M9YTPXKGBSECQA7Gc3piAi9ZqKfpTj5D0NTlMIZAKI+5zFmfeoHPTGD2XcfqvxU0D6B/zc
16J21b5LgW/cJZo1dGB4gsS2n3YgmXpsJDJdITZtq4Isqys3MEw938lUmTySQO+0O9oWji+nyQzb
hooHEddTCQB/AaRyLzoaUGWLXQ2SuTLpoALZWhVHk3faCw/ER7K+95qOTL7jKP6P1lP2ddRzEPUw
Cn5jH9LpeFUpCyw6vK2TPrAyYTg3+UDN0KCJ/izrQWWn3hqdB5KWnoqgyyxRYVFG8SU3WB+C9ztx
/NSCXphVgBgUSpR6/JYKT9FTWoIoEHgyk35BTbg5pklDdyobEB2Mlsj0vcW9zgm8MaOvMqshftr3
Q7EnTVftSssVfJd5XQuKL2bJW5AWqx+xnmZ9IJUmotQ2RLFxkq5twnMXWlwTzSSnZsiwPUpQVbXx
fR8/USR93Pzluq+uFOdQDwO5uDdLRIBhbGGozXQrJXOCcVRfeHVIaZTpu7F+daFGKbLbmB5N7XDd
5uouPDO5iGgUmhQo15ARacDRLowaENhUPCZi+nbdzuocgukDPHOgyMCev9yGXltPAy9gBwXig4TE
QlVnr5npPIlebizX+jT+Z+vfvz/b8mrkkpE5FTw5B+J+6ONjZ7FgdH9YIpqmqM0fs2ZLSmLlkTGD
68D8AaoZRBLu4qQGmWnSgD0cSTrvlNQPlTw16meS/hiBXLF3IzYse8E+96E+iLZLvzJCln/tio/r
0/z5JL/8CuNymqEW5cZdiq8YcnQQxM/NmIdcV0E8d3e9pyxgW+XIzw4EizPmfH7hI/2+GDe3oT/I
0o4HOVr7Ra3tLOYeZbxlZiX5CjuI1EB15YByackaFMvBEcVU4SaUzrPlDY9sSJtDl3o3jskqvzRy
GaQmHnkda46squvIBaZuw7U+xxcEtH9oKQKMEhouSxKrCchUweZMLGvbE2LZdB+Xbh92o9b53jQi
G2unxp+fCvPIHUwuQeSMD7hc05iAtpzkMFrWAMP+ytPRNxuspPZNK38M4z0kJsdpq26zuqxnRq1L
o3oZF0ljwZGUPR0y4nzt0n5Xoe/+ur+u7FUMbi5BgNIYemTLrIcO4ZC4slrkA0DNVpb3jfdSItoo
0YkBOFZUtqcy3uIP/3wWzTZnZA2mFHfvwmVLwDW8voHLtuWvps2DDLICMdrBtjBfq3N4ZmexGWNw
74yoxeJsbW+q4qMrIyI3wpt5GS6jm8uhLHyjybwefJQYStc8Tnrlq3FLwGNrshaO4BottVOOQeQg
WMdNccyZ+0iLWxdaGP51Z1g9vM7ma57Ps3O7FG6GEgsGw90vGv1Hax1/UkcTT5eY3EkS+21nbJhc
Gx121EzYDyAjuKguTXpm3SvpIsNsdFaYll9Gds+BIje35N7XXOHMzlJpSKatOeop7KSE3zqERx1a
uqciCa/P4JaZpWerYrB6HWZ6yH17kAhJyyYU5abQ3Oy5S7fDSUTBQA+SKYQPl9MmaykYcNY8EEyi
CSiRsbUzup6NwDR2ZnmCUApyZm6t3QMhNkQmSGi+u7Icbo0WdM6+bED0+ecjB68gmuRNnMu4iy6/
SAye8JgOTt7EQQdCUxZtkNQyjnpBfv25pfOxz3Nz5qXUbCw8EzB2Nx6eq5j801IrpNXGs3ptL5xb
WWxswttJjDFWksp3rxM+qSBeVz8C7ZDqE0LPryjb/8W4XCSckAmZg6eFxUSwXKQGUtyMufEuq3X7
pgKFJ2qbhb2xWGun1tx/h3Z8XKQIdi+nsGuLDrB1mOp7E0w/1QPjTnB9NKsXC6pheEohnEa3/WI4
aZxn4H1AnaNWvZ/MTUkHQz90w87sIuI9GE7qd/0fg2/QkUtMUJUj3YUQcGFT0zx9FArJbXQIAJAF
upBpPJaWFTm821itz0lCmEKaHhA6lPEB976cQpp7dTMxg6OiWPqTFk5D4hPnW2OcuLzhzev12Vw7
Js+tLbKEtJTdVJawliJt7PK9qXfIq7R+xTZmcKUram5qxi9QXgPFu2yl0aamaPk8rtHWQ9fudqZX
hgxkzl2rBRkloRzfoaMXjLU6xQXdxdm44TlrY8UHII0MRszZey5ntiyBQVMQeYAOXLuLy5+9m4Yl
iMt1j22s4doen7lD0XjlzS0W9qUlDag3x9NA7+1l5gCmkkk2fiwJRbNMa4GqzBnbLzZLJGhtUJ7E
cxAx4l98ArrpEAmhOj377uUngFnf5eAUnSEtXwZX7mYe5u7Bdu/M7CgV8yltNvb+muOi/AOZebSv
z1WZS4uukyjSFqwKlPtjIohiH0qQqbck9akKk/bPOz1wiup4l8w+hfLdYjWNuhJQ5ED7gNG79W09
Wu4NZDQAUFNWxiITWZB917ntJs52vgGXNySacSE3AfwppGoWN6TNBgw0p8i+8tg3TQmBhOfa8xX/
bo9fWI6u4y+Os5/qbnd9p87T99kusmkOxO5B/LaYXuLS3krAYhV02g/NMm45siM82apVrh3gCNiR
owBA3UQH1OUiOqDSNmwQCAfUSP1m3FfVg8oenRI5tX3qHPT2zjB2E7MCiViKfCv1jThnpaDwbyUP
CtPzixvdXJcfUE1Ezz1NB9h23z65gYyGW3LrHLlvHeI7CASCUEO/pUfj6U9ndzYL6AgSggC1LV8O
MomHUpoWemxq9x1IwQOpnJOb2lvDm+fvchUv7SxiDGJXbt0UsJNC776tX8GxeXTQ/NkaIy4yAOa1
vTH0zy0Da51sfdExJGiL1+uD/Xw8XX7EYpEtWhImdTQP26P5pY/TgFltlBXWneYkEEZ3I9Rswgrm
r5v97MGXZmffO4uvhtwAp24Ns3ljIuI3fUFoVG4xEG0NbrFPkDLoksGDlaYIXAxDvQL4b5pfx/hH
kd/Gautt8/lWuRzVwmH1ysnrFLFj0FhRCp7uNODeu75FILdqxYaE2cwBiD7exZLxItVx2qHxBgIF
utpDV0f2IF75en2F/m3t+uSeZ2YWSzROLsWjE2as0/SV9r75ARg/Yv2b7t05do/iyUEw8kvb2hWf
z1TM4fxqB0RhBuYuYh6W0JZCIga7D33SFkCkN81v6oTU+DJUPi1CNSDbdrg+1vlnfhrqmc1F5JN0
rUlHAZtE7fLst7J7f45Asvsu3Uq5fL4ZgdGdIVzoCwfYeQk8rtKOlk2LTW+7p4af+vTUWF868WZO
j4O1MZdrjnJuazGs3tCmsa9gy0LjaupEIg6tSviaPF6fvq0xLa5fRixWOegCRqdsgZZo1AGqf5hj
7DLe+Q43A6d3o+sWN0ZmL0Cak0z6uknmWRRfquQXHV7ZlPne1g205hcIz9DDguQVuvgXvtjwQpca
BT+MTXPfLe4deQO+TR/0eehyuj6itQPx3NRirZRVqKp3YCrPjnH1Q6dHO/n1v5lYLBOvBDotbZiQ
RKGu8qCJnzWeMNeNrK7Mf1O2zIF4LXQtYzL7HOstVDZ4A8ixDcRP7DpfiBdvCcOt+p6JNhlwDgNb
s8ztOJ1wGyi5wJ4y3qYsS1APUGEjx1u94P7Ymu+O9+dgT+xhZGnxdEFU9ClA8FC/SRoZg3ejaoBY
xEUC3tc0LKznv5hLdHAhwgTe8xPkOalIg0ZgiuZbLo8FUpgoM3haEogtMpa1exKnOZ4HQEigh3Rx
TzJpZW07YRLr4UcrboHw8M1qryAx0YSoRRK14eyr++rM3uxEZ7d/KXgiDQV7xnSopG8aYdJ9o+TE
xffrM7jC/DS3RKCYgA4MB8/15Q42mMTJjimUJ+8euQjynh/EgZ2am+KVBK3mg+DqATLpv7z+kH9o
uw3za5fZufnFrjbbtNW92fywq+57kGYgu/pR3Gp7FraHtAqum/u895BpQbcTOt4BKIKi3+W0GqUG
dlSWtQG4JYCgld0pnsLR2DjtV62AexgdXZhWuqwFQbjWNsYJqbc6Oyj7zkleGxVq3tv1sfyLPr+8
k03QfEJUEjlbwHeWL/RRkkmVaOAClZ/ms8jA7+2e3Jr3xg1YOBO/2remryOF5ac39MhCSPjcsrDe
eAR99lR8BVRy8b4DbhKNSYsptbwMusr42QVYC6dQI34pdmn1IJoNT51/0KfhnhmaZ/1sS0g3SVFw
xHCV+RPMROUAfZaPjSndsrHYDM6gu52WYzD6Y3dXB87R3Zn7AdPKgu7Q75J9Gogo33MfMUKYRfZR
37uRddp6X61EliYSL4Dmz50p88P5cqzWOMVSB3VMkLw1P6FZDVK2L84+8bVfNOIHUKacyM24AfNe
Qd5eGl1sRWZ7ihmz0e4nkOUh9adDc8d869jutO/N/Xi4Ptlrc30+xsVlS9xcT7UB5rLxDvwMzvCz
2kIsbM3jMgrqhWHU7QQbb+LonqhfPmo+0f347t2D6FN3IqfH/2lQ9iLfobw+74zZoDEeM/to6ntt
K7L7fBVdLJO9eBSPZUXjuIAJ+my+I3wMhc9e+J5uuMMaTem5D36ijtTRU96P8/ocm8on4MULyK7Y
WS/YC1F1HHf94dWNuJ/sCz9mm5Shxue45XKci9dV4iSx1c7uKKM4SO+s+26XfSsjvK5u1dNw6LAH
KfaifmTH+9/qwfgC/eWIfcRw1C3l9c25WBxylc4zM0Z+DPuxj8wwvct2HGT5Oy8CXfgHpI7ftH12
/5yeZJDtt95eK1mey5lYnHyePdp2Pq/EeONE8d5FcvJ2jAi4A3/dAX/zE+3yj+7B23gbzfO7PG9R
SppvFzRAoc/v8gwSWj3qHXGbgDJ9X3TlbZNUG1S4a0fAuYnFiQMaOF3NlFEBGpEPQiQHht1S93wD
3Lt2ReFyQpO4S+c+lkU6gJpFh3oqotFK2j/ytEQ+paQAm6b2k5Sdu+O2sXGRrO1REG9Q1HTALIzL
+XLurDF2QQ8xv/eQ0C2S+8lz9sMQpdMxBeoXnchlvnHwrMUcZxaXMk9xbetjP8yvo+otqepI1ez7
wGcN12Erl7y2MSEfOLfeuyBKW15OyCDnLJ4fFOgYus2T7skpc2jb1c6LkvFTDx4opOxfr5+rq3vg
3OjCVdBAUzeljjiRJtMDUHahU7o/3WwKPPp9hLpDnrDd2GBrVKP26FTtPdok9zp91QvwWVvDDbfp
TuTJ0/XPWvEsZO/RDGnMPW2fnr+VnTTulDEQiGoA4pwysHdSETp40LtbVZIV5A9y96hzIeVDoPa+
fIJAV0/3KoHYNc0gHAKSVqGFZBC+YOOO4WFPzYqgQ3ZEWmh64nYWXR/q6l49W/WFS9ccOOq4xAKQ
btrFfXOvpAiqtN5Y6FXnwkgc1EXxeFw+RwDXBjOdwpFQqu9OByTRmAR6Fjj6w6QOLdX866NaWUBw
Ac3v1LmdGfRNlxu105tJz1yMqii/dSbfuaR+LKfffEBTjL3Fgr06tjNji5u7BgkgrQcYi1uwu/D8
kLcopwVOett2R4L62vWxra7YmbnFsdcAiGc3DaZyioF6H2SUgTpYMW3jAbA1qsU93YPGQRtiHAcK
Aiua+QMSX5r+g2Tvg3tLtX+uj2n1mDsb0zzms0fAoLzGYy2msCoMH+FqWHf/JIofC/Ql/W+WFpdu
q/GG6fOL3+G/K5Cvaoafty8c/FTX7ayvEpoQQemA+ueyQA/KAItmxENmwbR8wP7uOwA30jY/XDez
epvjrP7/ZharVGO32VTgDhRdrodxxchhlIkZXbey7gv/WVksD2cg3nV7DMZp70DCtTPp10EeRbcH
IWTtfrtubN0X0DHmAk6LTP9i70J5ePJiDf7duRpU5vAeRN+YCfKllBsbgcrquFAgRrUW6Cg86i/d
rnYUMWOISCEpCGIg58ms36nS/KkCGwwJyBbYbO1UQloaOE9wEqB4upxGE/VoO8VRzxvbz5v7BtR1
lXgch6+N9cc0HzMJNHJ0gFujD24JSOYWQnzwLyEjkhD7MDQJ4mgjY3su7IcCJFIv19dszQ1BK4Ii
/4yt+SRKOvCqssouAc94k0WlkdyPidpdN4HEH1ZjEbmCGAiypFCuA+v+kqoxq9xytPO8DVwkt27s
LEu/0QRysKSTAA0VRp6/8FiTkW4m1VFjZvmzq1wnGMy4eh6Em77EQLI+JiNvo5xr0BHMmI1Ejqvd
SbMZ7vuOSO6jOIlpEmZe/1Ru2X7NC2UGdkvEV/DIu2mgiNCC2K3Uh65p9lOLnvT7pvBiwFfL9ECG
RP1ivVOa9yq20mNC5zitmHTnt6O6qg3NIjWOYlJaJJOpOE56Ssuw83I7vrXyNLuzBeoJfqlKG/oY
Q2eM4ahGBwoKmgWNsdypPANKbga6ZuOptNII0lsm91udtnhGyFRGhe4MEV6Sw++hV14LPeAMuGgv
6z0ziOXEjyMx1W1GtPKuLUr54uaTeGu1+hWsqg8wNRxUxdFTP+rTNPgd9cD0lRolQGexYe7QhV98
72nnBhMRxVOP+ughaT0C/LkBnj2uUDEGRSxrRGQ5uRyCsdQd0IgVZuRkenYkBTeigsxd7qaiN/Ak
LeJD0x61ZqhvbNBWHUf0zA+oOagUbRfgr/6Zxz1JbqxiKgJ8tXBvms5hVVRbDQXvbKqMoJww5T5C
thjnBdehelA0+cwIPYpnq2EZgtcctxf67d9K0Yx+p3neTg0xqD5r6vS+a7X6d4WGDDAYFdXohJaX
KOjQoL1lB3xAJoJaDMlzP7Wd+1wUqh+DwebGO5ddeRCWEiRwQBa5k4SM/+g0AVtQQ4SISjDDvY4e
1iwkPHYqACIs2DQaO323QC3s3lhJ7b0g8i4PY9e3RuxD5Nk8TWhE83zw+zrugZO+u1MGFFJvWpQX
IGcx8/7yWoeEX+W5se2DLWgc/Ip7dPJ7JpDhMWU17HrOrTdWJjkEIArOb7RS1w8izpuDqsGL4zYT
EK/o5LHwbMoNyv08iV/sAToWg9K7U29CiSzFSXbTprw+xFrn3ZmyYAZsJ3kWUr1LDh00FJ6AyZ+O
pkRBFXhWRqIq7tjeUhMIk4Q3gI/btmUSioIOx6HJAcZRTEFwAdwDv002JJnfDgzhxWAo6GAmKr4z
Na141mklf0H1jUWjN0HVTVbdwQUo7VeqKbD4qcydbnOexSBmss3HuiVawErkwX0TY97Z9QCBmUlL
mu/on2eGT0uRfDOyDLUswYQrH2LOy5smLsDU4+pd8WjJ1nvujDp5KE0+fpNjO9KdnpvefpJGzA8T
1dq7lBQUFyBQS1HZ5c4jSNH0PpSuVpC7Ti/Ek611/NbQnOx3ZSN4QgeThzKgBd7jCH21kBJ1cneQ
z53kkLQA8eyNM9ExBBt3BnFMQseNe3ulbQMPYzT0g7UcCUd0MlxecNKjpe22ULuGHKIeahNwSQoy
8dQLPYdGuPVe7fqXVTToI8Tp2fv5zceYVCGvTqA5/rh+gK+A3y4/ZhGrtLou2iSf76QCVNDDC6hy
wox+V8oMpz75XdU/68S+S2OEY13ns02w1OpT63w2FvdvQbTC5WpO4MvsJuN92NfQaGiNoCktdLyR
gwUGGqcAIA7lXLRjv29MwBy5LC8wLAayFd4Mr/mE/tPqDLT5uMCc5iNPgchu053J2+998V7p6Mxv
hgrI6SoJC5H6nlAbl/RKYIUW1hlkgPZ4NF8vhg/9clMVtIb5rv5ioz0eW+Vm4DccFeuNkc5l6E8j
PTM1f8pZPF9p/US7voEukKhD5kV6VkfIb/qNHozDm8P2Kr3pjY1YeCWam6XK8boEttFC0H1pNEe7
cYxyHsIr3IP2JN/QEnmYJh2ChpwGosmftPHH9YGuRHRo+Ab3B3hg8bK1FrFqmmjaVPQwyVoWSKv2
EyNFc/4xLsD9uL9uayXGAjWri9w6QVQPHb3L4Q08bS1hjkgUmD+BSfdpF143sOYf5wbm+T1bNByD
wBO6MNB3NYN2mVXecxl/LbJ8xGupqDfMze629BF0VoEEFnkP1OwWy2XZGa5we8JyDc+NfEuz98TZ
yBCuTtl/JpbCiemojUKTMKFMFToKrFlb6r8bg3AWDsDjyZKOAQt98+EOh56+/kWNGuyRqIABuo7D
A73El8tiTpo95jlBbM3S0nd73PWgGdAI+cr/H3Vfthw5jmz5K231PKzLfRm73Q9cYlWEQruULzQp
U0WCC0AA3L9+DrOqOkNUmDi352nMus06W5lyAnAADnc/5+jVVZvWN2Oa+hXvljoaLu0n9Hmj3gnK
QGD/ZguUGwWokFRdBq3U/Lh8U8sIMZuSAmNY3PfqQr7h4vWAewoU31PizZ5vX6XsBwU4FRxP32gI
KExxLZ60I6KoLfvBa39YsHfJ24GQAt+NA1gFdtTHaaUNb6QxXY25ds8Z+HvfFGffL52El6wAbICu
efDp49ifWWlSPPhUA/6R0WspgiHufW4ghPifN+AZ6HD+ZWe2d63KqzuSqxgN1BZU5mzkWFwxBKoF
VRcKtpc2FThdIKkBNjok82Zu0Suis7IUboFw46pwx6shXzrJL+0qsFLhVJiey3hQflyboVVNhApw
BWC3E7+1KaDoPYlB64LS+9eH3iV1C/ShY28hDQ3qcG82c3hucMUqPUQlUf+Mhw/afPf1mkdmMO4r
aKnZd/HKiZwH1N/9gfliRxeSEBcHe/YBs/nsPJEXhTN9QAHK6X5H6Xu+xLh9Kc9+NkogRz7OqAd+
kj4fYUTZIOzn0aGM6jcIuK2Llb1l3+N7eeqeICG+0JhxqfgMu6DNAG4JOap53tdyzEZQBTUuKfxv
4wYaK+RbqgXJ9o6rvr4p82Cx9WRyjvm9cm5ytqAGhGW6PMZQ1aDdapukCe1TCwBrpAXKi70xb7Od
flRO6mapgnsx2p4oH5Db84BamRekdKsaUqOOAe1c91f6A1JIWUjW8QZ9BWswiHNIf4l1t3/82oMv
7sczq9PPz67tQSsa7mWT6nt/ylXLj/UF1MrkgJ8n9NewJgc+MzC6Ld7GCQyIK7DutfvsD/pIVh5Q
Wz++HsnFK+B8AqfT9MwSpbbMiYkJLKGYeqyf6RWJFDRWrqy1t6vX+dPX9i7vvF8Dmx0zSZqQtgYL
BfT3RGhrlm+Ciqfo7r+2coFCxsAe+GVm5pB4H1eO1sJMHZZHy1cDHj0D1qRu4zt19So3ZGFYF8Bh
Hw3OThTT7knbQgc7ML6jobc8jGqgd37zLO+hjWUsDe9SrI8EI94V5k8V2tkb07SYljkc7oEO/vpZ
rvUXtLMc3GtrZy35x6XbFLR+mM0pwMcj5qN/yExybwTjR4DM2q1x14bodKyvsmd3m94Ch9bs3VX9
mq2X9KsvbuxzuzO/BH7PyBOURAPtex6ljzQkPZgh/f4W/dlWoB/Nb5niq5CUXZIIueg7DvjDTTBl
oeV9fhPahPCUQfYhaDKVbyTNkay26mEIlTRTtinrMPyRoxBUGVaJc9U1s7uRq/KBdUCTxaXWb5gx
0kMlKpVFXzu2eeFcOP+2mV/XoysoeBNwLtA20EE8x5Ru9bWJi66MZC9Up/CymzoaP644VzMoK7oO
4prRRA7QuNP4S6enm7xsg4qiu6B8ryr1prXShWzF5cH92/BcLBru7koyYOLjTFt1TrqiWrFeGNxF
d/41uLkyS2oj8zdB6INuV10BaYv0C65J9QFijcn7lXIYX4s/VN9YKo5eOs/P5tSb8uxnp2w9slSr
bAv6zFR9rCt9k8RyPTrogXNMSIPyJHC5fZKV+fL1eC8dt+d2ZwdFYQh0/qiY0hJy7MUbV3ZO9fC1
iYszagIKp0FeRAMR4MehUT70rhNjRkt0FCB/aV3b6CdXn7+2ctE3zqzMHL8hignR92ndyA+32jZL
LfEXo6YJVofHCbCEn3D7NIO0MUkQNRnQNAYJLPedo3riof2dr7xts+mXKlMXR4QnJuL6CXP2M3N2
5hKjTRGGM9wYrf6odFe5urCPLy49KDEBLptQvfNqqACWAOxJGFAjGJqPe5A03bTj/5yQG485dOYC
B4k3HVJpH1e/61KchCBnCQZ5y7qIDyeRL7waLw4ETRp4lyBzoc4dLNHcuq07XHZ8+PkWP8bABmWd
/E/8+MzMzMPcscTvnW5wnoGhM/fLeGPaj2q58PS4uF3OzMwmzCtUpOan+3QYNmV1lTvbRgnzpUfA
9LHz+HFqbPlrzszZ26PzCAUXBKzoTjBmV6r4VjihBwXSPtKWhKMvX5h4NoJ1CySzxhyAqxRWa3Y8
rYPm1W0i3kb9zqW+sS52JASleOa7bQh2A2PhbLu8Zc/sTlN9toM0KkAjIya7u27tXCu3eM8dWBPU
hzqqg/ql2Xx9Bl1cukmTEWgq4LjnRMem2ti9AaK3INOuyGgFIJbcZuJHrlQLleSLQflEg/GXpfny
WSjvuLiHsXxD0FQr195b1ZM2PKV0m1OGZMO2zm7KypfJUqfL5bjrzPQsu2YIrXPUBoP0INPpe0/p
nXYL+o3Ep5se1ABBrgTpQd1Dksnxv57eiz57Znl2R0LSAduC5jWY8dBeeFvWV0YDarxjmV31fAlt
damfGZKyOLtUtBaiB2A6dc6cR81S6IxwjFM6oTyAmBdFst0YDSdnXW1QcjwYlV9e67dfj/FiPcQB
PSFqPegEBZHmR7MGozy3RvhsHbZPOPv9+C7ZvqQHbzOeFkxdnM9fpuZOlHWul8QjRlg9N5G95kfr
LX9nh+G6F/6wMlfWKV+p35KX1F/MB0xhxafj58z03ImGzmDNNMo21HzPL9fF3jnSzctDHIAefMlx
LvvsmbmZ52gtCFDFz0ldeb62ObUBObS+Exi3hZ8EzlVxKN+WGpmnsOarIc4jq4lgiwJhCdTttVD2
uXoSna/Y6AeKvl7Hi9fflMkEEBUEJ3NdF7yPszKDekJAPMC1Tc3vvLc23X5t5GIwcmZkdpTmtqgb
L8OBo1ixr/W3qFJ+beDSdE1dPxD8Uifo3MwjQEFZlm6CzT2iWlMPaTAmxYH1XpCAHZc6YqEKcemo
Pjc384ikNgDVq2CuyWK/MJNVIw5KtSqX4NEXk3znhmZuoIs+S4iOietXxjZjPt9Yfh/2e7Bviz2a
66xvzV7ZdD696Zf299KUTmt6doJVkH5HRh2mzbX1HT0CzB/DPPIi81pUgXdjrop1sh2jOKJLr5kl
y/Oz0xW10ZSYXc99LdNd4dwPBZofNs2SAP0l3z+f3Zlbek1ndXUNQxbaEzn1WbrWIZLztWtevAo8
zQV2burv+IwCl2Xj1lMMy2mUKAyNMPukeBLmFrIvTbZXU8hCQRkCbAVXmX4P1s44XUj3XZrQ8y+Y
jvKzpVRBNO50UxazLq+L4Q4dBD56WVB09b1sSVv60pyinwfHyVT4cecZU0fNy9HtERqS4VpXfvBy
ZSyVTZdMzDxTEbLVlcnEwLQbmiEBZscrELoGCws3HRrzM/h8KDM/zFsI/EKeGJcpFE6L10aJhB4l
7A/DOqADOUyHoPSu+3YhDLxwr8JNQNoIzkiEEHNg0th3BeJuWNUE9zXtrQWXUFn6pnbXx2gZb1Zf
j/LCUfbB3OwoaxkpCvSO4WGaiBOnNDTrbNUCLIvH3cKEXrgFPpiaHWYjXotuZ08vrbaMRJ3vEmlH
/2+jmbmGaBXHGGqYaMvrUXsatDt3vKP/wZMRA7FtA5raQDTPQSO8AxcUmwKCvrtDE45FtnSJFudS
muzcxhwmoil1TOsK9/LgFiGQ0qGXlD6wpS81aPz1hEeTiOtI+g0nw83Xk3jpxfXB9uw2HXS996wO
tlXzOauiLt8V1YaRx5FHMn1IrE1t3A1821Whqd4Y9sKBeeG0+mB95pGglzdNDr1REEGbQar+EF7q
5ynUH5j6yKp2wWOWrM2dEkLoRT69uhrvpBnvZpsFLgUVbblHR+fCvE5fPjtQkPNE6GYC5G8irfHx
HDZASt26MUZmDQiXuXKlorTb1cmJZynKvPELo2g4rbVbVLuuXZNMtHlff8J0ZH31BbObgJWu4mk5
Rpv16Exy3U5Dg5vQAkfjS5xAFyf2bLCzp4htgB1cpRhsQ6x9qiSryrR2htf6uV6AJujHfzIwNJ/g
hoUszDwdpSZjWlANA7P41uwhQYymxfXXJi4P6JeJ2dlSkJbHSg8TGvpCe8evoO800qu8XWf549em
Lu9A0Nv/PZxpHc9ubE1PQSqgIfgadiicxQdtJQ/uD1RiTiBFt3bmprhZulX1i8fz1IttQ4saDYaz
Xe9pfa61BDbr+ybKQoiFbNAGqyQ+CVDmjYx1GfZRuar8dGcf8YMr+O7eOMmlJpULRAe4/c4+ZHYA
8Bxu2RX4EOu6CB7zPRhfSjvQ69C9AogqGDaveVhxX7mnD8Y2XQjtL16/Z8Zn54GKjl8iLKzyUGxE
F6jGvo4DU48Iva1svnDUXYoNPwx15lOsF7nXsWnOV1UIgoP1Mwj0200WerfabR2BY25YxwvX8GXn
csHao6O3f5LC+OhcmF3e6WqB68u2fQm4EbOnfujRh27yobAgeAJUnm4nkU2SoNB0cH/nYWN9B7Ju
4V14cUudfclspdNU6+XYTu8oYMi6g+mBpNQEUlqE3ZKQ0GWvOrM1W1jiVnmlDRi1uaNXB1Rl2lN2
qjf2PR5SuW/7RkBWzQ8lvMmA3f16Oy8Nc7bKqt5BHyCFacVB14INHEqdhwKU7ln7nnbmklNdKN+C
OPDX+s4OjyqjxLUqmBuUpz61/IZvhbMpY3BcmfeefQKthk/4whgvxpEuZKHAsIdywxz0qIy63TAB
ozFolgek6127ugG7hMaW2LCnz/90h51Zmr7k7Gy0LA7OKROWEhSeCCgsoDCiOgvHwGUjYFqBxJYL
ZMrs9iKurHNLLeugqxEKQ+A5k+4qVWX40zP+63v/v5N3dvrzs+W//ht//s6qQZAkrWd//Nd19U7/
cSpev7/L/57+4b//4sd/9q/1Ozu+lp//0od/g1/+l/HwtX798IeI1hC3v2nexXD7Lpui/vn78ZnT
3/y//eE/3n/+lvuhev/nb99ZQ+vptyWE0d/++tH2xz9/Q97zbIdMv/+vH04D+Odvx/c6fRfFK/0h
P/2r91dZ//M353cAqsBxjWwOgHCQXMHv696nnxi/g0Fokn3BAwmy0WhE+u0flIk6/edvlvE72pIQ
XnlQbQKj5JT3lqz5+SP1d2fqt/TQtqdNfdrmb3+P/sMi/Vq0f9CmPDFCa/nP337Kvf9yQQQ1eNpC
uBc8vQCiAtA28w7NHWU/5MLzJQQE7gdp6Y1f1ypU4boYSq5OXttAX5iyjqSTpuvMVLMyUhzR+1an
G76u9k2UZp2+c+3Yexmznj7xvi86NAIobrEaaZrbflJ58b1pNAJCOiqETQZnWJ3N+l/jOh/H9Jmz
YYANbFLtRf7PANvox52kmoPLDVe4PuDZoL822hraomjS842kjkOAifgt681000Eue6uO6hLh1c9H
zKcPcAGURu867nx1djAOJmcl+K1ciJQU2ZXI1PyApkdo09a8zvw4NgCnk5CS3VW5q2ycJh9CNGjf
FXYit7QaonYUSMN64wZfKa9xk/Br3evlGql3b125UmwNsLqaEZM0A9iwUh7ABwVYCbhcXrJGjubB
FFpmAz6Rj1D0quPdn1NdQkjm66meZfJ+ugx6En+SGU1UnPPzkSaO2jo5R8oHtNW3ucy8o+xVS67G
sfJs8PCM/REp9cz28951wQha9dDCyc3YCArXS5884LReHQH4rq/2hidLoHs6QGsTq7GUsMsyeNzC
J/9EL35cHoC7AbYGNyZoJUAS8NE/QBzaFlpNwYPQ8OKoaf07xH7GCCrmZuTpebsvWRfvaq+/06G9
g1bATvXrpLbeoD1ZXrdGT4uQUVaGWp/ydSycojqS3GsAjNO6hzEl7vdEVgNISkZBBmhglfzBHJFP
LDKv2w3EaFaGTdWTO7BVFlNzjWXkK6Ws7ZBW0lj3JOdveV+LA3CT4inXjeEPZnjKLdfKYucQr1nF
caUfKwVczCYzlchpe5CjiFzuq1461+5A3Yg1Hb1zrNb7weLxQeTu+MgAI3liEFp7VBzonDWagQgh
KfieJNKL4gZ1aGCoCqRjcDCiyaPsd+WY2cdqqOSBjZReCyjTBCJujSdD6PGVBQaowPPyW6cd5RFw
qi4PGRBMq1wU3Z1hKFkepkq85b0Fbd8Rv8x32qE7OI5y5epmvU3kSI59Jq/bAkA3NNkHHjo7vEZ9
0SueohXRdesw65EWg+aBXkdm4ak3GhmAf+xpa6/7HtyaZe9mB/TIgfigJWoQewx728a95XMBFJub
V0/uoEDDzm7rE3dkHkElZsdzrq1EXy5VHmYRGSiGQZwNhAq4aREw4NkxO34qOyE9s0AbIIGgEr7d
V16A0LPla72qxB9ND/7zodaUUMmQTOzUXBwAnHyqFV0pQ5G3wP31XLG1UMOrHVwOCd5GHiPAxmL3
Q7JJQhDL0RbYdmYltp9fDRI7yAICXAz+6nm/AHVbcD4wYEDLSlHDrDIARunGHof64G16eJBTkvZd
iyF6VkCAM1KTQYZeQeKXr7fnx6Dyz++YghMU+xAy2vOzszcUlo6gMw7avuX3HsH6ommPhGkzaCtd
gOTDrLQlFvdPx9gE14XuCeAxAC4AKzh7O6ianehK04HVa9BT8KS0HX82HZF8b3LDaNBqndBubWUj
fchz5q1j1SqB2+ybJn5pQWbtQ//GfEGfvrxSUC9Cj5vm7m3ehzlSIePCAYZ36+yCQ8MQIgIAjNFr
5gGlPTvAROe4lCjC9smkuGs1DlLSzVsKflQDaQgnXnupGyLPOoC0l1hsXbf2vgVlPEB1BZDBUhK8
c6n+WpkmO1mkEMdcH4B0FVCdVKwC5O5mLN4oRK6IwsiubWvwU1j0yRi4GpgaB104lfEd9IHKrc1L
de0U5oNQkk4LRzce1qZK0dKXVO6diFMP3MSJ5ktglsHlXjvN0VXxh0AHOtjXpGKuvaS46lO99gHk
cSCd4g7+yNvmSepGGwGc7J2QUABIs4nV2E9i211BUCD9Rjxn2DHwb68zlolIom67QvOjGNFcyKyV
0nH7Tg5M3Sg8jdd5iRf9JLoaeSrFzcxT88VKOws1tQK/fERTxHPPAJICNWqWgfYj766oophKAFT/
TnS6OE0h+k2t0PaHmRBtheMsP6qVnsRhbLbjrkybHo/NSnfChCl96PTcOKSWfsNk1q0r3aie7RgM
6EmcWEdLNqD3zAx9l8Q0jjIEf9s+K+KoZy304fA09XUgJHbSFuNOFHa7Lg0vuS6rVuLMVpOqBEU9
A0185VhsM5GDv0lua1Gd2KPrKw2YFazMaNmqMaoJTG8AtAfVn2AwFbnppTtELgGLTkipqF61hFVh
bdSBq47ZtkxIcxxIZ4cugdB8Vrtb1yb1qoytZ12Njb3B00c7QSOpLjwdL21ycAdEirzUR/C/UHks
FItdmaNEI7Q1em8lbps1tbnL/LZgNQiCk4qFRttgncGwfahd8TAORXyQrHav3Xb0IJtFi4PT0jyI
tcoCVaJ6UqXyLZWkvx3EyHwlk3HnV22rhykv7EjGGWhMhb7OtLEKZRY/J7nBbrrOdq8Le+B+h1jo
IeaD9ogwWt+yJDP2apJvDWN019qAhF7q5sN9ySEymBRVdVsPfb7vqQsqusx+ogrEDmzF7E7CroZT
6ylkB+EAczOWCGehq7qOi7YLqqZ2nbB1mwTf1pSan7Yu9M8KT4YZgZQhVPLqb1jD7q6w6m9xVZCd
V/f6qW2JdWWVku1wzTnP6HYw/Uy32cq2ywk5rGSh0RTvgIkp65I1vRN4vdE6PpgT9N3IPbkq0z4O
bJS8fcHTd2bWOvWz0iGrPrd6fIx2H9MBalXJyA+Niuh0JXSm3NTYMDcgcszfKEsO4BjqI2EK9h2x
mEqC1ps8CI0gO8Ms9VszBb8TmmmbR8r1uwzyhLtSBzOSXxho6dUtOPJIWGb5epWihbyxhk2BBThS
JTVfQYvlPik2gOgMZ8+DW4zVdSV19oxQNY1GY2LhMxIo2ctccbK1nYGGpO6KjkZUkrQDUtrJEr/O
NB0t914aPyu1bYMLOiPvwhEGyAnSkh6IhMgiYSbYWBNdX8PH+JvS8+8Opy6g5Cj+KM4AsFEKQiwt
T4a9g36vPSnIeC0Bd987Vq9C5nd8MogNaLTFV5kt17gavVWi6iWg9tlJLxrIOXq9F8bQVFw36Dd/
bYm9YV6hB2oFYT1EM7nz6HgpJ37rUQ8B2ki6R0dvuBGiCFGEFuQY+YooeX3dcZZ8H3IGYjcTNYFK
djmK0rQd103CW19YMo68qo43XjakZAoFjmkKZTRMVKccO97SuzSjgIfblSTrArED4ms12cRjU/qG
nZV+q0GL1XeH/m1oEnfPK0YPCrHyKnALNwN7QV+ADbrKgX0ZyyeXJr3fCdt8a+KhuUsbBQf/YEax
VNxXD01rh8zmYoMNrR2hw+ZFneNhZSDjiUYOCV1Ie9f21AyS3GkyIBYsW/WJ2Yt47XQFWqLAL8Ve
Bj40RjjYndhpOMeyQDV1BTtg2vtVVUlfL1AEUmO1vCZFrmdRZWmxF7WxoQ8R6anePxAoAK4qFRrs
IejAIa5Xg6LlR9eMTLtuM0mqPy1lXWYfEsNITD+etsHgusmuBLccMkiNllbgvBk6/UYQ22Y/Gg+A
WIYvPrYsNsqAmUbR+omtjlcI1IewwV6LJNgVQnW0cAFnWUvWFW36U0cH6QbcZmSd9aN2dNzKDUeh
or/BwuHblHZZBl2v9SfqMOiQDrFIrQicc6JaSdGbxqprCe9CYINVbc9IU8Bf6xKzC0qIdUcooMil
6wJGqXuPMF7wWxU8HNlb3NPEOJk216EPimAkRxQMyosVETFQdugDrRp0AJT1j7ZSO0QyElDFjIjN
z0/NvcTcVgI8CIPeafeQPhUbixbasWzgxppItCPA+p3vabiM8XgTbjjUuKpi3DJXWkkhDcam0ZO+
8yLwzg63whvQBurqjD2wcVQIinoDQiCDtf2ptjBbSg2qkdteKbVjOjKlAD2dZr5CXBWuofUDYHQm
2mm0VYYHpfS7vIMSdjz9IpUWYiN74V1ZlkzC0TCKlyr28B1tTkbfUUX1MunJ8UAwt7rVK8/hgVYk
4ADx2gwOy1Jz25AGA5EUMjqBrDJAk3XFsTv876qMsZxMCXQXi1QIvIiaQoGa6pB2YiOkbl0zxIkQ
ltS8MsXF6bF90auDFjoWuHW9hGHq+jwb/Uro8ofJHO9xGIeUB+oIWnFEFL31WsSa+gRhWzn4TOt7
KLAzEwlbpET+GF0lQ6qYuStLTxzQ7Xhw0LQPXb3cVSLmImhSyztRbwQTCVDKYeeYHYtyuy5WHlHS
SLbDgFwevQGnmPlaQAD8YA1i2ylUi+Qo6Y2H8uMuUcbumDZpq4WyhfBL0TvxvVHkoo/MzPqO3iwN
suB4Te2Mohg2nijyawclvpum0CEz4Kl1yFCSCoraELuu0EjUed70UpOeF5qIJFZTX/ubJnmB06fq
2IZDyHyv1YMeOjEpfkgHUQfX13mqetmVMbiIVKoGEh6aQ/+gA+uhNFir91WaNnmQjrYBddxaaGRF
edW8oGdtClUq0Bp2TMMNEufE8knJkc8fwYexFtzYIKuCKqPuVACyUjYWG7tO4wE3qEH2Osc17dRM
20JCw6M4NDWB2dbiBuGErcUbtafOPkfr97vpZjI0C13bCkPtd1rWareZCS7zQOLlv2HmmBzMHDs7
KNrhMdbNJ8SYd06a3IgUys0Kr8ReDqq2Lpr6FswXrW8ZwwrJH/GWMIMFKHlbfgqPv0ZXEjCbVqnc
KB0YxHuXiPUwKjdpB3o2L8VbUrGtIZJG3MAWLvoa4hzXSd02e8Yydi3LiZyOZu43A9xTp7IGGY7a
5cZ1lrg0MkWpRZpFAPwfRHKQRR4f7b6RNzSF+GurGE8VU82NIV12NGjzCjY1CDtYFbEDBVLBPskI
CYuhJhsvlhO5o/3S9IoXSDMRPwQxSTiCcRZ+UKO1Y7Q7F4Gha651tI6NLjFxZ9b1TZ1SVfrYmUgR
Aqy7Zo1uYvWNH4RaD54+HEaIMPusENH/IixhXQZ1L9+S7hGPlyRinVlEiEQfKMJOMqjXat72YPHB
i83QxJu061sXpRw9154ohHN9rla3Im7uciW7TyHUmeTkVU/Vh59v1b8yzR8yqP/OXs/T3PesxH++
zHAfyHfBJPuj/vJv/X+UB7dRXfyvvxPNn9LgW/E+5cDPU+DTP/gzA65Yv4NjDoARECxaE3/nlDH8
MwWuaOrvNoSR0BI/KX6BtgT/6u8cuPX7VNcDoSme5/inE3H63zlw7XcTWh34f1HRAJoCP/r70z6s
4OUc+PR0/pUbRIslkh8TyNpEOgCZkDnIWoO2iZQDWgG5rr8AaTkCPsr0KBtLZW1RUGCdzcxf5s9T
1bPEw5/28OUWQJdIQdgOcvvnVZ9cd8eeprAHxFwCfm2QZQV4Uuqr1tPpqkbGau3FGmRVDAv05qlt
PWcWx9ugNtm2knTY1V1/C4nxfEeKRguVRs+hDTTlhb/+UMzvfF4s1AQsxFQeGGznOVNIqI4jzQq0
8zniG2dduksN7qEbji/p0X9eATBsTPgeLDREnvRZckNrpKaOsgIhP8Lnddf39loHQyYQES775iB4
XhjZx4TTtALIo4CC08Wpg65Jc6qcn9XdCALNEk8hUOvlnR4M2YjunJySwEjz4YAcqvCJoSwJGF8Y
JNI6sAamDGRx5g3tRVaUsjDJJBDkgDuwACqhkjmqp3ivbAym/PH16s0qO38OEi4ySek5JviVZhWJ
WorEKJBWDpCHxhtCEvB9pVoORjZQS8vnTNegwwgHUu4Mp9LwsBmFfccL1/rhqKzw/M6oMsTBg4Bk
ql2llhOlSlNlAcYw9mGcmfZ9obXG97QDiwMnFijgKtCQ32Ul0/jm68Fcmjs4CBBa0K7UoZj3ccEE
4VphpRUPerDlX1Eh8nUp+/EKDGIsoo2+VOb+7Pog/Uc33OQgf5Xfzh3EyljlqClq+JZK+F5hkH/X
i0yNBJd8oZwyLcPH0wcMiBbgs3hh4L/GbJk8rQDfOIQPcVGDytfwvGyD1wpdsDLL9cIbcMSCgGiq
16DihxzixxmEarqiFwJmAOjrI0SfmQ8KOfetB6lalIMUz7fyuA9pao2RhYzNuqnY6Nd6bC9Adj7t
PRTJ4FomNp+Jit1PIsWzvQfSQaE0VlkFCDkMAJ7goBWlFuJqgSQOAd+WkQB/9bX/TBv6wyTDKKqC
E+jKAFJ3zsnvdGDwI0JhAS2MDFw1UycSV/TARC7El2gQWbcqHngFqch/MPGAr+AQtZDPm4T7Pk68
NpSGpRCMN0U46Kt40YJcDcFzrJT6FRKoWtChc/eYIRO7b1qG4D/De8iN9X7h3rk08fAxaJZi0iey
ntmHNKDJyxn4AvOSgI+BsKsyI1CgkuAySxJP2YGMSizs28/z/lMjEOxdKGbjcjc+2rQpejsol4CW
WEW1HlqdB2MNdVuaJV4QOwx0mUCAB2mb0IUVv+DwIPWbbnO0GOsAoc0cvo4Vh3epzQJmO1nglaLa
13j7rw2akEcU2vJwyCeEvpKnEVLEIkoaswwboSfrr33v01kCPTFI+yJcQaQzsW98nAOQAealKF2G
dRbIaNOuD6wWRGeAHS3xB386S2AK7AqAmEKfyLHUaTnO9laBxJBeWw4LcurmG14gtwxy7yXivs9W
4EXYTuCjQbUdN/ZHK4OWpiakuyFcqqpirZOS4GnP7QV3/TxtaEhALQ3kAgDBqPOorNa63k3whA2q
ynGDNi3zdYpkg6+2YOn8eoU+7wzcKRZaLRww3wFvNtsZccbbtDFgCuqkahN1lamsauLaUZnZ0PIe
m7gNikTmCwDXz5sDF5qHBg5wz+AsdGdRD+FCkVRvgTl2lHw1WIqx74uYXrVah7xoras+0r5oIauX
TkPP/WTawbU2IZ5dKIk71k8djDNHGS27NngxZf8UR+7iJENrk4ts0okQtUpDEHoRvNbUBuytTZ9s
baMwnlvwu+4ZT5DCV83SyI7ouWgtPxvRpOWbLq3As6DYSJFniY18nWMj6OAeHd6NklvPvDEhYJ+Y
SXpIZZlIqJXrplxXqch3uURmPhKDRh+x/+rOT0Fm269TgD6LIDEt60BzvLYih9b6DoKAyU0We8iE
S8cmNDDddKLg1zV0haG8nt32zc80c6u+cncwEZVohVD8wRMTMcYgvdt6BEFqZNR0GCOd1awIWhUY
AejS1vwRgOBaRAy8/R2Uv0m74rhPwLwEvtAaJSOIHmzMplK+x6S3HhGxVwxZe40/F9UoT3kjLRZw
hzgbh6vmzZipXRa1XaKCR141rCvSl8ULYyA28F2i8re4EO6DKUCPGpZp4oWdYYDjuXTi2gz7xupB
4NnF6vfO4PqLWXZKceJ6ajhAbMi+RDokH5Sgo73UgcIeGfOT/0PceTTnqXT7/gsdTpHDFJ6gRzla
kieUg0xoUhO6gU9/fuz33Cpbdll338md7IFlbwQ03Wutf6qLbU/3e9NLFCkRRMQSQQwvUpaW3Ftd
Ltu46XR+FTSB/dTXXbDEBsa5zKYiBjuJ1zhi2S+LHnDiRL1xZdjlDGajRM7EpMrC4mxSnRHsGCUX
PeMjQqDjaAimJw16HyX5nBtdPI2F+zpoM2RE3JnLpnnvlLdfBtV/rk0rh+yWtQPtyxyVAK9Bmx7W
wDWZ4tsWp9Gay+66a8KBJ2E3pZuwk8PHyJrVdQ+DM476UI6AaXEUBlm1t7EXyQmB8os6kVSrn3Sh
VcY5Wpb1zu+iCeda3YIWgIE3z1HXrXrXR73xWjURrBwWOOMLhiCrJthBOJdjPU347prl/Nx3CCSS
NowkSZuLqV81Q/057qNy/hJ0mJvHuhnlbe4Ni89UeexCbG7DNcsPEP/X64V5l783x5xmopzm6phP
vhwTmU6tShSWy9g/LVl65jM09A8TUv0h6QA9YHYWgwXoEGXFXqixjGAQMRLaT3mhrwpG6j/U2uGF
4Viqeq58T9/6qwlCMavVCQk3Etm1jeZNJAvrWh+ytEV3442yuulq23kyNaX8HrPe7kQySS3ibDDx
4lE6UofIn3W500xsv+amtz4KyO60AT1AN+OqpvgeqMla48waxlcRTumwywlJJCy8xzA38Qvw1sQ0
5IYShnI+TYBP2AUzCG32RRnirpCVufmDR06pNY6dh/SDVLEfi8jhcfSOMpCkT9US7dZg7du9Jxx/
StAWGRf5GFrNhlNn0LcbLKAxfy7wIrZVw1eee6jOfE/g9KymZhp2BlZDOF3WlSuTKTMN0KllNLOk
8bYJb4MYX5Nx2y1fS8fTTtwbsriFszbOcIQGvXm81tvwPGz9F9tQoo9LgRct9rO23geVlG4CjT76
PlkTv2yaF5C4R7Hc1ZrW4aighOSJ7rBgNs30fvue3aO/NNJPukGpV8Ptoudh5SOKLSiJVjwtjS6S
gH2NfMSujt6icCTarJ9MfSFny8viHMTVjXPwJVadthkaDFnWPhTjpFRcTG3LXGyxh0tRjR4WPJNZ
+fHi9/7d0Gh2A39uMHfth7x9ssdV1HFJDvt3b1zHzyO9cHvUavDGU8onvbMyM/fAVhRdwhgss5OU
YFX3flM0XYL0fJ5ALsoGG8QwUFmi9WyqUz7I9Ea4BaQ71ZWRlXhBDk7oe9v2bOW6POZB6gDcVJnz
bOs+fOyW1ByPHkDy52gNZHVyRi2xTNeG+7Lkre1j/Ft7PZ7t1krmUz7Jq3HpA0KQ1kG85UEeXfEl
dp9ztbTf/NIe9M4bWmDpzgJ22lV2rS5mpY3lgolAfmOGshJ70296O2ZL9r6vCEZKYtA7+/Mk+jxL
8iHqbspRQv9QDV7seHpb5pU1hQBCOe27gE/kDU4SLO4c/uB16uZew66F+eD67rgTtbssLKrM/l6m
WbVimivg3Hp18DTgG/15zQNzhR2FPgFahp7M85bp18hgPY9gCtalfqH3wxRbBqt3szY9wT1NF9Tt
WaqKEEjNXFSV8KeDydHaz5eQCTUAZZd63xSMu2qfLnwM2OT4qb0rNo1OosOZzhwWWxacQqIxPQ4x
A9wFGMM4SdUuAH9yXv1YWtuAOu8McsVTaC+Xpa8Hc894rKj4hXJIWipYwXUGCUniaOMWfiMFSr6d
7IvKiKMlTZ8W5i44mjYQKmIUldUzh9bIzqu9bt8xAsmTskvXr75ohnzPCl0ekNZInkbdc3wvZMtk
h9VvHZwomU9nu2msSHaYa78dY1UL6SRirH25W5qgONXp4AMC1SL4CgAhHM4A3Yk4dTXbupX36xrz
bu1LYnDtHqPx7RaYifSfJGzNfFdUgRBxkafzFuC58FFmagzjcWjXF8dfO74ntzLRKy6B86NWaU3C
Wt4Jg/kJUFI8GVXzSkiiUSYCMsA3K8ry/HLVQfdZWZOsd2u2uPfuyi3EY+GUl9RWPRGvqbKApgPz
zTcaZxeYFFCxOaj0R6bCNojH0J6mfVW36XNPJ53HiIQ6kJ9apJdFODnfnVWP+6pZ28/1tHg3aT5H
jOCF099WwrCvjHaGFuG71Sv+9fNtCEzEGKNIRxz+8E7fs8GIQ132HCymkx9EQB4BAD4C2qAtdSKd
Bj9CyCzTW9sV66vn5e6jAbh+YUPJypiRDn2+b4JpeNXDUnuJzOtpV6fkpV65TuMOZ+Xq6We9WnSa
PDgT7XqAOYdVhtOzokj6Mk/RYJ1yuYrHtG1A9kugA3AKs1pg/lSjvJReUL64Xsq0IpLNcLClgCCD
40VVxJmi74+nrODDMkU1nfdd0GVJOzF72oXb30k4dJcf6VTXFEUWsFFSKlkzywDLeVjbJXV2sl7W
Z9n6RrsbZm+5LltycuJezHSqE0soYthK6sv97GrE4kAjwaPUHTuzPQ++V8RB7rVwqiwolMQpp+O8
YyaWfgFm7L8PehCPUFHNLq6sye5is2yHpzrfBjvp0HsvLNrgMe90d845B+oXkQtGqhKBDg3kgl4C
qZmFH8Syagu5C3Q4WrFpyzE/pGXXwRsC3/TiKK+K/NyswvYkB3MGYy0NBwCssu0XYwEmBPY1OieR
xioCThQ7vwQMcfo48IT9lQEBELFl9thfF1FdfpXhPHi7sF8AwKXvWQx9a1lcuIs5V/u+qqJ7c5J+
dObC3gDOh+37MKb8Q5iguX6yVq88m0y14JfvlvXr0nowR2iGv3e1uTxawbisO1UWJviNWQjKry5Y
F5oPM32FQ6OA6bG5l7FTGTaBbJFu7oaiNUGgAgzyOaly50biMG0RbrF5GpkawvAuVJl+wv5uauM5
X6jTyA6U/HIUAhJAPzJu+zKjRAMmb04KgKnErswQ311hUvCt40K6iZXaAe/JVuCt3WLGwaRCEVMR
FNFxDsqtTKshwu8F3M9o10TdelsaaV9RHQTdd9O3cloPy06LJC2GdYm7TOEdlPn+mY9jKmG9ob13
OUlEoqwFuggjCN7MNCniLHKq81QNHQPZmYDmnWkPy43ha0Uyhc1A5g7mJkhouua65iRZrTeXEvFt
yA3Qyw5C/xgT0cDUfK5TqLaFq8Ww83Sb67NW6Hk/uGMxYxlfATUEk5xe+z5YnMRUJs80ZTN9k2EG
c8mdLBl3pVibXQjjE0/L2ir8g6+mHFpbk4JReKJZyLyxRcNa6knCVhRDOKangtY4ctiZiY2xNJTB
Pg+uSjkI5wBBeWYfoCKM+8Ccl8Sw+lkwZt5GcMZimndukS5eHBSydaAYTQAYII6Lu9NSjleBs6xT
kgFGr4QgobV0OO+pyvnbcdp7OmWC5qg3P3OdkrbHs/BNsmpe4dyvxEi0uq92ee9AjvIUoccY9ar5
sQxrfRnCEHbimVr/JKwOpYOiUT7JRrHgUjIn7ic16/MITORZWaakQ+DTdKju5fw5tW20y4y15GGV
1IOAB519GDyJtqbOOar3neHOd2lgYCg/+iJ4XHzfULD7Qqtl2DWt6d4CShkSr2bPSaBzM5U0SzXf
uws07HgtXOs2a1fvbSQ65taXaU4ShlPXPyJnHL6hHg7n63JYu1evKSfqQRhSDLWwPSGfSrZdfTcN
tfMy9UsRoEDLXSPGzmFskqKHHh+j++HLyVpzwiuSMxdSA4GIcpcO3fo8jL07X+DUARY1lLNzTSKK
VyEcZByeVIEhz9YePRRiOytHblcFbrpHXLRYnG91fdBwrQQkNUQgsTEv/SdjsSO14+VbN1VvLYK5
V48t5jRgdNCZg3cO3Oe7iV0q4Nq1ifLLaCBee5e3vqaqDNmQY43q6lF4uR/u6nEW3yRUjKuZDPvL
sWu1iqXs/TVhrFm96qCf73SWGm9lKHGDWOCUiHNHCR0kulY2UDOV69W6hW6gbim1tadO2hoVEbrk
X8kuPNoyGF6jgHCiM3NpitPoDPP3KFqc5Rgu/bSRnYwCIgoMAioex8u+upNj8sJamK4+1ZGTzDJE
0YXcQAuyblYeqLSMgFYZn6rEFWMjE36nzDlwIhKhx+DQKA8jwoWz3JVpS8Hsii/YIGpvtxhTfVkZ
GU87z1VxbbvK/VH2i/s2FHZ/ERZBoM4o3ujgIOMUn+w18J5sYrzr2E/rNE26vClvFoqFCBe1gXCJ
Rjb5Ce5P68d+6bs/JPKNaecG45y9Lo2H3jjEKtndqaE3z5lNeCH4fbb28WTVlI5wXZZTK2fh0jKi
eDqoUnZz0hZDWR05WStcVrVQbZzDAgj3IsDwZ3aLkbvK8pK9p1D0yQaCcBSiTfdttPNS7rw209fC
EevneRzHS6wtjc9yro3PlQlmS4Z8u+msF9JKzjMpHaoCTk4kiLrr5bkgMBbXmmrpvvTNmEIm7tfF
TrqxzSrYS3UWXrtWYz40RUmEiQo18RXM/83v4xy6dTxGW5vcOnl6Xw1Du6lEK6J2BAzFJ2/U7svA
Rzyf6lG6bxBk13vphnaWRJWbl3RTGXrTtrS8MW49gpfiTNKBxBVjmQvBJswfizZ8Iu20jo4FAh44
sCgymNDwFcDes7hYot1FiZN2VHgZNaLgias8PzmQTqzEdXNJSdpMztcAWl8f2607NCccCz2yx7q+
PB9EM3Xsvhgkxk1bBcDY6WwGu2bEJPAQaEZu8YBh0XGqIr/G5sefkBzUprwG/MoN4DyCq45yXIdP
eFP2N7JwGE6bostTJkB+4x5qyYQmaWq7/14sFJqQbjy/JAfKnMgtzIx852dCvID40JkWeuOK9XzM
nDEt7gh7c+qEPCdZjFIydnv6SzgeliepDutC7/hpON7osvW+FhYwTdwRhMVh2Ezls52PECmBZ/uA
7M200nGWLfjO9K3RiqPFoO8HqFl4uVLaYy0SFfVXjriZaOfaz3fbSJLYJ3MjfDeyTL0diJe3z4ie
3bxB2jqK2ZbSICl8N72VfUVlk5V2KM+Zn5QXNBQLUQYTDWWCTtNfL41i1bD4FDOFWKhuwNaniwrK
+1lhRfAwc2/NQU8G9BcVQHwZHZ/myAkniJGOIvfDJ4jqK+fvNB4i9A5Xs4AXfqrbMmiwRKo8KqDA
b719ThyPSEq/ym6qtpxf/gspjWU2o8HLZYp42ym53hNOPl7/V5OKZfVrDcxLfFW1Mzm0z/qKGcnh
Xw7Jt1B5xwE692zftt/bG0P/hJKnWwlSDn9fM2O5NAxngncdiGtZG+lDCm32A6D+dxSHqzrQfkxQ
bHwW3sseFLrtIZsKCQUKp7TYW6wy0WXVH3tXlnvTqNKTZcviUDEK3hUNEQlOhTFX1nruv8Uj+E2A
LLecIheswH8HZRlEFbVO5nXJOk/2eSEn67gU4fzgm+P6AUT6G8CyXQo9KKZ7DIUBbH8FWOyp943e
ZZ9zmeZt0Wu4ZeVTd/r7C/3jVSKoL06w0S7eq38GLx8sGVDpO5m17quxNR6aVnzkL/b7VShEI/oJ
Qgw30sUG8/yENDA7ZAq7Ia+TXNtD46Q2vBdAB/tfvx6wr+2JOViS2Dgy/3qdJq9SR+cjRDr+0hnM
0v68zVxGhONSfHCp3+CiDTzZ5DgMyMDb3guHFpEy9UBKlnSmn52v66CxlqjKCwsV3ClfR0ikAWLO
v7+tPyE2aLXMLTYRzM19d39OrfPO4jBgwk0TN8E9P+hS+sfea77K1Fp2AxBrkoqg+gAc+9MnyEOF
MeOg+bTgKfz6ZE0j3caK5Va1wBeOs0rjYuGHnXdhdaZzaaBtu7L8sov7roebCChjJnINMYEwsg+N
rP70GPBOtfgCvSC03wNX3lAD1/QbwTb4R3s6VztbMVPT8/o2Ka0ua8Mhz2EtBQFrI6Fubl+dRS5W
FCLfGjiFyr7LOnipbSBv4eDYpzTD6LV1Gv+DDfO3lY8S+Z/vKrBhsdkbH+7nlW9V2kzDcWqTwJ7n
xyqa893imP8uY3XjdcCBA7jcYnAiEyjx16t46Tx0fle3CWKN8Kppg5e5NLq7vy++P91KiGqWu4Co
ZQfv9j418U2ZpA8moSPcM0w3qlu1th9GVGwr6VeWBvcCV4l7chFQvF/jkzP3eJviLwqe5F47WjFv
ZXO5pMQ24gEkICaz1jz4g5vfTaZdJuswCUnDX6IIKsvmrPbs4iIcZuOJhLvwy98fwjuzkf886ijy
kPMjrTLt4N0LtRXZvym9UNLV3g8ssOXr1Ml7X6/thRNRiVUoz5LVm5iCBDqYrjDHbfZWMOlrHz58
3LozU1Or1M9//71++yRYAREKQ1YbVhnW+/SUPpoWPARyojA7qz5kbcFQS1m4bNW+QCek3rKqqQ/W
En3/+3X/8LbcbUlsHE3GnOG7fYEGJIQ2z6IQPqWnSkNqx5SRqzbrj7gA7yzE/nn0XGujenomgs3o
HVTOcFcZqyyAVgVphFuy4a6uFmdfVwDH4yJIU8mK6BpxfHDtkcIQV1DmP/ie7W2Vv1ueLlSeCAE5
JybV0K+fWhUtVNojqIBy7TSBdbmlheK0HZhDT1e7kCC6zNE5I535S2eM9mcnmn+QB2pB82FiJG0j
vxHh0OxzKYNbOKeb1LaW/kO+MMLKut6wwHs6MkPlUhL+2hakw/nS/IiA+ocF48F39aAF4P7wmws1
s1Sis6wJ/oblTm9eVoT3KaXz3hu95n4NUuPZAl+5mh16m78vme01vXuCXmBtxQAESM95z8nJXXPs
TIYpSc2Vv+owNY8mxNd7yDrmvVyijz6NP+xbOGyQ7I60mK/kH4rkT8UHciVYFATEJhUEwnu4bNPN
0rjOB3f1hw8BlyXboSJAwI6Tx6/rAh5HQZg26CvcevlgNo5kx8qKG0To1gf2l++cvP/5EIIA7s3G
VsHf6r2l4jx6LjtMXyf9aOWJ5dQVPcgyXVjKAL4aCSwlb9hioG/yrRR2d+x1/ckq0kuqlPTCVvKD
zef3JxxYbDkUBv8UXe/NyrqKvNUJx9rENazy6A6QuTroHR98er+vG5g5kFWoH9kGIAX9+oQj9ESV
wzeESnMunpueVk71kT5roOletw1Dk7+v09/fKNdDFs9G40A8f+8mQvytCaeL67l2UxwGFwyCKXyK
tcXwkXHIHy8VbOZVZMawVN/dWsE4tJJzVyXBhD2Kt7GQVhHOJ68IP7K6/8O72oho0Ok3KiSUuHdP
UYBmBRUrRlVFe/Bq3z0iCTI++Br++K7QcbNMoVIBe/56ldDKTTFrbigFXOQ1ef1FwywoGWc0Yqkv
PjIZ/eMD/Ol6289/+sZRXJtF2Evuqp/WB+mHCt25WR7yuf6IqvunS+HItx20DoG3/rtaq4/QHxvo
7LBixmnGJZI+GfDTvkB67X7QnP3pUhx0BBxCsmMwuz3ln+4qs3U3o3EjiLcb3ZMaRRo7M/K51hyN
3d8X+ztT8G1PgQNPR0FGOiMl8st/vVaNhpeZBnyCxrKtr2gEYcO6ZXjb+bZTHtq295OpdqcnYa9A
3EO/HLZy/9Yn0CIpvU7WcSPTcDdCMAcXGQlVRU1hffBJ/r54t1+SRWVBXCO9bDucf3og5kjd2E1s
sv4sut1spekhY7z8wUbz+2MP8RvzfPJZKap/i3lkYA9BWwUVcQJdfczTujpJ6a87V6AK/vtj/62L
DFG72NS7nMNby/puMaH29EmFR2HuFWsjdsApwac5BHpcrHFuYrMKrCxR4UehsH962y74HOdi6MKL
fR+wk0ZwjVyK6QRTFj+NmywbmO1b45my0gsefHvPyx/I89brta1cdbGIoD3m+ZDtuwBieFIGqnia
LXFrAqw8WlJ/ZHbx+0uA8Oz7/JbMJpg2v3syGer4zhwhHfR2OD0YZtZeTSYThDwjn/vvL+H3zSqi
MWNNwfXnJbwPZZG1MGnmC5FUpK5/tm0RxgrQet7149LeyiVfPvjYfl/GWIEhK0CJyRCBadKvy7js
QGhkByG5le7wFGpnuSfs3O8/uK9tQvRroUVh55C4bgYsst8CODovxWRBzFDdGbWer3MNfW1i4gmv
LJw3nhoIotKhPhlMaOOoAh7/+4P9w30yjaFSdgNSe2x7+/lPn6sYViuya4Z1lNHRPmonMsTzOXv4
+1X+sFKoJMnf2nqQ8B+F2M9XYY/s4SOMJSNvR+HeoO7QP9QvXsVR8/cr/el+IsQnFrodDmn/3R65
yMwotIGjrjCj9JB2tfoamFH3+PervDPR3LZi+OHIFGDpM+Wxg3fLY207BDkVEvrZ6HEutUeQEzGG
GIssKXGNSLf3/lAtO9ceAZqqZdrPvv42opk8drCbDsDjUAXLBWdX1CT/D4uKZbU1YKG7NQ+/vlOI
LClF1wB4W2BRNsCYShoBooGDHNAaXzOtuJ82h86vYNwhiPjg+r+9A54Lq4ZdGW8T3sS7fYHNEXmn
52ySbSWecpzcroIhrT+4yu9tPqU19RFTiE2vQcH5620KXD8GDuQ8MWExLNCvN9s7ncLRa4hDi30h
QmwZQkgyFvS0PWY/X1wrV0e8iKe9UUzjvjeq4CkHf9n9szz+lfb0/05YuhkxPoz929t49aV7L0Hd
rveztvV/r7+JOv9/uSzisv/Tl/KbvPQBh+71PzaLP0tM//lX/9GYoiN1I9pKXpnDJ8pe/n8kpohP
2YWQF3KkmAxvtp/8r8LUDf47RHq1xUOiz6E25qv+X4Wp6/03ewrBmEySkT8y3/g3ClNWzi8bMuNi
GgnGxagbgcH43737dpxiyKRV2HZsu2v+ItxIJAywMj+23JLxvinxbYjEigLSHuHZ5YHcQYMMbvGm
SZkpS3Pf5ZEZI7YfriNYqw+5M3/uhol8o3Sybuq5jS6EUWWXDCnUVRYyJd0xtG2vMI0ClFt990pF
/R6Rkn3qsgjaXKMGdT4XK04/Ihv2vtGZJVRaS194jjEdJ0r187Ifx4MFH+4VLoy1mxUgyKmN2uUi
Uw7z33J+wBKhuJr51xim9E7E/xYuLZhN/zKm3ozX8Ah/q+vuKs9r4mgmyzSA8IMlC3T3Iy4c5b4a
HGcn3Kmo4n6JSAOB1HuUtgO/u4Yhfld2phsj3CUBJWrteHSle3TcsjsPIIJjTNY4h9oO1DddQUvt
HfetBxzfm0xPkpbtDI1nhA9uVS8x9Plxbzi9urKwYjy3Kim6uMGE4KQVJmt7nYeK4FgsI9lbh/zF
bBbjq21Q9Vod/ExVV1Pi4UR3Pg813r6BNRuva2/ZX+upDM7G0YF00Poyes1wxT3vi6V7GCYn2y2Y
D55h4lT9gFmRnYlGHWaYsMmAwdmZgjlAVmaaAtk2znHszeYsrLvuSffDSiSdl+FksgYXQ+5JQmCh
wpy1aLbW2C4q76INWguUu19PlYiMa6cwiwjmV3uMMFjZoYYwJrSsdYPblVHA8axaBpFY++0mz/vR
ZhKTsB4XhDVt17tVud6d3dgFBgl1eGonJzqG0uiPUTQMFxDfMadwhH9OD1cdsCRozgJdh3HGS32y
sc2ARIKfOD2EfYS11yVzFpY7Ero8MFDDeqTzqOydKyuGXkUGzWElGHQOjktP5jKDg+Za190RPknw
VQcBf6ttYUDQs+KqFTxTTciDHtFzCaLnINXJ4NzNtHuFK5lH2jfmEFVQ1PhNwNWFNRyc6nCtobdL
vL8jr4x9HR1rpcxPjuWEj66fjgcNxcdIIjPN95VfhfDOfXzg2tJ9aaspP+tHI5Oxl9nNRRo10HDM
YZmSug1Xpu1Dab3kVb4el1Kpb5lylyTNHFvGobbt3UD3dgrhU0ssTIr8mFVY4WT4P+01xNW9vTot
rVLgpUm0dFXs2MLZT3AYK5h6/argbdv4es3an2Kvmj/bPSm5w5jPXxs79x7Vqj8L2FQbVwGSTq8u
qkzRGXmWdXQMz7qJ3B5mToVxlPZrhZglNw9NzSPCWMG6klgzJg2JIGf+HOWYavQDdlHggUg8uqWa
PkkdrfTqdEr71JteMHBan2yFPDNVrj4MbX0w57k9a4zB2tlGbya+JV7aELKwdoP0mU91uizLsLrD
oOoTlPbgbELctPftbTWude/czG55X2HyEy/jXByMQojbFGM9+qwxlDHktelaogubqBw56+E1SPHJ
B0Y5c0I93UBMD94wNrEulg1bry0fTjbFEgJuSUBMYsFzvaxdk9gDnUGJtaexVnGd6UHuZj9qrnMh
y4s8r0GKsWI8tljfxem0fjV0v1zlCF+/y6CFbOrW/nLsOiQpM2KCA9wfNEE4e+GJWBk7aiF5NMQy
njdVDT9WjC5UwuXQVeIJjNzrdoUuKbQ9WDz6PJwKFd0U7cKIzJCTeIYyZl63dLtlUhrNeodF1lWY
9e7OCTP7xFGWp/BNJeZEemhZoYHbPM6t73Yn08wamlMxdLvSnvecNxulxTi3g0zv5qUY49Fju6uk
6tZdoewK4zfjE44k/gXE//LRnvxDHenwMtOwmIK+tXejzdIVbV4eZx9vuzbNhp0youzkuPl0mSm6
hAzrwKPNOGIXCfXNkSMn1lTWJwf9wwHt8YSNHyson+ktKZQwwCSOBdpZuV4Vfqn2qqiPbT0Qzu02
33zRv1ZDfQoi9RJU1TXinwffKCBm5Vk5HfzG9yGzWtbEYH/uzjBr/YJceLkyljbDgnRbJI7Tn5lF
NewnB3OYJJsz66xb2SlLfEmXaHJejNTK9hkEl/M8RKzgzGn3KIpg+VzIOtyXiz+DJ0yQ2yc1wKVc
21e7ki+RWq6Fjm7CkQ2qV/13LE76wwgrGxZTt2e3QH4EJ+h6NVyIHbzWE07zF+NmYLm44Z1TWdnB
NvTXRhvp8zigp3MwF4BJua4c2xHwli4o5sMIbFDkk3tKS85Gwwmj+yy1oXyEjrublAjvqgo2EBjX
5SSwbE08DmBClwxdn7lFZD50KhBf6nXzLqxgciZzUaQnpRt5HApvZrebqueF/va8D631GGKJl5hD
kUKiDdoX9N2NuyuhKOMn2PrQKDrnK857HdOdBiLPOjrBhbcM3vc2r+wbekTzru+gG8bQPsIbNxML
7njDuR2Wy7kOsvQTdk9eeVG0oINzmn6ztK7O+5RDzG/nuwxc4MEgawl7B4gA2TB6sQy64BQJSEDh
6OWvctnUPLJzjFcBdHxqADebvdl4p0ByurAvh/zH844sTOxKW2++8OzZvxGLuWhGw1Z3l81r8AUa
zK1iuKsOlFUrfnz10FzxilO5iVmaW70u0ydHmM8D1MIZ9X2GkgcGf7xiOVtOWXVo+y7bW/XkPNmp
0Z5hybZRiCg9A6ywYUtuGLyKu8jA1K3q/JeuCDkHO6e/SE2ZXvk27sB5X6r7PhvmkzUIiehDrslS
hwt8MQfDKMydjW/8jpULDXsOOVdUGFxnQPkXWR4ahyhbRsjUBFt6RDU5Wc0IP/edY14ZDsl2dgU3
UmBKBa8ixbBkyo8GTOKzVtVXOiytGCJAlJ0rF+aWoXLTIhEBjYeYXEiJYy7iVvUi3et0cj+P9NdY
T27arKa0RIJzVfAdYv58FjbRct2mXX5cs3A9n3urfyxVOHGEWAsiGisk6RKK7K2SRjeeQcLxdjMf
u3eWl74jkwLvq8+ghIJmKdz8P406PLZFlh2CNDQemAiwcbWpb4Ba+N2ntS/la89E3rysQp2+VQ4s
m4c8bWY8k2CMHxAgOmmyFsHnvlDYdlpz4doHBN0GkLFsjtDSUFO2w4/eMX60o+886IjJZFhDTMo5
9jcNXFd/iZxuNHFdKyVmlWN03bvBRAVSh59Wf8V2kZ8S/2xbRyvMKyqSvH1w3aE/QkjwDlKJ9d4r
WSoyxIJsJOmznMb+YC59GVJrZXD+arveud48HkZe+I1n+M8oD5fD7JnpAR0O1ofzXL6F9RrsQny2
T9PCSRrQWZ5B3+r2vAl5hpRvfWrmddyr+rMEroiDFBp5YPJugkJcNhGVGO7KlKre0apfA6iDcKmL
S9dbH7Iecng3GupLOXrXpRj7WyygshN1yh3MqUPld9d9n7/ZbbTHOfpemtFbU633xex+c4R9NFoz
ONPtal8yd3ncBkVVFdxCjrb282KdYJwOcdCgtRmkwc6Z+6f/Ie9MluNW0iz9Km29TqQ5ZmBRG8Qc
HIODSGoDo0QJcMfkmIen7w9SdZeuskxp13rTZr1RpulKIhmB8OE/53ynSTz2nimZdiyE2aZxOdOP
YotN8mDN+fJlUnHKsjnOHNHCTql9nHrtwzzVZniMZTXqk+orYFiVT4D9YmTyq88J9mIZdvfkmw6J
rLTDdFhac3IxEigcvgAyX/lY3pbJLh5jEsnRgvl429ddQKQ4T3bjMi53oTtjCvfCZuCYK2PvKlg8
w2PXS5KtmxjjZRR9Mu/DXBhbcrPqIen5I4BGw8acb8SojWNLt9wx0Au3BVIXXVQIJz1h+THu/aXy
AsInWMCcfJDfhANsq5RVtZFuU92mcTJsbF+696hJzc7Xkln5ZC6CxdiGIskpZ5LTIc9bBgt+brQ7
Mm4UKQ09GRvCR6zChaZPfozLXR7DHYxK3mAXxdFm77XrK9VZ48YMEgBqnbOZR/nqgS8khVFOxqmE
r8pZG49Q3E8beggpB2lmZd7rmc0Vo+NDvnQEGvtX+mQ3bCb9YyEXsfP7pTh6dtzsg9XRmrj+GeDi
CP3H7uDR58Mlra1rYpX3Xt0vu9ZL6hdhNPZDnQFd7S0IaiVI5RuvXtKdM9blxod9c2jgWpxcy4gP
lQjpj+UIfufLwLpJTWx79SpHuXlfRzPs54sqeLwXaxxP2NlHThbTzeDKC65X89qh45rGriW/iWfE
ByFKUsReOhcZqf2heFi66aNXlXkkYDduZ9PA+T3bCUkN2RvlCpz0xyhuW3cj00k++9Zq04WA8WDO
Y/ZCTBdhv4uHxNmROm6fmiCUXB+KEI+45EW8TqTDL5lMLjK2ygk7fKl3cxOS7DNZEYzF9DYJ5nqI
H+VrAuDz1jQcnrYhMYZrErRBu0208QoXTe0KHAxrZYA4kw9Yzgv53Y2Vrzg7Xd7XQ+NzjVTJ/TIC
wmSFKx5cd+n2aSMWYjra3xSlN31pBnPZqs7gsUPZrz/gGlYvqPn4ZVHdONsnjBgcjCEkUt3Y/oRD
3TxUysseYUeK7ei77r5bmvw0+Ut2I5XzxMPA4afvZnFejLam4047kDHBPJy6PpY7X8wV+zMQVyxp
bQ/PcXDWn4WG3Hia7gjawoHGZtVzS22D14IH46olycS8Q+ubHoFtYxMleAoWDJU+ZLkv8QKitQX7
+t3svODVM7BTZKKdnv5RkZTAVBdYkXTNdP10taQUY/vohiNUal+8m4Ear/7R+yTpGHS4ESSS4Shg
D0RzEk6gL71bJft4g+CTcFqQF66d6taczPn+7w/o/n+Ew5kmnoc/0OG693z+dXD348//5+AuYHCH
n1Egq6K4oUv978GdBxkOyw8TMxHSnQLF6tfBHRogdVM4SXBdMPb7P4M72/0nWCH0dGhK4H7QNf/O
4O6vIt2PsZ3LE7OOvLlw/css+L8evVR245XiWfPWhy7vLPu4sNBt0vWR/OW1uf+p0vyFD2f+6Cf7
L/nGJ9aJy9oxHeBdsJL+xeVoOUXWOGYnIh137fKsOdGVp8IINNX0sQr77TC0yruu4lnrW27alX/H
CmG6nE6dkl2hNNzmjNU2b/b2AAMcji/Dqg1GSbmcnHhsdprX9sNMgGZsVZbgdKiaNKSaIvdn8Rbk
lbCZmjS1PnNhKKqtaytdsgAN4O2zDB64hq3OHqIt/ZJABPlAGuG8t7REqBIkkjoiSzC8DplKh/1I
2sPaWAQFm3vFAvXoKZXF24El3DubIXhoAgHYd0/5Ejqv3JaX5GAELOh8a9PYKzAPjm8De7f5GUol
TSuqMw8tBpHesFOCx9nIMYgP9rw1l0b6V+kweMS/Oj9vONg2DWjoLi6m4qENWbK3VTIwCzL7/qJS
07yzkgRCvsB8+1YU4s5gsgA9YEnGGy3bksXWG0jL2KP/SvF666ydYjD049FnEJLnLIqPTDAxo3Uj
vO5rscQCuAcsa3Uw4a29jWbpvUzYaHecqYk7ubrQb5CCmzug9OOXvoX1ELluFnDvlgs/aDXKUG9M
f7aKL6Ji+9s5NXoixO2UIRQcLxM3BfQo8yiYAlmkwwDu90ahgaLWgrTnMifkp2LLfhwwBLt7G+qV
3sRe0u24xHe7pR85WkdGBtbiXs7zMDy2RcDXjL2ifhNrttWrZ4xudmujpCVsC2dFiOc2a2H3n4Oq
kE++U8FnVUkLrHuGxP6VhimSKpOsXZLFRm5R1GGjM2IFXhyysHMBw+WwMIxYAHwEix3fNcoYxo/A
bibTJm5Xq3Ih0LgIfZ5hWVT7zmnR+/uakq/7QlT6TeAlh7FirM2WA2Pglv0+t5glDj5Hrju+9Fyr
fRNzTqaiKIyb+6yl7+SePH+XHeK5mHS5sWAvqgPDWp4v0y1Ee5lqMFyasShY43HL+M4e70VNHPEZ
e3CaX7s89jyFXrb+acLfzHRF9J+/GSymHI6gXNfWExHyL5P48n2oflmwTqVyzcVpicwxdgdmMWGZ
9CdAa7732UmMZN7OCXeTvQaWY7w0tJ94hyUdeJptuei3gbSUvTPqkdzPPPb81KXd8h8TrYNLqRks
YgRv6/ZtdieH8LCH9ZNPCmPTMSDRtSMYxbShHBz+vgElWRwqH+H+eciZTW+FnmYCaX2Vq09cCZvs
fmS4VDwRDivaXVNI1o2uDXggVRhCg1Weap+I1hryhD9RkWyZcTd8Ra9TpHNgy4pDyRHlW9ca8jvB
Gjg7VqXdt7QEisLh3uz2rmmes8xs9kayBJ9s5WThfnRb5ymppX9b9aa4qSkrTOmHxdUDosCyNmnd
KDzeFG4o0z8Quz0pNJLPvT83B9Pr90viPtsztiKXSgm3o/AUslGygZPr3wNoBpjjCgMDC7idyAPe
cmVnZvxpIG/a7DLLkP7Fs8qn0i6+11W8ngTh+hyoFDRP/TKUCBqy59WX9i1njo5ZUejQlGuyEObS
qj6sIuauPQnvklfFEStBs/cT92VQTLLKMmWOs5ifdFB9K3ifb/y6YxLgmEdjGtvDXOv45Jf9l5Iy
ayJiwc7qxnQrYuPRUJA3xtaft+H6xoScq0GT1GcEkm1tTM/oZQduqem+TWW6CeTo3zDf6HgchkPf
xJExS3NHzJ5Rfl/d+oCrHcgSvp7W5PxtqNJPQWHvpANDBWZ+t/OrII4yJfWrmZgwFrJPkM+vuJrC
cjGTc78EB0+k9bmjz7DxMuc0h1wiG2YSFpMPLscysvvlCqhPvi9cgAY9jlLGL1MW1XZ3ZXc5i1iv
HtjBCH8zAYgSpnKwk+4hTQR7lir3ZfFnoNQeabeiFMe0JWgbW0tzorjmlHQ5RX8VRPZ4+KwXzCBN
CRKlrpFh0P2qyMxGkN9h00RJbx96pI4lDNas3Tax7A+oXyfDzPELWtSjtMX8Fmf0sFFPzruUjoJ0
sEC3No1rNLknO8T1xC0BzA9W7mXCCxLFQVE721mqNNuMS9rvxWAHF67NhhvZXX3jJN45ycrwto/d
i9DwplPAF1Ec9i/D4F+ESo2ob+U1Oc8j9RBtFK6IHhmzcE9hAeRKHRI9qx2X7/k0z/m9a6SUTbXW
DqOMnZxDAwcS2yQblcEw8WTo8IvCaDxGhLwVEKwBXj2qCH2IfLbGSxhMJmSZAJjjmF/MZh1rJJ2o
CaW13QBtei7fx275QcjwC2OrpyHfycWN80jVQ71Dwx8Pg1m6x7H01PNM8TpwPBQdXupmlIzGveQV
KxHMDokLPzLMXuptavXoXvGkQeH45ntYF8nn0NDa23h+E0J2mTXCwDzfNcyqYIq7wSu1NubZWbLy
PYWOYNJpASqgLxhZ7GYIHCDpk20Cs+CYeFlMDF7ZWu362gqeWt0bVKEpgjFk5GnEasewWhut5E2a
ZFxFQA8lWzEN7RsVzOaxEan/GU9bvauY7V8yTo9sE9kw7L1p9u56M3wXbs2sPDEcO8JsnhMxBG7u
fXGzsDOvQzRVeoz7JAHMxmEBWABy4UGTk6f5uOfOt2Dwrs1k+h5ivd2GVUVGqJoN+eIyPNhkFgE5
4jtA77e96YJwyeLakjt60bxh23oxUgxdpowyeRuDF6Hy7hahbOw3iD4i2JciE5eEEPS4NWgjpupg
jI1tolrjtmA0yJELV8+hH4iqt0OT3hWG2R5ia/S/hGLIjosYuWRmGTUiPk0xTdt125xQLkPcqZjZ
FtUEsUJCYaiFV3PCCN0LiKuWS1S/2FuvNbL6xrRCSZHG4NcEW1u9d5usfqzreTla/O60CbBJnISc
rK1m6smunyTDV0z988FeBbNam3bOkpjny6Z0aFLDUoHQBpmBnO0qvmVF31n7hAEvcc5aik8+ql29
ynfgKLpjDNb8JAoxEYk3WHOqVftzVxXQXPXAxCqqxwCxkHojsW1JQeSRGNpj1uvyVhKh2XSld2hZ
Fw+oepm1ZUxoPpFrtHZssfjhY/BGSz2NB4RB+yIh3R4dFtBjV1vqJNHs9jEHd5ZDpFDNdnjFYLo5
EM4FFmHnw6lrIObZMvMuCI3LpV+l1XIVWTvU1gmUxkkT0IVtEwwxl+YevhV9LVVIwUdi3qgMIJDX
9sttirZbbA3GTmKXxEXxtQ7attipdihPAQCX22UK93SUUq+RNQwF06Vv+WjbaKcPndFwwkqohTmY
q3QdoAF/mX/I2Q1sfPoEdH5iGB/GR38A+4v3mNovA1vw0njVVesXYjNBiPvGntqaUbCK7P44NeeZ
JhhaHtHh7ZGmV1LD44WlB5meTcg9pEIzEg7Spj8uUMkY0i99sNGtbLYoCQqGg5zOMYiavcJH+tzZ
tjFsMmXMR9UKdYV1nboha7TfQi461TeHsbDYWB1a4tXgLd1d1objJy3wvO114dEdmDuGRikFrfUY
DHVwYzf4cZ0+Hx64UaKILYY/HkQ8cEkLpqSCV9CzWM/IPGWUr5MFjPKQs4I+SL97heCRVjSBfUao
cDdtQ6R5Qw0aABWn0eMe2A90vGEUIdUfSUA92BQEW7gyGcScYf6iR0urfZiltKk1KJV33mgE9jkD
mNdQRbCOYiaVVMj4i3vJu4Uu2ykLK3Ks64yH2XTxxKAIDDWUqXOf2RMjt3UytM6Icl991XVn1tul
M5kgVaGBap2l9QXKwnhGPIoZVtqA8GRHV6fIEmoHk5G2KqeNM2J7LOqVAd6JYcys5g04S2ZbA8ed
5C7l7U+iUTPFZO4WcrmxEAdspy7kwep9CykQWc323fcWVNSDpHmCyvCRMPeWoxicuk7nN4wnjVPH
Sn3d0zKxIZz4KYb+iNhYmldMud3bQTYYO9YRXwhmck+gLL5xWMXvXPTwnYU8yRkgkc/uj2nhOjes
1gnisM4SW2U7XwOYji/Y59vraR1AGrHIDiXJemXn9UnMdkZBSFE+N1NNDaWe5A7SW3swnBJ0lmU1
yZ41SG+JymM/KIQHejuwxptsHZ8CFhB0rK+D1Xrhae79kcWpnh6WAQ65WwoOGohaKSz2PG57NCdG
uelcD1sb1DfmGrb8w0THxEmUg91dizQ29uu04xyUXoecAgDkWEMg3NtNOUUBBnNgwPOqdWpA84jW
feV+8trA2cQl926V8Knt3c5iE1/a9VZpIsbn/MBZZyb38UQFUoGD7SavS/9TEs/LdxUafhN1Qix3
hWjuuEAiv+IcandhPjgbVCYTU0RtwNnqjD68ihVnRWT9SlwFQUkRD80LvFsQ+RrZLA9do9xtV3Ky
P+Sjkd17lASGNLUlGX+00yxgiRsmduTbZnru87GaNo0/wdKsqf8e41x+1NUy74re0Xvqi5xmPxZG
2tHm4dkDZB5rfSC5Zl6N/ugb9NV11bXRlf5pbilkqb182KDBd3erQ/iLN/fu4zzOC/m6lj5V0bdx
NMjemXdiVjiqEi4YyMYNOKCdqkS2nSw7eaFWqn5zaYKJSqLUD6bd1zsX1uLJCnx5Lkmu8kDSC/vU
j60ZbrxywsGxUPT33WUpehLC/1YkE7vukHAITq12sDe886ELSD22XuYkaBColba/NnjTt0jQLSf2
Luf+OaUYb7Hs66t0sbJTi1a1hyzLqDpDpt3VNRBCg4INaAZtRyaaxtdNJs1ia3Uw0JyGkiTD7dsX
Nrfi1I6NfdsvU3cEUFiBXuWZsTbTWOaPNDBlNzmM9ydsChk41qmOBt1hXqiCK5+35UxBWrav7Xky
d9i5esyLrPFsFCJTHzk4kP2Q99L+OmPrec8Lo+CNnf0vVC9PZ+1qfVBlWZ1EQyPjzifhSKNflsmZ
vTgZL10T++TsUr8A8jiY7iNTdWs4aqsrX7qBNx1ZBJjmmAl6fLhNMxlnAfSuGAULeoHzDg23z2R2
sGqQhpu5y+RFWdyJdnFmeZ8R0XFbMbOhd8daNIRYhIEuPyIuLeY+71pcQjoY6+vMHRdINzMqEAjC
tHzPy7l+F0axPE+ix8dCwx/Ot27kXMqrlxrNzeiU1KsMGbi+qyybR3BoQfqSeqSZOMxnYjk2nDi/
czhreVD9FP3AkIa8ofcs6be2y0cMycl8YzpFjWDnjsmVL+34pS78J/Zvwc6BZeNj7H2RbnQZ1i5P
1ty+Y/uzzmNach2Pf8y33Hzg/xdCl1/ZF4b0NBqGfwmgemoQHV7zLLOeJLOV2ioFwedUR9ComAQ7
qYezESw1vSpifJIdfBkJKZHzY2imL70O8rPKTQraiEol75ByGCy42CG4KcWDwayBhI6dn3o7KF8G
zyrcfbqYTNeMzmcykM1YtUmutrgiws7OU0TdgF9rFnXGFCmhH7iapvw8OTkbTNNXK3M2JD4SBUVq
wbhrXFOf4xaj+QbYUfOVv82h3x04aphZrt8gosZXeMTikauDynS24+7GP6IJ8MKuTGrE+1z7Did7
sDU7B7/dc2BiJWBn4o/xmbR5eEOMUAD9CurOfv6++jF3IlCh3yxZ2CdgiuckgeQY0UZs5ScZu2Jl
d4wNu/WKyOmFxtAFz/SYt9aUyQ2jQV3dFYnixSCru4gZlI23FFc5rcU+Vol5ZOxk+9pY9nAZVxjg
BM0Y/Cp9U5s5nPRb6bi8VppODcTxIOZXUyEIXzGzFtWzbZWthVnAsfNnBEbe/gZqbHfs0p5dyFD5
zDc4jbWd3bQY7OsvRUkceVfEq/n85yiH+RUvktUpRkF90cj8OlVUu23L2o+rXVjYozqK0aAdzXN7
NV2AFeg3w7X5B4hK8/L9nO3YmvPylWEAr92PreA98Gj3a/eePfFnwmpFcbZuQtvd7C41I68RgtRy
hJTJj9S19tq+xvvE5FXrsrqDlMn7z6DNLK7qpi7aN1Il/E4C77F6Flb/w8ppJ+rQkkrNbgyn4aFM
ua5nN8WMIczdzIHqs1vKH3VxPfRZ/8LBv+0+IXHFzbPZikXvRwyP64aWxABtoANR/BVo/rWCwAFC
51i5+S0hFr4rABu9d2IMaNSwa7p5w5belreqaVlRBr6H6SqY0ipkrmUztkOQjZ3NaOiy30mPoi50
ddL2kWX1IxQq3SQH2eO+aVqnuDY8zBlNMzmf5BRY3FIDRfbc3INHW4onh8JcL/qHsNKScRt6VIUV
1gdEM8cUhTHN1HdwBc3qFFSt+/Zn8eCvgRaSigG2uAAEEaZm0B7O6qH/JXehxsQKhbR5ai27visn
WwLnKgaP0IfwG7m3zb7o/o1j3vqXL8rfXSM7Lm0ZqDK/kw44TKOAc3iKPN/Qb0zvBhqZeRq+NVzv
tla/uGdnbmu8kYOBEzXv4YfuZ0YtuCey+pKPBazIcBAuiYeyRyEXxX62a/dzjWQI0zUduRrXi2az
nzu7xHc6UAvlwFV79Gsz3YdmbZ7hl5jNNvRU8++o+n/NS/Oa8skMYG/AZBHWGn/462u6GJY22T6I
AjDZ5NmumlOCg3Db2u5034yUI9o+NHyFnfbpb76boUne0Ib4wZCLxqD1hf/l3az5qA0SSnk04G68
BnfpnZgap99Slz6WKESB+ncZ0d8CxusPy6E1CEntcEQ1xVrV9OuXbErZkudljNQUeXy7OEPJ2MkI
zxNYTzq21u49yIH+neEO+lwGTRgxv8dBJXpw3Xujq0CEpKkNM+nPL8Vfoz7r9xVg0OF/EQTRen8H
AZU1bLmaDT3Kaca4D4piuldpw3GxEYqzwZ+/2PqO/qK//fhijsDOQwEVedngt3cckq1XVa0JBTiE
R4HpQ9swqKe/mfJEvSThQ8rHZEgqSOQGa4zrl/d3Hhal+ExVfDhbpu0QeSW0zSod+g2jDPaGP/9Y
vz/IfDlocqQ2UUjRAda4w69frpxNWbIeVZH+sfFIrFrtfp4ZAh0COvVwULfzOoRiY2CyvHDG2v75
GwD689sri9ZJ9tCnbgFJ1fv533/5ieVoySlDF4o439f9S9rmVBsqx+k8FEgjuePM4Qw7o000akHa
Zm/ko+lndJN6JbX7+B62PYHAkBiAXG5bjA1wIEuKN3fAKb0ksgMl1SbubAeP9hQPDNmwFoK1TUbJ
HWOxluNkqxGWvZFC64hZovFci4p+drAwoMzcvmPt/ynLuEPHRouQsJ5BHRuJyWI23SAJOHCjC2Nq
PwcwfuUVtC5p3aJEeHprADWeIXB1orvPR7jG4PEns3rmbsGGinKDOliriU23G2gK3wYQUSnA7WMg
HZNY6f3hGPNrNcA4o5kndq9q+DyXJJz5XdC4LjzN0YZR57DimYdRuOtOrABsb6yh4Juv4PsdOpvc
EsqpnbwnetLxHkZBcC6alkGw0/kYtMmafocAzFbJayw5AxANrc+YhOP4paQTlZNJmqaY8rrl4htz
x2ZqOXwLbh6jSlnM3/NriVFSHXISofl1h21tOabYrYBK0Gi6HKsw7Y3HSdlxd5qrge2+hSTDcELb
pEkqEIHFvsLtnF/bkkkStvi6nCP6MCfKBxrc9dsMekW7Z04D33ZSvJYxas4CRzcxulNXTGzQxYxD
5vDzPOLWWSjPU+UY017aHaNUjFCTOHbmKIqribiCF3WyZnzd47uvcdat/0IvHb4InY6t2lbtWIMQ
TKQMj2h7P14Enx/aRwZveGiACl4vnPGhkBVD2t6DCdZv4IY6xBs9xUyax3CPjdV/seyGp0YJdI6Z
XvLbuOvKYhdrktw6plUXX+5NC8eSbaVU863pESngA6hmfNw/Tmlg+OkGgVrsREY9YChksvndrDLr
MieZCYCRWLG7hfy65GeuTeW/2/Z+8z5AdGCp4AhFpAowgfc7WSjEjqhtE9+0JE8zbRI0xQs/I+tU
4MDr2Jh1egvCkhfwz4vE74sv7lJgD8Ln60NE+BdukjVyP4xJUURQh1nfMfDzIFTcbn+adQi3/fe1
f+vi+usij7OAgZZpQtaE/4rj4q+rIXNVh2aFqokc2/A/paFZfFPCbmq8q6G7Ql59Lq75AvziKl7M
6hUUYfz9zz/qv7zE9CJ6oBKQcAgFk9P967ewhLNllAVhLIDE0301c4xn1ORfyNBgirDd+aNIZl6D
P3/V349r/MS4Y1a+nM1rHfz+g6PBpTCemACVtJ1e2Sb3G1atVe7Oy+YNkA49sX/+ir9v3iY/J/4J
+FS4drAn/BapHPnsTkWGDLykMryb5njU22Syv4Vzw1Ly56/1++NDtp09xvyR3Fzr9n47M5WYVgiQ
qzpKQq4iVKFAbL9QuLKUX/78hf67N8/llVzZMqAefodipX1SQrP0lwg/e/bFdWNZ44TN+Q0a1DUG
02D6+Gno+PPX5ZP/25NribUSySfAb3M2dX4n97HplV4bA5Jm9JTfCdG259kRDVFhUK96B5nf+5B+
Nn13aZb4cOGgATRQQfveprYkARfM9YdVKXzleFXcqwwFcd5Sq5xf/GKwnzWdl9d0zTtmJLFafAoR
o98Laa01wHEQpJFiusdWO8wMMqXU49ZKhuGdrMJq2ZHhdHZ5+KqtNYbzu+0OmHWBk9fqmtUZiQnA
xJcR4k99WExrIj7SlcH9ZPpsV7NsEvlahUHRdbgna3KWkWf4hX3wf9yvew4GBl2ZMTd+MdCSc+qY
ifXfQqtjGWrjYNFnXMuOj5xWDsYRww2rduqoro+ansozpOp1fhA2mt8vfwyXDJt7xQ1R9SW4d4aZ
fyHJtSxvRVfFD9DxTWRciPuiOPderIJdG3Qa9xB4ee68Fs19kVOmlcXGGS73CTk2bCWBg1ll0Xyl
HH3xBh9nEezl4rCQlaMy7lr8AY/Tj0FQmjRLBOJ3+VAd7numi6G4a92i4wfBpsPMeeaQQN54OrjZ
WmVil/h6zHL4nuc2sRHCeAkb/xwQIG0pTBXXrauYWLsZfRQwzXvnWOlyZsIJDflFpmXp7+eiD4/T
ktivrZbjJzfgZLENqBvWZ6Mi11k2QGM3c6oCuSvDoMW6u65MHW68I3J14G0w7bMFzsrBdRxM40Dp
cYaZPdSje/VzT3CZDjasa7GRXf8cCilHlu2bTsf1rQoDzgQ6kZzHfv55lKAguRKStP81LOvAufYZ
Wb5ObkVHQuCtGaB5CT04Ga3xZqDPPDnYbJgeOSJePmOLya5K06govtdGzdScYy7NIqG7H8FKdXvw
eyTFxULI7IbikjjfN0XX1jtcIEVBo047U/E10Vq4dTH4GBtshzzMP+0vC81UFm6OLtEHrwiYWIMe
8yzG3+TqoobPSIECt765qpGku7TXkMalWGM6/Pjk/6389/+NvfT/weA3m/CfvaO3nFbT/3Hz/vXb
R1XK97+4SH/+3Z8+Usv+J2BWNhhoKgwjwtUS+rNj2CIa7tqeGQpYqmz2v1QMO9Y/bZ9cFWdmKKtc
7llp11lF+h//0xH/JPrt0Exs+TZL7N9qGObM9NuSTbg8ZCrDkcwRGFKs3w4bYvbo7eroIzLQUgLY
4ql5rWbrmyQolMyv6xUWQjIKhBt8Nlv9mqbGyfNG730xjPlAW/CHm1AYS/bmHjcsx5PWc6ujXYDj
d/H79OGbzUFpX2QmVznzYs4tc+r63nX8V8ZpDpJQl353y5oEQFOfspSGW1cT42xvq/w7nWNRofM2
3uUilI8dJeV3C+USaBdzVhDTcZHyC7V2vRUbjsBR6MzZQ1Ujg8FxzQJyfZ66S6Zuy8yzi0x43fs5
MJabVeW6kUUZ5pEzoD3TOwvL+jmvqGAplpsuy27MkRw47VeRLFGGPdBw0qffoyrt3ey3iDlV5d1B
jrZu/GQ+iDI7FeEA1TU+9U3+3CVI761jsQ0RXOl4AeMGpTFhgHvXVvW3MKRgg9ngZoibjWF2+ppb
5zWS+0cqzY86MI7apV9AieLFH8QOk5j5VNeLve+TYO32ch5t0yijvqc/DortPp9GbHowoJPlifD4
NwDawzVnp6es8t+Wwj+7xZTsbWV9sLlsuNszOp+NSynjq6oMqQFomEWXFOFsQAuFt4kk6dfFpdr3
Wm5H/S1efQv6eyWavez89lthGmJLBcAULW0NuX6OzLxInxhWeYy8Cdz6vUskvoGhPlnlB0suUPFR
+Q+plT+lzUNu8RtxDiCNa8/0yLTS3+Rh+wRi7r0jKJ07ao8+MkYKE+m2MDuiZIoaNbtadMS+AKtd
NrdtY3V3vrOAhZ+74SCLAT3J5K7b6sTbWH1yTJvc26Uq29lVhxhTG2C8qe7YSJGbBxrb54hBqEUK
x693ljCCyChR4TFZ0sMwpp8J/nHcNcBH6dHH+pTsJspwrozAIJRdU/3ED7wzrcWKuDhQBBQUzhZq
NrUvuvgi0+o0Qiw8ZrohShTc+vNy1wcGwTprwGS34qD7+DiqBDfc5G8UU49NUxCJAD0eCav6Uvll
wKWY7H+zlHRN0ovAjzXE3psVtG9+alQkq8KEmKVFD9ohni4ph3TVti/4aHGpcRmzEYbh3x94zLeN
qGmW9dUTx/6Zz0def1EjjjS/Wrxt4hrOGwoMjNDK2U218Wgqe0BnMfqJDp6sG7Ya7WJjGMW9W93l
afxGkQhGMo2cvFfLS49vhdT2LoyLk6l6suaGn9666XKhXXo+xoEZ36nmyHm8JCO0nGgx2ImQoWhT
VN/ASucuHIR55xPQt+0Qu4PYCD65pmsUkZRvLld5cMYojbwpzcYTmbNjoL5FKq83ypnmo+fP+ghI
Yry3idkfqkkn26Kt84M9mI956e1oNaCQJT2Wkyd2ovG/g7G+CemNuc3U8u7OsY+X0qX/tboNsgQn
Sc4/7SXN1hmT/aRWgua1xLZ3FEqUGGQK86FfagMDBSiLsnKy65ZEVNS4fMTCKdzSpXCqaEaIhrH/
SulpRNVktteNe/DCGnA9xxYieZimS0t/xVZgb4MeZSsX34ZGnvs0vU/5No7ZTH7Gmt7DLqWqDj9M
Aln4DtzI1qF8jtQvslsRhSGRfEZVCE9lxzNrHoxw+swAOo8Ca5lSJlDdsdY1z4rl9ZHK7QxYwPgS
qOVajWjA/SKwVC3+GVnm1Z7Sg4CTvFnU/DCgu+3CzDgyEDCxryQMlioLZQKXHwYed4N55ppuCaL6
NR4wOiM/YwA/4675PBeMNwTWzqYo1c538Yyj4r6Z0t+63XRNVI1OGWf6GuJdyxzit3A2gv/F3Jks
x41kWfSHGmlwzDBr60UACM4zKUrawChSBByTY56+vg9U1d1iUEVa1qp3laVMRQABuPt7795zrfVC
wwS/WVjdoFX2cdJ313KY0HJ2LPT1MN4jn9lNGFdr53tSiwoXZmNfuA7Hce3rnLomeY/rMYLUXap3
T17jHfXNeI/EeAv8e9SUP0Z6M39bhvEiI8vIWxinws0NV+A9F4k7DZeFVWlMMvtwlaSGzGNVhX0z
yciuqupZjULbxRMJc205PUliFQPPpxnVdUvoijHirr8KJBdncVOh6neN526eqRiSL1OyZBfAlmes
3nm5J+risWJ8wbAuvnbGe81OrNMBszf9pEWexjVxS2vR9NfelN5ZZerswWjA7fCJJSYnhl8xRfit
JX5UWWyFjtNcMabnb/sB0mEIswT7pc/03XW/VYQOHFnA3fZoL/teH/3AoI+q6fJSivpaaB0Oaec1
qZsFy8EIVMi3TiV8oZ3f+DLMafcEbj0+13JBzk8pG2h6+pC4vThqHOd56bCa+vZi3en63NwkoCl3
A91csCW9l5zkPSpVM661h6KXOOM5EkN/ID4ss8FOoAIlucJK6y9CWP0F4qDhGnH0iC+ybC4dNLG3
M6PEy6SU9oliRnZD0yd9jY2e7h5pd9dISqr0LMV/CROkd7/i3EuJGhlW61yAJNnEm+ljDRXsxG9Q
PCL9N38ATYzJMJEtR4ocn+4y87Ti2kBGWnDDquEx8RL11DY4CxpUaVGDqvu0S2c9mu08v/VG1eOd
1/s50OEsHHdGVtzma2xceZomT4uRaE2jWqANtPbxAH5w70u9rXcmsM5X31M+o4lNIEuH+8mxsjmE
GMY8qiy7q74kc3s1lyfNj/uXHEkua0zZ3PsDwZwsFCy76N4yZ5nCpsqmGz1BmEQnMX4m/phZHpId
gRYe+UfGJJSay8BoTrZmjca87SLLbvQrnWyKU1oRGut62/bXdimbC70DPVAVxd4enmw81HFC0OeO
KWUREUx3VRrpcDVnnp1HbeM0MrTbtr2ZZjK6O/QdOwIIsPwSCzXuMsea0HPXm5sjBsiwyuRUo3oj
wUz6NCwzwu12sbRVNBTS+UrMy3zF7Oqp90nmIW1p+jFhydyabOqoTxabJMmK+XFI8IdzC+VxBSoR
N7fESxp7hnX2t7xhMoGIyUAaIbX1iGaEPCPo0QkqdRm7+VnsMR+Pwy2M1e+eRlgcR+A3nmEOE/rk
hFPunCHdD3xc+idVP/YPMH4uUb1Cipm+Z2Vxpi0mG3UxnRjtlF0NQ2mHbp9YHMlqFiX7141FWV3q
iFsByvStfq5Sd2ZRMU7rfqqYU1Ny0st1517duEoNZ3WxRlbR3UKKQA5ni8jreG4Ldgmk3NMRgRIv
Dp3gYJjd4mGJxy9EXQyBmZtMKNe0jIYyPWbumADDpLBLRLVvaoPy31cXqvSOGd89NHk++Jytmrt5
mqJ8dG789IxpR0ePBWwhJjZMuZV+aXWE+ZR+vS/p+JFzFejtBU1dzqFTHDaSF1lqMLU7U1MPNl3W
BL6PhSZ8kMRa6i5wkVoexZq8nRKsSJOTzPsEYW8p4y/r2isyYXoNr79Tnrrz4OAkVv7NnAwl9JX4
iOSzyLPTL6bTNueIOhHDpwKZ4VAtXykqvrJJn2VOPYeMc48N75UkOP8KxU1yMivyGif+3Set8pwd
kZJ0KqcubOcFQ0D/nDRiPR38+zlPztWk7UvTQXw2d9Nxr+lIYsk0GWZdceUl8TGbGvRxhqlD+KZH
05vIO9+/NmYSyHRKmlI1V3SAATxh1LWbWP70JwuunZ9dIINkc+m/iLTRzk0vv6hQe0TDFNeoiy7s
7sHskKj7crzQ+/wcseepuUK6XjfpNsyEOx9dfeD3NMypMlyF+1n4p0Bb2B/1nvjJnwWSXaLH5+95
28gjphhngmxLTmM1Yg4eI9o8VdS2ab7PGQDsiLU9tUbO3uxdWgJgiZcY8Txmha6d2Rj4K7QZQUdL
lk9VOZeEULICr1fdCozABdWl+/0+sS35mMvMPG8xMNX/aPf+ra7Bhzy433Fw//Uv+XL/D5sHxobP
/Ne201tVPh20DH79F/9sGPh/QSjGKmpS+mM8co3fGgYk3AiwuBBSN9Y/XYH/IcZ5f22yCgGSF6Cc
+EWc/J+GgYlflTkuJb5jmi6han/HeAp97l3HgC4BmgrHYEhsgSt5OxvwlJb3K1bRoI6JUD5zV9bg
sK6BOx87muasIE7anDOC2xFodlvLURWXBTIaRBItx4mJI9WgcvGS5nlTnvQFbw9zMBTfQaNEWUbs
OHEfTqQxxyFyec2KIDjZ/tO8FHIJiB4SzZW7mvQpFn1eteM+K+dtqUjaJL2HVjtorH2D5dMILgul
zmk4Jm1QSVccjxl1IZEASoFWMwi7u9Vp054pIv5uwLp164kccuuRzo8GyhffYrLHsVheAfZqvHBI
YDovvElClT/IJ4ZUv0P1McXnbC8tTIkUH6j+gOgXgULj6Ut9lJY+dQf+T3LQG5Kyp8BzOxKAACNV
36y0jJ29AXVuPq4AuDM7zvwijhanr/tgZU/IQUg0tGEzDVfYrsKviWqX4jPZlwTRafskcVUdVl03
JRfoFv2LEhbzXZ3Lddy3TTedg6JQxi6XYzpAxPDk955Y5dvFmQoUK5LxLwwWMHUQQhwvKieqsL2V
MXAPzcIjfEQ3kxHhscOcs7iwDDV9xbJeU+FLwo6jImkR8dgDwSYUsoP1Uy798oU4kzBhYkuWl+ws
PjbBgja3iulk6VqIypyEGGEpkpeqtPLsSIu127LQSYYurK57oicAOV4lbNK8Bedpb62P9JB3bgNZ
w3aT+tSybbsJurFpzyYdzEpIrzZ+6Ks4O2GIXVwYIO+ZFxjz3hn1e69x9Mciz8ofwOpwrUlaXWNp
Fs+6XQmMWjhniWDJM7YT4pJnZH1TTtEpBvuMnPXse9G1PD1uNsdzUJdrzWVNRCybVT00AXgD935I
F3oZlQRngE+DIXqO5hgLhyrUXTmqVI9aHzsOhvApwx9scjBOeHIvVm3mlM3JjQNaSm6WhchQH7R9
kxh2wZEtJ3YbXuESrU2dGjvd6jfBmMgR3NoDsg9SpPtbThKgy4T01OPQN6gOEa6uD9ZUtGMwSSEJ
y7bGXOxm16kulYSqu9ugPuveS8f2vmLi/OIZ0u6D3MzGxwnTXhP2tbncD52DACGl4QDUh+OAdgy+
a2vvxW3yQrZqikhwdRkkxzMntHhOhyycp6V+bbqkIBIxbrObSiMaEp1dp900MBncKJut2N15nVPo
3OiRZMRxzLGcwcQgHlVT4qzss45oNKC2L4S09cs5SCAmrr40nRuBIfwBNQ4K3nFzkWgEeD8h3fT9
sO067wsmg81swszgVscrRYnHbOeKJFsgamPbVj9KCoTNcMqfYbpwZ+64O07niWuZ97LI1G07uAPU
GLczTrDMxVNgj1b3qAlL9Odu84uJaJFbKap46x4WtgqKDskEZ4Oh1TFD5yM1delQnGtMrfYZfcRx
ZyxTPZwajYXn0GVQ9FJP2vRTme26nTMh517bNXaN3SrQ4UV+z/r2Y42RdAedbVTfE74DUExnMMl5
W4kzC2jctSJIzTJ/9pLSmvct7ApQ6FJzH/qZ6VNgMCOmxB9VW0bNiLFWgK2Iw57hEKcb2iFBu2be
c1tROnlTIZjv202SRDqpUmpfDpCNaEo2Gh8ek1+3+EV97/aE/23zYETSWmykr4ZLmjbGqFp9dRIq
9NPeI4AO18kcn1eJQqJe2wIfZ00KSxp1RKp7ezjmFC9dZ+Ljgo2xxJSss4f2FMo1AU5L2e1tMZaX
qZmP/j61R+M4njPS5RMxZ9fwqREQmsCbbsDcwTEh17m5bvom+eoYPebwrQufHPOhOL4W3YrjEwaL
ZDzbCiFPOJooVSIAnkRsE2hZPJU6cpWgnVj3woaX2yKW0suKvTuRrEuHqbbn0Eya7sYhNBozd6xw
mc6QFfzAQj/h7kDua6e1pUia5LVen9048R6UMfQ/VyCPFwUElzLo/CT/3lE+y51QjooDbjjfHR8O
LsC2TPK7DgXWELaGVbfh6ovR3Zl5vdxNQ25nR5Ot5XgfFxdCKe1g9NZaO0obTlcVl3tTeWUW5mic
v/Cr0cq2ExW/eGPGalTY69ahMFlsqdwt9aCaqj0bpLfgYZvXhYxJ+A3pUd3l+m1CgxFiX4kVJKgz
azhZUBWr0DGW8Xb1Efvv5ph0V0J2x+SxgEx0RbEEJB5vFafN1utaj3adWq/oKSGgR95D6G4lpvWl
SJLpVLpbj2zDSaE6npd+CJa17G84LxC7xp7rfm3QhH4TDo3zwO79DqEoOavk6oJeeCREU9ziLYRt
ZXSSx9UdazBQokJ7VWe22YR0SxNnn2ob4XnyNUtSk5v6k+5adN07VK3DzkPQcF0tLpvQOjRWd74w
TzV3Jobia2CJNJZaQcQ5EAaj+zJYqXGz8n9oe3Y1LN/UfuKBrUvlp/Y4GOx7BB9HMiXoI/IhltEA
LFHY7zp25HqvknZJQ+GLgX8RvO/X1RspdWrH0i790icHaCo9nhqQ6xMto9LxXsekUNMuxaBCvPsK
0hp1YzcQ3i7iItJN3fiWWKm8rgdUtFEx1QbvF9r403LGcBV4APDANHi2vPPXnoRMWBCth7XZJP/X
WKvuLI4XZwPg+vTU0oVFk/aMnv9Y7TkD9mQYGDxAv/fsF/yKYY0A6EZUllpOGd2MR1nReQRjzk5D
y9JbHDbk2MiotzOD6Pg0ifOvwoxnSdK93ZyTOTRQFrkr5Muy11jAl015ZJMyjN1HduaDypFsH5mu
sdo74iPXYd9h5dtAu11qRdYqJzrzNZ8EiDBT+McJIUa3VdG8Dxxemi7kMGXfO3JVWGJT7n8wZ6l/
nfmmHOFZIZ06nw2K0AiAizFEdou4gKqUMzOe3NH4MWhzJThjxN5TlyfJ934eBJmtttu57PMFKhcS
kbTbQqgWgIKXIuHLSOwb9iIH97czmnG4YRbWkrNHxiRQVwub6Hm7eturtIg6rNkSsnOxWBbedjna
QH+9diEubBnF7bQs5i2YmPz75JYuVnHVZUc2LYUMD6FHHK6sFU9rgduDAwfTqWoP9iDlmDv1SW9f
cGL1rL1J5IRzvsqxWq7gYUzrJtM33B/unCJmZEPRiClYfc5HaidnoQOHSrox/cKBmVTcWI+r6dxY
VtPH5wyj6bZr627aS+BUdI9wCHT7NBMifrZlm6d7ex48795csI0AX4sX69ZksGAEvdBX45M4oUMh
CYGzNOOIgqAG2qQy25//psaMM0Nz6gyHdckfX1htLnEtu+Xzb1XXn4A2W6nyu9KKj0Ek4+pow1mu
ncPQPtQWVaf1TR7WzA+gQNPxuSMTnrWTI2dmbvnr9blTw7EMFpMjot5OJFK7sr3/+/Pzf1nfvqmC
P6yX/x9WwsSR/fabvOOnM0SfnpY3s/PtP/hHIWyKv4StC92jamU4/avc/cfk3PqLCZVHkWwYNn9C
U+9/C2GX/8hFmy4cVHT/rJH/WQjb7l8+4mLbRd/rkhdIHtZ//ecbVV538M+/05C2wfj/PTuMsnWy
BQ1CLDYVviHEgZyLc3HH7JqlEnuO/uwQv3NNQi5uR1T57FN92ZfnzexPn8jN374Z28c6BD8xHieJ
Fd8t4/83b8ZqwkGCuuyEVqFVD5ywsKrg3Dn57Vf4w5vxSyP29urwS3OrTG4jxo3DpFeypzUCuRM4
13iRHkVnaXc2x84rJYuh4EWxjXuzB65K7G/vIYmC8ndX9DXn77HpYBpT9qD1LRvbM0Ozc/yNNINy
PWoHI3nWf90hQEgLTv957o0AMzbM5ZJxNBxCvRQXEjQj3fWlVWtUdkqfOZSNlPcthJedVfQpHCKD
MMEAX6Vad6xNFghKH0zAbiQ2Nr6cs254QbVcSuReaujCTXL2lKVrRhc9NayAFTdPzqaumu7Slvor
alKpf+k9yW7Tk+2udiQed/4O11Ju0M62y/EUtFJ+ZxYZVgIRT4xd+1L3S/SRJhjB1ctJOF4tQcvZ
T3Nx2nZubgXNMmMUK8ccAY6QRXKCJFaqSNRTe6khce+ijEKiCMqEXnLwH1VRE8kdtw4Y0Ma6hp2J
oKdsJnWW0wvI2YRS7pTUUZOHOurkOfz4l3+rwfz1fG1kT14P5Nkm0pC3z9cIP88UUjNBoyvQ37Em
AKIzxm8s7PxSl+4nT9qv1IqDJ22zsSB02R43+klvPzD1FCionHFxsdZVH1bETbvnbjuPaWSD1Ljq
EgjQUb9a2q0/UgLvkpEGxRG0P5IwBnMTfjcSB0RY5Uv21baH9Ie5Ji5QdGeYpmMXFtdrvng9NG8Q
PnvOAZjz9Xo0bsfOI0HKT1FiVACkiA+fJxw025QdeGwMq0eLM44XXaE1/j7O6vQEkvs2oHRXWqcm
oySgCkJpX7qxw3ssSmawIbVye5qXQKMC212GeAcbVn5fK5VV/+ifvlmRfl+B/vBT0e0jpgYJkefo
hzpPfxEc/ok1DMuJo2haWDjBilnbGxCvjpnQiU/4b8amhj38qTY1kr3lWNCCRMn0+64sckQdhZ4I
+jum+6NUKPZT24Tji7wOLYZ04BckaC0giif34D4TDJFFiZYNbNiXBNZ0SI+lfVhtWiiIExygOLh9
puIIXDwj55h+QuCXSt9PQG0iQgarTx7uX+k+b6/ApQ9KyJFt2S68rANdc4IhA9p1bIYlHv0s7JJO
npXMu5h+E5UONbZf4usCHYkT2VJfK86K1EWRzEve0xK35xxW5LeBN49FbjNHBH2/Y5CTUKHWxI4R
ONbhZrbrcThzEsubUP3FAyIKszWuSjlDf+i9jr4/imqEKR+/um/FzNuru/kWyQBFnA6o0j4QMzvE
AdIbKeyw5tIv+hiNQm4P1TG0A/2TG3mQe7p9FpYnesNI8InqQuv79lHI+RrtQPc1NDRdG8I0n8Fy
rgRyZYHddQ1vJiSpFzs16+/NKuUZk6jJ39H8ysUnG+L7fdiDTOCT9IhkHKL8wfqhAGZBnUWZ4zai
iZIOHjGajG3N9AA1jTmlICiIz/K5fm2Ab58kf2up873ptttERLy9AX2FjZ+TexohzYVS2JfWAqWw
B3toxhpTXj2b8jy0Sw8Kr0spgas7Ze7Z57Z1XjQtRIPBGLQ8RP28oqlAnr2AdVKjC44nsa9MNLce
HV8a8DvYsHkMPdncWkJGbMmwZAD4OEJZQJxHWsuZKZPC3DFILjfmrxhRGeUjHCy0eOVpq0xAPynL
0A54QbZGMFIdPTRcOWxadI0xGN4J6wsZt5jqLU2LN3eBq+N6XwZ5LMrYmqOpgHueJAJAVpll5RW9
8d4mLmBZjzq/os3rDD79tLQe1vqTx/rdModonjxR0tAcDulE6Rzc6XSlnYzpJjLK0f8p+yY7boDb
nVHvxXtUQOrf+jwGLx4nRIc82LefB5aJY6dTQp1CRbZHLY/N0Wl8LRjt3oKvQavsk0f43YuLy2PL
1aK9gEaUcM+3n7jMRuLAcyoi05pLXtdUHFEGL2caNd39x2uEeLeGb5+FgcWj3wzV9PD8WIqiY/iC
m49Z4nQ+9xIomZUtSPSHoX+sMbsOodTs+Tyr4voOfJOHMjKdoIRJ2h6vn3ybbZl48xbxbdC/sutj
niTc8N1v68S10dawrchk608K31guieiUaKjG/LxO4KmpLF9faFn3G7m6eyAbyYvW3pGhuQhGuq1s
jqqYlM1PvtlbPyALHN+M+D2+G3F4rHQHiyltjBifOUIHTOdxftTlStwwEuHMRz8I7FOcLzj1yRhc
q2BqSEsNahSQ31etlVDuan91gniJRRsZtuaSAzeO8lpPZe0duzbTDQJvtKI/KxYXTtPHX/0PTxM/
L6YWg3HfVj+9fZriuVkzE1JnmCNrOK5d2ZzxDuu3dMPV394GhG4SUEUDnBWC4+LBZzl95xj6nGhh
YXTdg6a31XFmJeXTkkhx6Vl98j11VuekLpk4jJ3h/ZDI5M4/vt4/rA9bfchDxM/FGfLg7Vldax4T
h3CQjB1XYlW01P3glPRTHMhMuy0gIP3k5PUrD/rgueWiDY7ILBN0Zw/WCOxYTa7VJQNKiWIQk19J
qFGhW0hCYb6UD1Ab+6skLnCZF7aGRbermV8NIPP8QDFxMnaTP7qILocGG8FULM1+QfZF69WU7kO2
IlwKmlrPHkaalvX+4xt2YKX+9WxvLluO3djnMFMfnIIUCrxtxXFD/P+wR+ihkZPsxBsUbIqdbAjW
tkbgwP5ijchPJSpdJOwMqxiWOc8dgNBy79I7b+EETcb4ydfb5tuHiwKHM5Yn/lJc7cb2gP/W/LHq
BLtNPbqgY5FTnU4tbbMwB8lxxfRYItblaby2rYocmxGcxNlELwz+5Yq26QhxUmbQOgZjs1tSHyoT
MMJsZwPEakO7o7tPhzLVpgArR426p5NdMOVV+1ObBflmtWaqOezpSpaBoHJghuR3CDfpmlbDg5m0
MxIUhJn3QCdr4Dh8wvhtSuScXhBlRpEg7Sy/jBEJMUDrjWeLZt6rX+vYMRrO8QNHEayq6HtL09ij
aUfi3dVkCnButr2rRfjrXWyM809wqrK7sJOUumZ0iWzfTWPGnLBMZOPs6tasWG+Ywl6TSxR/W0k+
ve2yJkXrBK3lGAQz5esao/6Ttea8QO3qfgpoXKhe9bRzd+46FE9YnGv4813F1gZ4r5e7GGs9D3NP
f3dnapmpHbkovL8mMrduHWsYPsuu/MOby+jYA/2ytXhs5+CHThLTtuiWaBu5pruQsYmfWqsIA0m7
6mRxJuPfWK7YXTklk2/LjqsfPPh9PWaVXKBKjrHd3rXTAgYVyNMe0paxX9tNqgtnyCTOw+2ebczI
+1TAyPn49dvWo4O1A3+54GyxrRycat4+3pxmrExzWi2kjWABk8GN1FajfWLAxAjF4r/M2wRTdDZS
gy5NP7kH747LtB+2jZYNjs3N/BX0+dvL5VVr6ecGSOd2KiVGAE+FcSXW5x5bkiWS5cQkT/STFZo3
4w/X7G3JobhaXP7HwXpJ953IJo0bnxKiOwaGRUCQCoaqSUm0XQtKJkqrwcMiUEzjMVgap9zCLNr7
EZU1E+MZMPHRUunaWc7Eqtj1iiNayNhktiLY4da9lg55FvbrrP9QeZHpu0pbuu6YKDcWtdVqWQOA
qUA9asvcn3eWljrH3FxpBLHty1tit9DwGplfaQERTAjYiN0gSgTYalMhzMwZUzSp6O4FLiyG/cXs
XSHA6BipedbPPu/LG/K2s+sul7GOATrzMT9kMx6DulUxCN6RqBpXW9cXm9WTaGV7gos1aOmPoTCh
q4p8Rv09CAZvdPiLWUEry4waQeVa4ETR2dc8mTfQF7bI2ZB2/cgQzF9X/3Sc0ul769oaY6PS0r/H
zPR0NBEobsMmVdMPgn/QcMxL692Czp5Jw+oyImp6px5uV4LxmmA2VXOriAn1mWt0EhYpDG1K1BrN
4mA68sKdGfvunCw3kRLX0r5S3dBkTEj1tcUvi394NxUVI59yQanINAMBbND0DpK4ZowtLWB6XZx7
qm2HgBGL9lUCEngBGQClEMKIc5kvVf3VHqeJCZiu+p/6OJfWbtjcdW2s268i91JcA5ZVXi/ErTzU
qAevW0B9d5gMpi/gENEnWn0MXRwQLjA7dn6mNBNpV/AQai15XISRV4zECWdlrk6AHjL7RdGulKp9
ZI4DcEL2wkEv4RMsAea68u4zAD+MUbJau7DsDdAnVk5dIUhv/aguMz8/dZxF148zVWZX8MwnLJdp
JU4sTymF0XHrVSbTlAxPH68g79dNgc/W5QSy1eDk/r5dQTxJZ0v4lRsuI0EX7IwOKFS14LWwaG35
yDw//rz3by8gEJYMxNc2TUHz4PNwpFiy00o25BKdAeah9RqojnnTCaL+Pv6o95cG3YRDCe0ZTnK0
Bd9eWjkWua0kEP42b1F0eEV+6U2aCJJ2xJY700P4+PPeXxrjBdqPUJSYJ3DQf/t5iPQHV9noPFXt
O4EHbPWU4HFQjJWj7T/+qPc9k1+jDM6MBmMLsEQHiyA8eC1XduZjrCL4ZjcXvn1RzR6RMdkiIlf2
1sNqJR38yElOZ5xqu5spH5rkk0v+ww7gmdvN1RmSUHMebIKmIofJykY/9Ix58Y+7liF9ZOQaYYJD
2o9xJPoBk1vZLMn4b3y0xdGTDqLpmHyFt3fba1E+mH4bhyn2vVOgF4x96f2dzM1Yna7lAuJAm/NP
6qE/VHKeRTSYR3/M8t7VQ1rbTbaaCx6pGYD+UbrpZwMSWWD1AsBjM/Dr1rkik84PhN/LT/a+PzzQ
PM9c6ybbhBxx8IAZyhGAlRU8ZIQHz7LtJwpF5A/Qb52JgNSu/vbJY/YLznNwwGAypdNJgLoFounw
I/WlRATWxCgZnFzuYWzrTwmQxWk3tFiGj0d/mb3QgUFZhf6MK3NPHITt3IxY7XBKWorGHZ4jN1iM
QT2tlFyQah1d8/eevi3glSbZA1FMINIrJsNEpoaK7RqZVfajAvQOv5IWKQBItinSBPvkq+S0r6IJ
HWayU9PstnvlN85XnfH/vDO8mZ1u0rMtK5ND8kXJKR3gI/CCR+X3E2BD1iYzANSZMcKvLduDuFgm
Z6NLRyba8FhkYqEZPRWNuSQQa5KClXnK9ONFEwqHIsDzNJK0e54rZEgZgY/G9B18uMf8LC4gg3L5
PReUst+hrlVPrjvO8OaMAfal1hU2plRzYHubEzJGdk3tdShjEm96WMGtXlVpCkXXl15MaoG55sPm
WtDuCz+vUfZVIB/QefQxg4Qh1Z7YQchOr0mFAq4zr2ib2iVfCUXTW0djiJH2P9U02retKbJXDrKw
ASa0WcmdzPQ+C6c0rl+9Rcb4JQEHo5pU5nTn9DLXonmuSVKcOmE1uzLNB8yzsHbMXVaXBNFliHiS
8xqo/E2Ja28ItXjojid6hLQqaBVSDjLmL4jCwN/pS9HIna5m/bFiZEL70lp6Mgg4XZzGDXbmnWmY
uBRH/C7M7Bqzbh7nopmeWXkyUpFxwwPJBOJ7YqJUAUqtLehYBSeNdmfAwXlh1Rl4lqwKqLWuVFlc
mUs6Qkuqie0K4x4N0g7vQGudM/9ZxYmAJ+4EcEhjzMSGQukIjidvIr1P6LYyfvTsQBmSawbJNH6f
yqKsjjry6IhGmwf36yzRBoER14iAAdLHHWJnLexA6JV1MyLGm49RZM0/ZAKOE+aAmJ91EkOfoRuV
8HAtzX/lcEbimJfDWzqS3uDKY7wjdnMqafNoO0d56tVc17mjEVFm5/BG0jGw2+2k31YxFtJqtZZv
o9HNZ7VN+O4F2iFoZAoKxGPvVdazWOPaD7JGYyWSDmlfrE8KarUhG7vHt4xpIHS1YRE7s7ZXrKjL
qEWN3S5mSE6sznWhAyaXkUHrFsIltA1BHm9eCBDoNuGoVXXPNykAYMi0KAIo3KBJhQ6x6qwlMMXY
13Rs/n7BAXsdJgiacTrmKNrfrvlL5rdFAcMhlG1FewSfxIJbhjkr+mw4uSddotKjXMFo+3gd/EOZ
5aOKosCCX4OC86A1laCdIUxga01xgmJal7pI0kdrPlK9YrJnMyxwG2e+0UsyNNE+0aj/+AtsF3a4
DJtM5361ODlhHHwBt9dJPuty3mmJF8MelbhIiAPYST/9/vEnvd/RKerABbCnUk6KQ3waavEOaToh
pMRuboUHaLxIyCl50ey1PbJr29yPS2J/spm/vz5OoQJUDwMgAWbm4PpU0ylLH1w3RCm0nrA1LLQO
ZnWDBCr/5Fa+38L5KHpBtgVEge71wZFlgWGvo2N1UbLp6gKc2hwaW2pP35v5lVtyR7eox+FrlxWf
7KZ/uEiTM5KFn4gJK9iet09vBvdFZK3OrXUmcUnoEfVAapHHyQ39pDIX1rsHBqQenRAYRxwS6c69
/SwborM+WL0faj2xdd/qRQIiHjG/MaMu+p9uC6jkSFaus6JZLcidhcE2RXxvAkO8tdbawKwTyFxL
Su4JKIWq/aTu+MPNoOdp2B4DVOiPh7QkHGusIx46wynPJnT2+XpcFVqPR4ooxb/9SFtEjHkWKhvO
i4ePdJrZ8MVWKw5hg05Iw5c8zNWgdk0zaZdVb6Dxa2VvfvJIv18zhEUfmwkJ9CuLmfrbX2AxnWJd
NMsPTeZdyVHpGfSzUSUL6mnNAjXmaeqEca9glTV6/Qbsn6w/ufI/3WTKH2ZMPA3+uwMjwwJQebUe
hyTJl68VzZRv+rKge9hIsjd/+y4zCN9oZj71HS/y2+ttaftZTq68MFULfPp09vG3EPLrZHthzQVX
nepf7D5uPjkU/2HBor3MWoVlibXjEGNZ4ytr5sXwwhbpf9Q7evYKHCmp6AKRhwASsT+SvVz/frHH
PqRTw27jcZRp21n9t94XAeKa0zA/ZdMEnXXkLjy2nLUqBUTc6D9RS/xhzeIKabZxZDU3u9TbD6t0
l9xjXpQoo7EeAVP00J5YrheNyVK8LEtvnZj25FqwJ1pNRh//sH94iFyIMkJnaeYmHw7F3XxMBQKM
NEoWL7mrxm44obuvX2hYGj/5qD/8lpTp7HOWBb2TlfLtdeael6N/Qq0j1kWJc9OqtSguyBGJShrJ
VVQS/BZZWRf/7ffE4PJsuscoENA/b7fgtx+zsavCs3F4RaIz3VcXI9ej7nnZiYhH+/jju/l+YX77
UQeXaE4NSGuSTyKZUNsHRZlptHcQX33yWmx/z9sTA8QHfF7cT7riTEbfXhJtysHQsyWPsiqtznEB
dlcVE69zrVoRtyEy2398XeL9b4ebEHEfqEC4UcahYmSg0kK/nReRPzYjQhbCbQlYJ9fMqiN3terL
WLbTXeOn/rz3wBPd5HQNHxmutUcxgx+M5ZrQMgKATCAtjZlV9q6cYtyAS5Gd2IKI8k9+9F84osNb
BGRXp5S3ESba20/1269OyUMihKelEfYlWGiqTYqHdKrT/qqhz8ZwNibkIwB84vfRxMnydXBLbPDa
hp8AmltU+REMWferjoCnD3tFSFNgNMr93uIF0I7MvIvvsIel33Wja25mtEIk+uRVORGoWI4P5Qpx
LyxLi2AHw7JLosYlrMRdbfQ0Ej7+dd6/w7SIEHsKHj7IwvbBAy6gy1ELpf/N2Xktx6m0bfuIqCKH
3QnMKMu2ZMtrh3IkpwYamqP/L/TteBjVTL2/vdaWXGqg0xPugA/TZKab3Cz9x8nPf0SRbb5cHumD
yAMgD5cOPUEuePylTr9qNihQ6Foe79EmGMOx7FAMt6T/3PuZ9Ugte36u9Xb8PJAyPdo1MJbcSSH1
l0mjtl5uVCjs4NS86SOPZs7lZ/tgidpAPwD0AtuiTLD6CnMDv6tJUybcENVBJCVCQA14diGz+cno
iTxTB1uhy4O+gw5Xy8wOjAUiERD+AYY8/SB+KhWuU4G2M/D3Q9Aa5+UHJIPmdtdU44RUSWW09hbM
vWGFRa5M78UBWv/b1Ic2eMDZB5KhCJCEBwMw4s4MnM178w0rLQ/l4MbB4fLjnoctJFccHUsRUwew
Yq6e1jPieKipcXQe1Q27Vyj1i3YqMBmT6A7dYpIqIa0NFtIPWFI/khsGfy4/wgdHJI9AXREsNv+9
r7B/9iVXvJ/7RgxmE1mCUFSa/INB+/zt8igfHJAegWeAMS/5pPVuT/vPKK1C2KKfI0x4YlRRNsWI
iggGFunOg7enETiQ7V8e8XxrLBA35DIopYHNQYT89NuWCj2FViAToA+qjsmcm+LFmb32AYR0FGp1
YjwnoIOQ9GvETUDBTWz82NFpGeee+IKGmH7fz5iJpAZ9rMvPdjbtJpsV1WpuvyVgNVe7ts0GHRKs
6+xx46F0NBD7v82VEvD4INhhpD21uPIRaMR/J81GxcEsMbi98hBn+5OHACps+jphVUCye/p9VIzh
a1lLf18jvQAMrpxvgFMD1um1aFNKld/Gmcz2l9/c+uDVLbqI7EyLzJpu6umovRmPaF9l0X7o0K2A
4GXPbUjcilGrackcswnMAa0wxrz3s5lHyR/Qlt0vF+vDn2MXNVTbLL/9q6YZOSTAg0G0SX2fgteM
M/0Ps9YbNEHaGUeaCYPIv94IRJ7zvhB+GGeR/DRKW3xaxBGAimcKa8yqBNm8xa/EP/jphAhoMVnT
T8fF9mffweh8LqReeFus7uL5RtqZhw4XoiZ4jrgObrY8Z/JMpCyd28LDde9K/PLBHAWWDSaIXbiE
pOs5sjXZNhbmULDwoIsjGPfUu1YcIgl4R/6WhGTUwbWFcXYiEMhQezYs/kcgf03hUd2E6W3ddMjm
JN2xpmo8bprJA1dyeS2ct1WWiMl08VrW+csddroWhtFtmsaYeTv8aR4GLtWtNjnxwc6EvW/9qt1l
0AmP+JVCKHAG1HqSyfh6+SE++sIEwNT32QEcgqtTAogYjFbPFnthYDRdpanCJFKMUHU7a5+7dnsE
Uoyyy+VRz1IMdh5uFeBf+b4W/YPTN0cZdgC0OXX7qeqsm2qGjFLquOC6CZTBBPrCQYnuh6g6/fby
wOevu+DKAGzQhQzg2ayux0RrTZTljW4P/Dv4btJN2uaDai2Ywlk57yKkkLbCyDT7yr18dv7zwsuC
4kDmT7CuCkBaLj0nQkW1RGLicQqC4CCtXL+Bd2zcYdYx/Lz8nudoyWVA4g8+r0v9Z42WELYW9eWM
Vk4a5DqCMhmaP1GZRbDAKsP/68WwMBZjDw8WnNV228Lr1WM7TnTnU1NgCnH5ec5pOcvzYCBPYdMF
ZeEuE/PPBVijqDdxp3R7TWEKne5EBL13CxJ5iHdWBvsPUyABgqaHRRLsR6iT4LHRWTC3ddnCaUYF
tLvTRS2LW7+1sBmFo9KNG4/bAZlE6aIow8lpNAdRjHSzTW1O/sxov7u3gL2zp5FI8T/NBupPiG1C
fHUR6NiImGruDg8MwuG8Tu35HqvI7LuGykexGVNPyh1cwu41N0eFZJmt81DYe7lPyVBELywb6w2h
z7zfYLKXfNW1fPH77GZY6rlt1M52ivX2pquBGB6auE3eYFw4j/NYKgSNaV8dg1m3UJdsF18gKBlo
PDkt7ue/IxwoxX4Eynsw6U1UuH3N0Mg3WY6g2YsIuvTgFWmL/k06JtjxpZbCsi/gYDSQxihvLNKD
12o0qP9DApqtI6wCwEHS6lvzkMvBO9LQ1X0QJKX6q7D4bZEASIHPXZ70ZTOdxKLMuUsKwAFObRDM
zumcNzHdpBE+6F5oSh4BLXnw3LP5iHpqf+VepTZwPhgVPgr1pJ80xPTVxdo2NX5H2C/tc3LG/k1i
VPi98CvDoLmwYOW0UfN+kqJGcIOmdPpOdGSZX2BRFiokNNJ/ZU43SfCORQ3hdZbir4F5nLbzdW1W
d0MU9685BVXvBsM6170tMIMy78eqKgGTi6ypYQF58iXoRW0g36RcG877rHNR9nn1JSuwhdg2GH1j
WjmRlu4kiLzXoEMMBSqWrfxn0QB5R5/NtUoYwpkOsV+3oOkMHuwdOWDNu5U6BCwkRhLUK2nuAYCy
x8Fx7h2RiPZIwosQfJW3v4u0mpEGwTlY3xTAHT8ZSulISRdmHG9HdJybnRNgI1FzEqB3it7YPX1O
5NLIAbr21mshuG8xX63q7cS6c7axU9b/5Yieg2zpcXJaPMlw53VG1zsGdRfLMEeO6Ykzx4kJaxND
bnHTTeytoN867lQBKGSHiEpphdFQcrnNM2JRCJaN1TEt3djcQvwxEFjH0e/NjqXl7KZepyxMOVm/
caU7AOqZnKzZAFUEDJOj9vmbcKYx9xgQxg+y6P1vY0+lit9ppPajjeSLtbVB4Sxy1uhjflJx26AH
gp2rsQXj0H8Hf29LejhW+qcz89b/MuVRPx0SlXUuUJ4xQs5yEDbcKvpgzm1jYeaBszdPFIoEnT9k
e/qxeGFpd/mTkP34Cb0Oo9ijdQbwCj2cmSbh1Nhhhy2h3Cmj08aHwIjzr5MVp/YBqAIigi6+Vztv
FJW9JQbsMCqOFllfjFdcmHqFS90cfa0M9QJdQbTuIhSytlGjIkJH/jgHEdCKOgRNji0fkfqQ70qs
VP7Sc8z8EBpmi2lg4Tg/0nwKJirfBi3OKLHmxxiS++eu1fU3AYijw+46zlJwR0H65mgIwe6cqete
cmOCXGTkAw/VRfSatnDe1CPwlvinC3sC4eIhwuSw7mT8O/YQYadVBfwKqv2QBlhaGwjGoasiCmSK
XNRmnUyCpe5Fbu2yYlRviLA5L5ePnQ9OgnfNqAWfT4hhmKfHjtUKbgKzG/ZUGMfPYxAlNyqqfvsQ
7j5RQ7iGMfoglllKeUuTkFYPl+3pcLGDw0qRWMO+ipB129DlIJebtDan/pDD39fNNoTviWQKiLUr
bPMPwhmKNQGoSKwL6Ggtz/bPrarMftJZN+V+rqqEQlcybxdcwLFqTZBH/WS+FZk1X7nLP/i+5MlU
oXl0wpk199xpyUNkO2Gt55fg7urG2ecgKEOfcs/XpB2dw+X5/OAlGY84HKoF10mwmk/0maahirlG
kAucDw2ucpvUVcPeyrr+xoukS3GvvIa9+SiAst7tPFhAhGxrcD7ee0K3eipEWo+F457Ybvyr7BaS
mpfj4Ao8rspvVTNT0QFh3hevvpdU7RHcl/vW5TayI5e/wkdfnUzBJ5kCgktSfzrVnV66lXJTsfe0
IPnazriIB6B/d4iSzhhcTdd20QeX91JCgidO85KW2WpZ5xhja5lnD3sTFYHPbQsgAvBNcA/iJr0y
wefVXDpzS5udZgNhN9Tt03dLkQAZrSEb96Sv1hFUAq7e/NtdRBi/lzg37IsWP+O+z9CZrOICkS8D
AGXnjMjZeLm1wb1Dha2L1/Wmxblq5ypRhrrZO/7u8ix8kLM5C/IZVBE6dizHdc6GC4zjDBhqJV1X
fIVHFz/B0VMvdpPO3kYb4/E7eqP6PtEs50tAExSrdIwVrzzFeRXBQWKfqQEGTQ9svRig8Adu5aEX
Qo0uzw820mTlSxkDS9gjHKd3uxZP2C+J0Q3uTmJTpcPazstXlJiMbzHX5kKSLpvHEcD2r6xJ9ds5
s0cPpH9Bcaoea/kNRHT0xY6M+crh/MFmBsJOJgCUnQLQuhCGVnGK08rc7+tg8u4GkKx7rG3lHYat
zT4D0387z3l5JTpc0slVIEppmGyIPNuhqbTaO1oMPNLvaWZ5Pu7XplOJr3UTW1dLbsueOBuHIj8J
/f+JIJ6uY3ATGdIOC7SrHiwVZpNffRedGT/63WiDs0V46IhwDt4ZOLHgvEmAfh8ZUfX/8Y3pBoNj
4sz0aaedPgYGe+gv+c2wbwOgDfaoG3cY2IsdFcrsHrWn38jjXIv1z48nkjva65S2qJ5Q3TsdE5AG
AlYFY6ZVVtwUSMv9TKEr44FeV8kezXXr7soeWH7j6ccmr+XYhTZMFVH3V4dGVrjuUOoz1/yUFsbO
Vq19SJK5HnZ80uTZSHwQb3NuAtGrewcnIUyhjceWSvN/Wj4Yf648zvncQ9Ag5eZGXFjM64OBKkKJ
8rUc936cJNDIOCKssS+PGj5UR+zNzB1atYh2Yya/QycBrVf6xt8vP8Q5zx2mKaGITjRAey1YI1tQ
IBad0pxxPxhWZ+ybGYA/vodVcKcwHxuhR2k8iA/PWSN1FuJTOyvUtGrl25+82DHVxuxjGW10IcT3
yJ3aYp8ZjTbtJuoW35UWQYx3ZS5u8hST8qNE3iYn103MazIe530MzljaeujgL40BGFWn60lSiEhj
2Y57CEclXX7MCEqf5hzxFVrGqTImjliR3eRULfe1lhooRGlg8Tfwpah16shpNH1a3yDKX96mid7s
dWk1x8vf+/wYRtSUzjEsH44VDOJPH7LBfaRPygGpJmJ3WjwFJPmqBtoGbPYzTIHpWVaDflOCf9yb
MhNX9vmHw1MaxE+F+p3hrvYcdbIMFUV0Ft1E9hOOppZA/8cbvGjx49D8bYfSoQLjWjgjzmQTaFDg
p5F2JQh9b7audiJRKJ0+nXDBMtafYXb8gmIfyBZuocZ/6Ko5S+5TYxiMJ9Co0JBiumPPEcXc7/hB
JtqjY46yJnIpg9ug6qv86CaWhSRDPQ4KMX0fUYjCmBFgaVU7pRtpkNVi51AFYjvRYjVvrAgAAuzD
xGrhfafaj8rKKGlXektEOlV2Cdw2qilsG6MG6RqjNHtTyIRZmAZQvko4yV08FoODphcsc1SF2/ho
zl4XhdWI5MZ28aa4ETi4UZxN9CjY1Hkyd7eydxHl76fmq4ik/Tl2kYJ9HSM7v2lJD9qNqwiLfbOw
m4PyAwyXpFuhlg7d5Apw7jw6A18DH0kn9QAksY6YMA2hgiVtNrqr0vvKJnUr6o5FbtZVeHmRv+dL
q+klEqZRsoB6uFSW2/WfJGMM5kCX+gLYCszWRknRIBXdNUC2UCTLbBPPGqob5aOByTgJOCbzBaTH
afZ+GZ1o9RsUILvkhaVIy+Lyo31w6dAzhJhF2Ejpel1GBp44tF1n9vthTrXvDuKPO1gJ7c9Rdt8Q
ipl3l4f7IE71aKrZC8SNojUCLKdfQraRjrXaUmOKLTjJG/iTLNho1D1sLmNZDKFX6LV1izElcqsB
94HYybIujHAaO4lAMBQRnHakBAlbjy7U9Ga2oIrlopPPMsJJQYL4tq889vla8QgTuStpBVJvt1dl
OC9IRxe+Zk6bIaJfhHObDAe0I++aLonc/30whuJQMkFl+AQgp5+o426JFbJte8NovdtgVmLv4+p+
F9NWuzLUB7E4lxxB8HIAUvZbm2QHgswNJta8r51E3s+G0XzTqEKHduHGzaZn2ONImBlyacYwXtPk
FbCkf2UNnge0FOsBSy0tdzIlf/n5P7vDiwKTzngw75G2nX8BIvFepqBGxkMkjbfXQOdKwN9O7V25
e963+Mm2tKh0ArUBBQedG8bE6cAJakcyalHFQDA+6W+HWNcfRTdjAIVjkt6Eieia7JBQjvmeJdL6
Xskqe3GMHJoO4sr+Hxq8yXOTE8qFTk5jmDsePOYmG5oWBU4kkPFq9pQCrh5xkGvQuyEmo5EbIQWi
sBtGd9KJtkNtg053o8H5ZWu9/1YLFQ+7BuTdfJuW+vRZTClmur47NOBzeLI/LpV7bJsiOcgNxckY
S6zOS16vbNWzcGzJjBAZIV+GZOGu+w2QriYIcr69lwlJq4gDc9GeaoRx12VJGu2tUlVH3YcGZox2
c5uhHZjc2QBy3i4/yNnyYJaYINrwEMIxR11tPhCYiW3GCOovZcEcxZ2yuRF9Z9T7fBwMDyFTNLEx
cUfX5PLAS06zXh7gw02YyHwJ9sHp8lCVE5G521h+IBdeYY1jCq41mDOA+gcnf20SF7cnULGYXlrJ
pK6899mhw3sDcQOZSf/WIb0/HT6PoaUnOXZapJRcuL4zQUrMjHDGm/jmf35TCmDsdTYDPL8ziq4d
A4yqxLzH9YSVlQh64ZsYi599IkYXxwKyEhXAYgmSKD5cHvsdjL/6zMBukdFDkwmi1LrHkaY6CV3c
GHuUkyCWQg6pKc4HRXtfRwYeWBPt42qn+ZFzLFJZYoM4VhRvEcDJkiMXjUMhudT16UZGMdQ5XSH1
TYHfzPYJktNyg9ac/UXj8f2dQgKuR/0mi8LSM2p912OyrfZ+PaJEi1FF8zSbyvkvrRKI+rnRxn+b
SOaI0/NdwH+Isru2yT6YZNsGZYLzLd+fAuTpJDuj0VhDhPlH4A9jc6tjnv17srxEPA5JTGcDSaw6
DiPHm3/KKpiRdoI4P24D3ZuavWiVdyg7gS8mlDJMxIlPo62oCipblyfpgz24QGd1AOUBLgJnYEG8
RyNlLc2CLkEsAPWBedHI8f3pgeKsOx5iKHTJYjYVpVd24XnwxLZ3HRRy+D7YGOirFGGccKSI2t5E
tabS5q1Sqf8qZa/+DsbAuZgjF/uGbRR0Y9V5jxRzMRFzpJt/t2FBbaH7pld2y/mtyRO9WzqCPACk
p68OBvSN68zXWbEWzcTPdSXVzcxNYe68KguOJI71bU/EsJurJv8UyNnczR1R3pU5OYcnAXyF3QIe
cikyOmuUsQFLlo+h9H0OyBctah3ZxS0QKtns6KRHvxoPFZKt7QDVl5Vw8mPSg0Dd6BAP640WJf0z
RxqKEFYLd3wr6A/bVx7xLLq0yO1Q3bQsyA3eWWHfHNzUL2sPmzwEPh9R9I23bFvj89DOGC4WTfHz
8jL9YDwkFj0iGqI0AszVboKAP4DqlJiBtzYy5rHdRXeZpuXfvVgmWKtUVLeuvOL5JQFsl4LVMg8W
iAvzdAOPtZMm8YQfnRiMaNt1QYp9X5kjb2cpyBpZhhlClEWI7sNpmK+0hz94X5JmRl66z6SOy8P9
Ezm1+dA4furY+2aAKtlDgv/RkUMXRBaFLrcT6r/WlcV/fmBBhF/MuuFlwEE/C+DnYLTsNnb2E02v
WzhJQ7WrC6HdCTe18/B/nk9KnM6iDLnAHt7Zrv+8X16bNOanksF8TBkhHWmIChbxg0rL3wBCmiuw
/fXn9PiYS/2NS9BftKRWnzPw4skY0jYOM8dCcRIdyFsYIbiWGmPk3Cag2q6tnvW5+j4i0nVwEpYr
HlXakwms0BtvXdzO9hzZ7j3s+B4lgrb+pKP4Ai3dxHPJH65BRqm082v/vXKXYV0a/DRmkHIEcH46
rDSryJuy2N+jnmk+EsVi/VRM7fRmDIDgNhi8Wb+xMNbQrmpqijMo/Bm3KKvDlMU4LVjIMIb+jN4H
RD7pdpZOU7vObyozSz4hyIvpnFtZTrNVnYo/t4lVfXHBByDLqefD7xENxDGM6nihkFZJ96NP9eFb
OWEDttGd2fXwcHKHeIvEhl4AYUwhhNRUIR9nH/PUuSw8vDeHxAtHMCb6bZdNOCxUrYdIhUyT/5IU
QAHN00biYdLVXrMN1EiNvtYEoYPfxdkGhwa0yNvZgYHha538EQPoR92/12O5W6INfhWw9z+skiHa
ljPBNebStN5VDekMD/C+/oNbLaiVjFMU24lITdkesXJeXAgtsnfglLTngMZvso+Ul93jYRbPmHJU
/U2gM9f7LLcDdJc0K/tFgoBWRsVCizZT4IrXiKiv3ketiVip4Shj2NDeXuS/Byt/wLMPage83wQS
b2FCxk27EjRhZ4gYqfVO6+ZH1H+yeTugU06WYFua2MSUKu8FP/sUlTFKsoGJMdR2wnebaA/zN0WC
1Vqf5hFwQijrRv5x0XzP0FW3u7eafuyfXtZkLyS9Pni2Pq7fzFIgm22Nqr2DVRkVO7AqIyoumZH8
Jakwql02uQ32ZZhzKyDlWLBhV2vPDcokEWpIGGR437xBN+JjVunZMTK9EW1MAxTbhiijAUEq9EV6
zkbbFUn7uscvb84ntaE/iw+wo8e4Kma0DDfIumjOV5xYLMAekt4MXN+pQqo4DugtZubQxzi6G8i4
Yw8gPGBOEstVtHbV71nH02Qzwme3EfFPi4cBqDYSYsP8N4si57cPSKTYQqGg5AahftpxMsrknipu
/l/m5OxcoxxdhY1BkrobE42MX7VCPnSPNYJ339ZB9pMPB+/Y0VLO5cvH41mJFxE/qqY+nWT4EFxC
q1LBsDQwsjEoQ8j6E0AZ5XbgWBNJtpJKswmoQkcE8eS+zV+k2qaEq0iVvyB8xN7O7sbyOW1TWL8K
tf1j0yzQ1MT3ZyRFZIUB3+WnPT/rwKyRCy/JFPn+ugnt5F2Z4gLZhDQAjW3dgtFNgYT+wAPwm0zs
N15Sf7ky5PlBxzGO3hOKCNScSHBOD7raR65gaASm0u6AJoxVR/Vxylu93jdZR5IuEgNHWpNUr9zb
WoXlLY6zuMdVZo+1aafMVmzQCC5ewJpUqI+NvRs9ua10D2M0cTz6dHYXVfjCf03BCJc7HPvahjzD
pYPoA0V7TkGI9w+WCmb6GFMtdh3iJ/PnoU6s9AnbVwXDx/ZAiyYpFJtSm1Bg06Mc+RM7/hMPsfPN
AZqTQscLJnWbm0XzY6Ydhexq3FOh9/yewq4uE/o3fhZXj6k29T9LzD+0kMIChX49M/oXgOB2caj4
xJ/dYqlXBEZedjdRV3nfuOxHeesAcEKTgvbr92GUVNA87IEfAhtUI9uxrP6KJMEKQyLjjAJurKpd
11Y1dUOYPocS4JAGPmxOqOJ5xYA3Tgu4Z8sulm/NZEwj/lj5IG4M4Q4JePgCSYe4DfDKnlHIOIyA
yNpNb+CfeCV7OF90Lm08naIUHOJFd+t0AeBJqqqRTu3SKdTD2UAqqO5oiTu9mW8F2koH7MnE/xgj
cb3yGZZe6dJefjdx+zcssztoaSZagKFu1c3B7+gs+EpTkAH06fvlFb4s4NVNvkj+AoNeOoeo4J6+
n4jjvIgTHRh3KzQaNraD9Xfjto+Xhzn/jDZtSVR2IdstxbpVYO3TLJrdosdFHBSDsdfiPHoC8eDh
lFOAnZGqTZ+E4V6DkJxvX4blwKVTv+iHrdNO9Gs0ejdpEvYyrvY4nRpHVKasRwox3aMZJXhlXXnP
pZi0+p5I63u+A8SWPuSaY+ZZrapi28KLCfRC93OYp/471bdG7INUy4I7v42TY2lV6PEJRB/e0MyB
Fq4bKHZse1zeiq9e5wJoLGnePOIjZfZHB70T7MIi5BF2ZtxpzbbrDePVCEqz33b0E3+lAC7qsGom
YE8KCALiVSnEfSxSUf/dqCq37jS2hsTdeVZPlIdtsQki06pCXzn6fZI3cpFFKex+o8HV0sA9llVI
7D9nm7KMZA2GEQQb169uuFsL++fXQTPJmKGWD9/cXE0olbeap+3oJTY0DHXZY2gOpcbcF8ir47Gt
mubL4Kh5OExIhc0htHuckAzVGD+b2hN4TmI+kvDvMg+IYWSl3Q5FTGMkAao8QoEYzRaRg2XDZDNB
K7ypzeoxMuJJ7nSOEfQ7qnLO8P8D0Xbgwgx+i4DOyAaLmhnuBF61v5ReVA9FE+jD8fKknxELuUbf
ZSK4SanFkKqebiKvdabI0CXGq1ZiOltODIwCfFdDl99BlqRwCnMrkMMPh6Q2brp50DAxz7EIK2of
OVgX/7+ZD5j2f6rKUnCLmxExeuoOZZ+qL1Zke3cB/i+UovQ63U1q9jeBwOsItalqK1wbq9nYqdQO
8XnYOvUQXn6/d0TI6aLmFqSnALCGlhd54un7iXLG/1sGWWhlJqKCeWxaZBi6jZWw2wKelFOL1TT6
W0fOS8vcGJPrvNZAYKuDmbiTtW0B/f/XF5g83EtLmOXjtFwJoLYI88nIZO08wAnNxZaFR6xjKWSN
N2ZeQp1kviThNH4z9VMg4/4BewR8df3GytS2nNBkZ19r3p9eFNpzGQj3t+ViK3ZlX58fJKiKoq7D
IUm5xF/XkDBGszy8nnKMbOrqVs1Iu2UxFeRKd4MDdb34yg1wfiwz3sJwh7EASWJd1pOLB59s2jw0
yyQxUDUyqu4hKIr5cHlq19k4K5djkRI1g1EBWutVO0Y8olHvZKFEPekh80SNsqjonpQw1ZWb9IOh
6E5bC2KEThFk0dNFBLSV8pwzFWEHiPOAuCKI9871n6nDaFcoJmclYV4L2sVSyKHmT0N8dd1EZgwp
1U/TMLKTobmrBhe7arr/weMoJ/ouLmcqiUUP3t7PBpcsrkgbVI50R8HPnN3sGHAHFo9R5uOzpju9
9RzkxWLaOACF27FSRHLb961AhUAz4hvblc5faQYDBD5jQAOIOs7wtXXshdhaznR2FA1pbJGdTryq
urNcSF4UPu+jzr3qinG+Vl02zntTFrQmDcDTD93iUB8lTV+GqOtP1VaOwRB8iTxNu9NwE+eI9+Xo
XJnc94z/9IhYwCLgfekEghZZA54wNDT0bhyrMNNy7MG63jEPXdY5d+Wg6bdQo51jmdbVBlmx4Y+t
xUpthZ/imG1VzjFAx23joOr5IKrZHFDcXZTDA5w93+BE4ZRqdlZ85dA+j0ggvCKhSnjnERq8Cwn/
UxpKMP9wZ+kXIXPnHcbeQjKqr3ZN69AS9kR513tJf+UgPd8CAeIQi3mEsfxdZzBR4+clIa4I4WEI
fBNzx3mtvAJEWEMr7PLOXu6c0wmBUAnpCCSYz6G9Fie04QwiG9TV4Tw3wZ6Ich/UBf7cmUO0VQaP
dazjjxZZ+pWA8uwd6QPzZlgqOAax1VrSQbmcWs00tqFQ/iv1hYyqvp3boZJW+/nyK54tdIai27t4
fVHd45w8XeiaP0ETm4wGv3OV/7HKzj5QTCp/0vunOuPF8zW827qjCawLWTn6TCZqFQGJ4emANkey
L7q6CXvUP78kUdktUGQIgU3XjofSMRa1naTn51wYt7QcF+c1zb9yup21D3gMhxAaBw2AZiTwK9BR
WcgGZYJE4LCWar8yQ/pbMBdYBTsQvKiRjfadXWeaBYPQLzaDDhxK+VVzZcuff306fewboH8+XYQ1
PEzR7NFnB/M9Hafxh0EE846P598YRTxiFKsjznzlEj5b0ixnkoJFuYEbkcV9+vkNfG7LKE27MMK2
6ViYFDYhy2SHMp7mByco8VcZ0LamRVdcEdc4X9SoFtFIBepDDQD08enIcrBsMaOUFabukBsw5Mzh
tnZIrgmAsujKa56dTLzmog/P3mGmKeueDsae1RT84S70O8v6AbzAOHadXu9a2xx3AYzMmwlq9JVB
P3xDgJxI3QGwIdI7HVRIixY53lh4+/r+Tjdh47dNYB6LJu+vxDYfDcXtFNArobwITvd0qCpH+zE2
gy609MTdDIP8gfSe/GZ3Xvz8vx4QVKg91LeQmSR4W2uiQEMpymY0CSITzbtV49R/gvf+M8kSvwel
R+Hj8njnCxRs0nIJcuJaqJSuDiT4wRoczh5ogzYWGLrmydabI9/d+A6t34054ZAKM02gI68c/8vl
wc/3I0ReiG86Qc+iW7eKr5KsC/Bz9glRjcI/JGz7r+jRl7caJ8UzlMj/j+HY9QZU2gX4tca+kAhh
s2WURTh3s/1gz5iuTi29Kyf2cqyZW7G//Hrnu4JyANMICO49ZF2tmiWik0nj8nodPBt3cKdbvRqi
XTsMzcboDO0OD9hrUKplwk4uUYTxSHwW8AhAAKhFp0u1JPqYgB1ybw7KDeNyKjdqxEk7F22zpRrn
kMfRIu3susDqUcZX3vl8pzA8i4nu4KIit/ZTazwV+I3dFaCDzPxJa3w0QVhgu4AmypXT/KPPi2gJ
SZ5Ljg607vRNY+GZI3W7IhwnQ95XOflXVJToqSal/xO1pBEg5VUB5bPWPAA+wACEX/RbUedbI7cA
4XizNjtF6MZj/SleNLMPc0kXBDCUeePMFn4KiJbSwEBR7AGb7WHTlIHz08fmaDujVf7j8iI738Bg
2Sj2LuJxcAgWa8h/C2/AueJqQP4zDEq9xu8X8ulgkRIYdokYlY8VtddZGnai2ONeHvl8qpciAirZ
mJayxIPV8k60qvIVViCh3uT5V9lR0XXMerhJU6xzLw91xqtCkIxJBhREL/99XZ2+pdPj0UdC6WE5
5QVHBwGfR3pH8/Mi1H0spGOJTVYPfjhmFiQRJ4LmlBvF16LSr8FXzs4snoQ1ECwSKQQ16xsd+R+v
KR3pgRYHi1Ob0wtd7vST6mL8q0rbuXKNn01vAIEN4y2U0sALgnE5ffEiq6wxxvgWj7ip/QxC4x4/
XfstH/PyiCpB9GzXg/g5eKZ2vPzJz98TfDElFJN8jC6tszzYP8kGHxufpGzWw3aoHeBvJEI2cs5P
Xh7/yCvzGkr2o+EMEAyELBxfbLHT4VLkXs06a4ywR0VuU8M6PmDPQVtqpMkjh0b7dfn1ziNSqpkQ
iLkJkEMHg7U6J9Og0pWrzUaoU4B5toMxexpiNz3UCfHwRhWy3USBS56c5eWbSspp2+k2an2XH+OM
e7HYQNlgGcBvLAnI+riOG80p8WXUww6vweq1QwHafdSbzHiDFgIELRidZNyRcfU2QsyVH+LMpJp7
GoE9cXJhzV9Nj02/byPLmDdaq4/OFteYFsC1gnCz6arW7bcV4rwlus8RVlN41SN1MA0Z2u+XX+Z8
rVIgBv4AA3BpQa31MtGA6QunG42wBl+uQC153qsC4vWUa250tLQi26cIa+0Kd7qGClkihX9vPZxF
YJ0TY9MOAJuy5h32IAYG3KrmbT5i0RzXvnubNbK+ApZY3zjLKIt4HDMGCulssjB+Mm2R6DNG7+b8
K/PS/6rJLR77NNAeKDbTrE3ENe2fswvn/wal2wkXCq7uWr9+9G0oCNKetzFxfEsfAlRuHfntbrJj
88UQKKYVDQzILaCw9Evdg1WeA1U92lUtDiKV7ZWD4cOPQPBE5M2di0rU6U61JzdP8BDRwUlUnLPe
ux8u30uBk/CRlSildWgBsVzZKe/1w9UU06VD5p1olVz2XcrhnwPJKSNRV1E/bzV8JTeRVQYHTeTB
C6bt8e+sBbKRNYgbdFKfDjB9KxqAbXxTmOSXiA6pRyBfbRhEIIdtryqP6CaCzCr74m2KMdCICz+5
cj+e+U4xc6Dl2OEcy1zPa7ewrO4mVN7B6wm79+5di2Z4jDofWmlaDMnEFR78iyLQkWVIxlDYubvD
ztXbe2amvQCeJKDps2uFxjM6wvJUC6YQBB3HDgfg6fwZWk3RKDYXmGA//mcWncSDRcng6zjX/m2d
Rpq+Q3rViHeJNlBKtFF20TZlow83E3VPWiok6tgt6Zr+pCEw+LVxU+uZ0mAqN5UD3CO8fKqsw4zl
ednaZHmkz8Tuq4NaAvWpepkrYHRp94zid3o74I6yG1z3WvB6dim8jwUjCyWAhYywdgobC5corQAa
gu5e/2JqXvWiaYCv4kIOP9tYtzdAszKWd/P/ODuvHrmNNUz/IgLM4ZZkd8+MRjlZuiEk64g55/r1
+5R2gVWziSbGMOxzAMGurmKFL7whPa2K05/FaB8J4m5fQvkbSDQlTEmGGFvijB33XFwD6ru1IX4p
WkrDr8MbOejA/n6zqlw92qayBrE5WDKqovQl3yA4AdcboiNzhvLM3WmIkfZ+vyaBQlnhgb4nTl3Y
FGGeUOfOI0dOv5QAbv18WdbWb4xofn//W+/MXeqcSVIcYLubKGDykJqs41YEJY0XZjyIMM7M6klV
+xVRS2EcpBB/SGbbuWt0K0i04UJAw7yeu4KIWMR4IhgQOXrUZzDVb6x66en3QwQdfbePQBkWSk+A
P1ZjZgcx0PUfowWN0DdxNULuysg6hEYiZf05ZQp6KNWYIC7qGEK5LFw3ygVBkO47Btjm+7hYSjZN
3AyPlj1Y88HVvLd84AbZvBQyuZs3QVS89p6FEtAKsqJS/H628zer6/T+DAY+EHlkvrBFzlYFaUCH
HC4jEdQ2RmxHrHhQKF+D1sl/jN6snnG1tABCtCXiewWXRNGKx/tb5OY6oP5COGrTtST6Rivo+ou1
IgYXhkwPXoKm+2oSJQxAN49RlNGPnFhvXjo5lCwKW3RlyPc2IXAbi1lEistQeq8849sxI0derRDX
LBuRtdo+ibofDtZ0d34kU1J9UXqXyT//65mLMI82jdyrQoAs7Q9a00nYdyryuFLq/P5S3gRNzA+h
PIk2BePOZ7weqsvY/gvqWKFT2/U/GTqzgZ0Cijt6uXfHAfKPLjRnm/bF9TgNzj6I58LdLKNIPFEM
oe7isbBhLtLokxHlVYAKSvPdnsrpbaKtINewRwsqu0QfJRoc69+hncxzjjLLwQrcHBhM2OFDgWSm
fsBTvYllOr2d9QhdeaqHhveRpG85QXVZoXquSK2hdHRQjt/5uACJXRtDIJO+4pbXM2G+ZKc1QKK2
dhwUgTRwaHjwBLHwjj7u3tTYtH+mxxHd3up5mq2Apjgn+HEDRs/AbPZx0gRD3ReXZtWUg6Xcmxr5
uRT/gMoOuP36I+uRmhcWvIVwpC35MSlxraucpn01Ou5R4Xdb4uJpsBBZYU5g7OkBb4rqLg161URC
JYSGhBjqjHA8quOL8ZPDYjz3uLC8QcVqUs6tYmUnNR+G8P7B2SY68gcwTa48WoeA+zYXQz2okRNV
2KLbTru8BtehvK26sn2Qpp1vxLqkTzOybgntwKU83x/6NnyTYxMCyzIUx2krHEQuWw+aDWd1zoa6
PtnmmE0X+BqYZRN5Rw+tSu71RCWCxm6CzpNzicxyxmYZ+K35OxdVe3Y0VPdft6IwP7crpVm/F0ry
PUZyER1TKDcHr9LONXr1izefKy4rJe7I7UNMZfqPjr1Oj3DLMlivJoBBJKY/Tiah+f112huURhMH
jZSBTSmPx1/XqO3gd0UuXIeTF6W/165De0vL0dsp+/kteJ7xHINYON0f9IaeIjcG25K2MpcqNJnN
fYKaA6VApazDpNW85FvqIcgaqP0QZa+sCk1QsKiAucKmm8zHIunz772whvQEyX1Z3s3o5SMsObR4
+BlrBc7chRz28f5P3Nu6rAehDtk/p3TzMeoiA9WWEN9Mc+mcce5bTu6E3qBG+/v3NAKNV1uzPLtN
cWTDu3chAYyQKo5SisjavAJalqpmsRYNzmDGgH6hisoMH8L64lIJxwu2/fHimUoDdb6/i7LKDU6k
xcirSABDh33e6mHvmhn+gXUUYL+pnsol+VWrRvYPaoxHDgE7E6WjgcoPZQipM7K5CdHYSTOLYmxY
xnjsaeZQPo5FPoa6opiXWDOPhNN3nlebl1yGC/Bx+Ot6q8+O2UZ1FLOwBHz6eXStKnlEb+VQO0V+
oatgGcIk4TkJOC0qgKWbgRrkYSJ3pisbGRLpKtbMvkxj1D/PXT+jW7Mol1Zp8iBKaKj6czUOr+1l
hPtfxaXtU6lI/FnTs/f3v/POSQcQIVNE/octvUlfstVDUm/UkDUE/P9m1Ic8UIDGPlRd1H8A52s8
d1n9+f6Ye0tONACDS7ZZeO42Sy7yQq/wQsHTtq/CIi7s146StAf1tJuNBIibTBShAnmhkAFfj5I1
pjaXSJUGY5xlbzQtzNCKyiQkWZ+08eBi2BkM+Rm0/cBD8on/VOD/ujDTjLKgQmeHz1qlAbBw7GWj
GirqMqpPI/Ckgzd0bzxuICn3jycDVbXryTmN3uvq5LhBjVE7ONLJu9AXtV+rbtUGbTofIh5vdi/A
KsnMYwODxQfvdD2goEHh6IvOgLoCnUcpEudfgCZLfOoxk8WKeO7qJLREg3qzHiMPlsDC0AMNnoF3
oh5NfanWO+OkYEwLBJi77GylY1KdcXVNfi9AOj28yOL21BqIWvtN2uTPc5o20wV31N7zldhpjlQ2
bvY+cyIRQhQEzLVmbrsDBiL8VdWUbuBaCuQ3Hcg+cj0wDU/V2ugXDVnLs2EdauvdxHoMS/BDhYKW
Exfk5oYrjNF2lREMh7YaPQjIxcbSbKgM4BT67B0kfDdnTQ6G7ZZF/AFeeHu9lauKgLjFYKZ0Lntw
MwcPi75a4iNl7b2BkAOhwIilGO/45vFuFJL3Vim9YKrAuZqDPX+oa6v8cv/q2Nv3dHKkOTT3KMt4
vQ1nuzbUYl0BEuvO8EGb8WGrx6IOBIJqj0OL9tX98Xa+FWRJGH5Uj7mrtvlyl4wT7LMSTleVU28c
q75+HpA+1vxar7uf9wfb2Y/cH6zdnz3pbXU8ZhhAaYZNF3qSWv9aM9bfwpgz32zy8dGrivK5YMse
hJc7CyqV0DUpbUdhc9t1WBFII7mxvKB2JwhzC4bxOWDXQMGp86eY9CNo8W1Bnn4niAX6v7Q7JCv0
+gsuVo4hB0XfQKAgBSmmLLG9IDlvx5IAL0cCPy5wbBk6GgJL57Qwc4V3seduekAK8UgUfXf6BHPy
53Bxb1EwCBhF9agnkYRtjJdyqiHNycJumTj/EMun5/tf+CZ+ZPIyhqPwQ/JBoel68g6OH4VIuEWV
KrL0J+Js503uzdNzhpzGT2EK9aHtDReXEm00Dsbe210QLE3MZWW4s41dTQRThskBg59FWCRb6C8/
tyksvKrs+o9jmc0fMBJejgjdf1pwV2EPU4Yxyg4DRE2nfXPb9XQQcEYroqDqYmt9hSRNPn6DOoTA
9lgrS18HcGdXdAJcr3jv9sDOg3nShn8V0eO825uKs0AqhKJ5cR2EtwJ9idwPUaTPXZCS/VSXNKG9
7XtDPLQBJixeGbK2cPzaaEn0n6JUk0/ZNFSU14GQTIE52cjtmqgCnRq7RgkYQIdXvcqVpSv8TEAs
PA+626fvET2bHqpUrWe/68vysx1ZqH+vhhsVB42x3TNBiC1V/MgpeI2ut8WqRmlfZwuqVd1qo5mB
WuNvO6rLpxYob9jrovyOvg2aXqPXPGoi6/2s8eaPhUJrxi/itTkyC9k5FmAG4GsTXqAocoP1Gd01
G/tFD9KoGr+Kdrblk5hNrzKEjaXEchwf1HZuqhJUt/4fiJlQFGbz9RK0VdPWs5fpwbD0ZjAKewkA
jGuXtQRq6U/KQJU5a1o4mgQhHfW9FF7t/cO5M2lSDqJgonOsn7dG6TnS0t0Ut3pQsioPjRGvDNkX
qndCknp8M5YrtJr7Q94+L0DjMWPh2NGdBBpxPesa/xWay40R1FktnmezLX38Lwo4o+NR5fd2dgDj
KTUzCF5vN24IeqKPZDY0OotsJq9Sq/XsjNnPzM3Sk65lLxXA4kKFfs9dh+mnSYy6ueZtZVaNlL8D
YKOoKyxTcmncov6yahS8X76IMjb9v+BYvAmvF3Gd9C6uG1sPMNHxcn+p0/HnOFa2c6ZNBYnx/mi3
G5UkEWETGoA8F3S0N6M5a0pekRgEjTkV9Dorftqjh4VDnmnqRaSJ14dDrsAR1vKm/qkXs3L0aN2G
WpKfiGI6DQTsP7f5k9eZzhibM3DfplNfiUIYH9k048FE9zaMNAMEdgyBw9Lln/+V0swWbqZNAeko
W2p0qew1MsLcgL9cUXX6LDwu3fsrewNTkntGCioYsk8JB2Yzotq16GWlJeyhxnPrs7bo42kYeyyp
EH9/B3wBymhh52XQllP7NaLRQdpRRd/iotXf3f8tewcThjQiKfTqSOc227dfh6ldZking51gxViX
yUM62OpFWi4crPPOUBqaTRQEIIGy4JtUblkNQ3GgpARRphVvzcz9SCYePffx8un+nP74j1w/xeQ5
svZJ3gjNdCv+gZsb5kpZZwbO0lUfKLU1nyLin4aIYE2RLwIK/Q5wgrme8jbuF39JOwd78h7akp/Y
PRZNiVONp3hsa9u3bLh9gdbC0n/5eZbGqkSJFMR1movXG8/VFbUvJtDsNFZb/MiBKJzRnihnlCP0
OjxYFPm2bheFPUcXg2q4hF5ej5ZZaKIM/WgEJY4kBjoQjTYKDJ40kXxw89WEM5HF3bel8OgBoOEz
/690aUgKk38vUM25jo+Ogfzg21/ERkDKD8g7JaPNL6J/1alll6k45iXFCQEF49eIycYZayTl3wHu
ZQ/BosQWAjREitdFpZ5XMfQHCyOfns2vANDP1U24DuRhK9uSVEJqUMb4cswTRMSFNPIReaKs9WNP
SRPCjqn4Rle2POjg7e1SGQmB2gMgCnV1EwmkKHsqkVOqQVQV85NqDtmrIlO7z9YQr09UQfHSKpc6
SFpBCFgosf59UtX6oVjS6VJ1ffERpE/9fa7V4smqrex/9/fLzt2LLj67k3IHaeEWwOiaCKCWda4G
doOJlIEMORoknZ0c6LveYimk6icoFXJdCJicvOttubpR3a4xzmJNq9uo+M0gJboBVocfL00Lf95c
PjVkbrrUl1DfZgJKHxKw8UFouvMI0JCC4CW1SGU9+PpnzLY5OU7aqQRjZfJJz9P2q6mn6RfEGuxX
C3jVg82/t+t4bxB+4tnhmd28rpr0U25crEcsyNJvK9eJT+NclE+6NzePg9GB26LP+Xj/m+5uORhs
HDqwmigHyV/191PHbBpBxhTYPHk/ZB/sqZmL9RNQ7OpSuaJIkSqIot+2vXb/lPQFTED90ryF/Fx9
Y8aLvfpDrJagBNzh/VzWGCzd/4l73wEEGxwRevdgFOS2/OsX1oJ2E28HJkeKGp/HtfHewZBDcw+B
ifa9Y4ruYJ/vDcjmo/MFQpy7cZOSpLk3zjiZasGk1zF+su2avs9h7BlIVtppG+jThAbN/UnunS0Q
iJIqYpN3/Gne/TVJpXfUxmxXLVBXU3zEau4Lnpnzt/uD7Dy3hMD/f5DN9ZJXidss9L2CtYNCFUJo
E2jpeXFVoow5LP9lGQHIYvVGp5Vq4/V3i0THq19hToXyrFGeSALH+cT+X9EkbGmv9cmR7v5tiUHW
caCtwR6Aq7UlEynC1JSqSYmGU718bEY8FZe8t84jXjyPmBv9ouTRPFXgux9evrDwNaAvUeAAEyEX
/q+v5w2ZyJ0eoRYQwRBADZxQh7yb3kCg6w82yu4cOQc8S9JMcquzmQGSUGxu/qD34qX7ppVaND8v
GYbSNJYrAx0sZKTOsYEhVaBrS/xSN2kCVeIF2AtAzIB5b6uQWZ0Wc+KSrOqoXZ3jFf2XThXVuxZZ
h9P9Vb1tijIWjBQs3JD1wgd9cyM29MpqLJr0QNj2sryyp2xe3qLYNscBKjAsMh7lgJkrNe+U1/li
on3e9RVJbLHqCgh/Q/kZmas2XJwhGb8kamce6S3uXRUIAtOxpZ9O5r65KgAxpZgnR3g8xdDJGi3F
K0Qk/TOGRb+gu4mDAGHviZDULuRFVBkfbY7UMAI5sRZKWIhew3MsjS8TLm4P0VgUF3dunRAK+HCw
t/dSE2qEtD34EOSZ3maOlWOlxqRxNVWiG6uvbr4kT2bntcsJYGoD7jNDOX2dhDL6Y1opxtPc53Pl
KwkwRZ9MOan/w74gEQVkSUZP9rtlfwE80Gp2nxokylIrFzW2tOEMvLnN/wHQ7HjnrnX64jQ0hpgv
SZxCgCOqz1ieqTD/ybRSn8jNwUf76oLHD7B3LT7avDsXOvcArwj+LNB9trzVQVdKsuVepYzX4haR
RjrG2O56vn9E5MWyiVT5ryMxiqoB7u5bZ1vaquOEjTtGniQTj0strC/lOL5Xs1a5vHQkLlZ2gOz+
YwG1fYU9L+q6IW5sdAPm8pLGLhJEFMp/ZO1Ufbw/1O0uZyh6UnxGOeL2LUwAMBi90dtB6fDgu6mi
ntlMWDEo0A9WRZvPi7UuByu5OyjIQNnnA0C3VVFohelAksRljmdpoIBhU4inBuCePRSsn9PSXB69
Vj2SJb29PwhcqGOAJOOV5Iq7fjgK7GkMvXXwtkvhn/IGIwa1qNYFpbHy4tQ44t1f2p3YGiIqnX4J
ENRkZ+d6QDRx5jGnvhN06yo+J2VDkx2wV/ERvnF/AkEcvdZQ9jtlnW68jhZn/dTX69FzecNdkdhB
6uHSkkcWAbd5ToJ35IwWnU2E1WhOjoKP1MOJs2VClABmd+tr+mA8xaOzfB/qRH9bCKkZZEXwiHw9
s9vfam27360qa4bXVjm3X1FOQFAzsZa19vtJWX61rdt6Z68w3afUtDrjCYqJ8vn+asrFuj59TIOK
KcsJaPamE60lqzkYKPoEjtbO6sUutdTF/0+vqckn+O2B9F6W88gVlp/y0UjroKZGYT7e/xW3Nw3l
AnqPlDYQRka05fqTdrrdq5EBR1DPOoiTVpa+75H7OIg7bm8amQ/DaZfgOcoTm1EEFpONIlwzUJdZ
qz+0U1MooSnNmxtBGn3w6OyORhWMrEuqwlibbYp76ZjHtmcGHl6l3ROdozl7LXR02ALH7tEjvL+E
e8NRhELsALlWKWd1vYQojUlSF84hYkjd77abVacxStJ/av3QQ2Lna6HcLV2YoWpzj25KXgNOctLQ
wiGJ7pJ/NQTCvjRxehAn7FwrUh6coJuNQZ99c60APnZBVTKIUBvFwH2hzs8U9RIIPksn7McSNYnv
95dw72a5GlMGrn/HwDpAEHeqHBw54FCBakhOiBMt5wGy/Qcqm/FHsWpuhuPkvFyyJVFfTf0yf73/
K3Y+5NWP2OwbK+qEOa2cyBVRylOOyyzW6k2HbF98JMW+NxSC9/RPgTOQmW6GAjvYl9QU3QD+Sqej
PCOiJ0W0XFDKIo5qA/I/trlpwD8DvyPikTniZnEbmoaNVzTgJpSpMC5NUhjvTKsXxsXTyjYPvVRH
QdYecjE/6PYMoRZYbVS+uGVDZU4DhkxeDJ7C3GwrNYrNjr40ezfv7V8QPcsfJO3L5GeGPh9lxHt7
mANC+g1ml7rIZrCJtn0FlYLBCoQHJ2FUb7SZqDfJ1T7Q3XU84MvufU8c9hiLtJRnabPEZpym2aRl
DtAUR9FCVA3c2ddSNY2AAE71j/sb9U8Ra/tFHbqMFLjIV0GPXB8XxNIA548cUdJ1/mnO8zgE7ZCO
YLSKQv+YinQ1fe4rrHZg01SXqTMovVQAMIthSt4r0TyF93/T3grg+EgcCXEBnpf8In+dYIEKW5yg
8wuJxxw/l3E3BQ3NdGjZlna5P9TeLYgcEUvNbja9LV3KRZw/LaiBBmk2d98zqupPDQpqycG9Lhdx
s8iU/WV7lSwSXO1mkSNnxbeyAhmTWBae21gmq79Q9EXMclAMw++UUv2e4fd98FbunFYAeMAWSNFk
TW3znJi1sZaEAW4wN6ZbIRqRtOeEuNI844YnYn9dbVxkdLWJPw3dUmDiPQ+OdvAj9oIsrgsPxh5c
bEnEvv6crVjqEdktL2iizEGce1I0EXYOsGG/GYXyIVHKMg0W24mxbQaZEiNzb4k5tNIh/aTOQvxv
LYr6GxhbFnC0NbygzdFxYh9HXqMPXLWHYOasWfOotMkMbMVosOPNOiCeLz+aFgGrlOCRVpjbroiS
pkY/tVL5ZzG8kPY/Xg+FKn7ZWasdFJ9vzwDeIYwEZIMWJ/HU9aL1s7HUUzQkIZ2B4dlJUaFBurXg
KUmqg815e8ExlMvNBlnegaC42Zza4OTNGncgB6exveS2FGt2jeqSr7gXg9Q4AsHcnjmqqDLYploK
LHQLwFHIqfBHypSg8lBrjDGr990xOwI53S6g9NqUBrakich4yF/x1yXSirQq+gGSiIKqK6XinBef
EtUboxm8F28LhqIKAA9fplBbgJq3TC42aAuN0RpES9eMIyAWqVDiGvX5/n21Oys5EMsHVmMLz48m
AwNxb4XmFNnRuSjrNkAsTz3pDdJm94e63RYo2v3Je2E90QcxrhcwG6FVZkmuBLpeoKiXedZ6SpVo
BbHkvC1V8/f94W5ksUk7VYDCBIvU16EWba4JFSFV1MuA+Ymc68SnrYJS8hDhx4qHAAKVaLyrg2wL
JtB/Ia913ugPg6V+cxGCxt3EMdbB9/rOaiE/ZeP8ZsbzWr+gg4Ybji/qFsuZg5982yWkC0DiRWNe
9gq3BfqIQHKkIaIES1TbH+1uWT7mdbr47YghIT9tCmPPqR/szHjSEWN9HacIJt//DbdXvKQIoEHE
+0Uau0WUJas1m1SXUD2dbYwpa4lQT1r9nHVlTRms0R8drt0TMr/Zc9FDpro//E7bhvEpLTF/4iOQ
yde7xEkwswcGikh/7koIGOycIEMW/5duKFg+oBnd+2Wc1d+SVes+JKZIz5R1p194CnSg3I3xYqFJ
e66LaYpOmYeR3v0fePvy8vsA26AgR95408n8U5LLVEehh+e5JzOPcvICLcEcKBkviE2sodaX3cGg
MkS7fu7pnWlIEvNZOELbjl2R9h1m4Ui0k2VZX6OmrnmfuinUG2cIV9UWj2OarkGmTMkB4H7vfpDa
Fagr0qgiZL3+HC1kYPCaBXKxmoayQaY7oVdG7pNhVUfFk52hZGOaQBXdLbn7rodSEj2tVpOVheRM
rObMOVCtpZ6XcK678mif7Rw1BiNCg4WJp4232Wc4NKf8zaMR687qfkubeghpU46hOq5qdir0Iv6N
ao4XnWcTbSoY4ZbnJ0t1JNm0N2spRAibgdlz21/P2tNEjrMZPFNs6NI48LRFww0yiZxXvWuVl/ub
d28wNi+tJERsyNI3g9W9o0XjWMahV4wOVn4qPjn+hL8qaDyErY9QD3vDyauMsyzxqduWylTralt3
sDVabwYKoxT1P6UKJBeRiuHry2fGnUFwT9mNGGeT5FDCHWMP4EugmOSshemUD1mfYsGxoPr+H4ai
/Se1riTCWL/+YlE/NyhcGVEQL5mH1YQw4qDPpvJ/SmYfvZl7K0j/Ba96hI5YRPnnfwUdkNqHElPY
KDDNeBrDCkJ5d0FWGVvE0i2HlydKVGpBMiPQBgiNfXI9XG60fLBZiQId47TXiT3nQV3geUBkbMQH
y7j3PusAUSVejxIVrKHrwVIdUZ6xT6MgM6lkvOI9HL5Elq18NBqt+i2ivO1R7GnNN6SqDpVyNGYx
cNPcBkUbsfw7opcecQPGCwYOBBOYxNhG/nbE+OLX/Q+++0slN9lFaItb39wcG+zU1gQFEnlsygYd
g8KFi61EzXDKWsf8QAQ3an4skuZt06rJGq6oMJ6UUZv8NOrHN1aKsmWK6TM3NLaFJ7wfxYNDGeMI
ULDzdnOs+QvYHLI/W8JS3KNyVq0WwVzsKKfey51n+A8eYhmzcaL8aYZoCeLv3E695Rc9pJH7C7UT
4cG/RXiNA89KbWkAcVrOnpkB6Kv6cjx3ozKBfOdZjJblDbSRl+pxEeCBRuVZgusHt3CbZ3TWSt3W
4+rEovhJRysqwBScEKkv5ou2vFwURA4nB8IXgHG3j3ApVL2fVZwHs2FIzx31sxOch+TRWzBMaY28
qbBescZPYiqar7HjVY9JP9mP3SScg/xAHsNNOACoElFgyuMg/m5w1WgHjOhPK4Ex6eJJ+t2iUGv2
D/e/5s5uIsnn3iZ05qBuNQqIfRQvjvQkHLFNfMhFEr9TstlDirJsghKg4HngR/vrgGJYqo0vNYrh
6yLDScQj3ypa5JvroTKU0TVWQDdGo2vnEvF/LKU1FOW6xAyt1lJ9F8mRg7Bg576Fu0W/+w9MjWlf
30mDtkhVH1LXVoucE+jQPMSfzjlF8/H9txOBIEZA5ROMIqdlWyrquMQ9TmISaqITaQD2w/5itvPy
1JlqctK9fHk2l1T4yBRTFphzaA1DnB7pPezMmIzfJnV2CSwpgV7POO29FsU+Ow5TMWuXoSagpHBS
/BwJ1I5ufJnhbfatKVU1gLDQ61e3atYpFlAOHf0ETlxRPzb0kT91tjJcqjQvHqayb/8p8sGTD2uF
NTkE3keza2CKFFb0Y2yhRC8DdJODhGfn0oLLInEO8idRTLtegA6Qg2lkACgUL/1t9KBLjDhxT3Y5
ZZfa65eDO3JvvclvyEwpycIK2QTUojVBQDY6BhBLRet3xgqJ+7mFBJPQGv0Pc6PkCfKKui/Nmc1g
1FR7xONHBqt7lcx18Z69InMf6wp+bdAZgzgYcC99ozoCwtyix8XdtNlOwGqU0kLRI5yNRLtMg+Fc
HFitYWRFF0xO3oKBtaWpUPEYE4D4DUafb/tu0sIeWbanzECrcoobxPtm89v962xv4cljIC3R0yQk
3TziGcalq5sbaVirtXvOhP21Q5Mt7McoPvjEco7bbY5eMdEaTlcA2OUx+Ctoo6qoCsfiEqEm/dZO
hvLngLEuBYV6ePYqzX5vObD9PUcp3r14ijQwqIBB8+Grb89ypNhmFEVVHCoVsnjLIlDq71NY98b0
HyJFUPSAVGjOSnL0ZjWBHXnj0LRxWE+VuFiYs7+yE4hLeV8diQfsvHbUpwyO5p+237Z6v0ao8Zdy
Vm6sRa+NJDZe17VIXp4aodctJRMpvwCM3UwIdlBStNYah1U6xZjfdKPXnrIZ+/k+VY+6BDt3DseS
z88K0iXYhr7GNIDSSYlcqFxbz1458aKt1ZL6aetNXRgp5nCw+/dGJGaQBrGSOb+lDOfVUuqVwTW/
tnV0cRrRhtAZfye2Eb8CN3RE+9gbjqQPVQ3pNINb8PUR6GJVTK1jxWHftko4tJp54h4a/EQk7ue8
d9P/8PVkFoHqAXQoSA/X4wnEfKK+NuPQnoly84gKjL3iWI+10H9IakFhYnqqEgiSsm82StXiYTiZ
0haobUSYRnUXOGVqvY94nF4ejbBH/ljZcmVB6b2elSMGKFeVUSBfrAs/jkblQY3xf0iw7nl5nYfy
EoNJFxmwFpuh2jT1nEqYRbjObf/W0Ev7CcP3+TkTynzwRuxcxLQFbJJa6AC8TZsnomzdEmx9mod6
0qAbkA9IMJltV7V+Pk3LwRLK3725iyXjQtrjwj+4QVoa0+gKh8ZYmFtq+wVUS/uqjw/1TeQ7ejMK
+lVUtRFWueHhAWqiIZV2edhD8LysmYtdRouc1SxcDPlglftOp6HEmi/lx6RzXmqQRqgM+U9S2OTe
17a+bC2fs/GyOQ9XO5kvoFbfj1FafkIAdHislyw62Cu3Kp6oD1BVNx2GI+HbAqAXehGFobVZmJcd
wYU9RCa1YTuawyXyytcD9cQHZaic02im7VswhNXHHgDec1yZZhrUZWv8MK05/ff+67fzqanm4esE
UIKC3vb10yrd64yyzkKRTiqYRAV6SZIfUVl2Hne2Ed1tYPSITGxbdtFKEDViWcKnXoGHAt3Hdk8n
KUHfQuT2ZZkd+5U9E9G4i9MeFYJ3zg51NC4DUiOqwdvQAkbICkQiL8KiWLP/VY4SP8dzaz+lbnVQ
UNubJy1zUFcUEpAk2Vxz+uhMFR8aBEbV2U/kJfkjsYB6omZvnGb0+p8ja8guBAHmw/3vuPN28P7S
t9EotwBAk2vwV/g09onaWBlzpI+Z/h4sqz/NqzHhMWy1/cNYzkcIsL2pUnGmvMMMINPLP/9rwCER
NrwjEM75qE5n+r6T32cp9LikwFExa9330SQaX0fr+v1/mCocNY2oFDjTFvNOspOixMMim4hE+MhY
z597d/2+qstycSvPebw/3N7uoWxAF5jcWnIJNhNdgfyY2YI8wGRV/yydFQeUm7HGSgb99/2h9j6i
dOsm1JARzlZFtKmQC6yEWoT6XNlwzCrtRzUU5btJo4Nq2IV3gNK6PfxU2SjPQKyioM8Ddj21tBNd
P+UK1qupyAOcdeo3/SSO1D1vF/B6lE2YgZNdXtUFagSdXmifp6qitqZVw7tlpmXw0gXkigHlxovC
hyJdvp6QpnRrnxRCwkYT5yNKrd8VUdsPHqj1V0U1HeF1b18w2a2n8UL2Bkh4Wzo0Z0trczWuQlca
ZdQkqb2fQ1J7oy6iQ/kF32LfmmXutmBHy3OWp91BXHC7ZfgJHrUB+vgAK//g8P46hk2E5Y+KIFAI
ws3tQ70ym0/W0o9PkeEplwKFmhcLNGKRI0UzZO8Fysc2Sp0qkz6Ly4gq3bRT3qTaRbiJRwPKPJJC
2Ns5DIY5K41vIBhy8n9NrjebjvpOW4WIzwz0melXvIZ5141+EVneAdZj7zCgdiCTGYS2SZyuBwMJ
NrixNyOIaEJ4pR9U+dg+p0dhgHwCrqMeOSMZx3F70bbbnIYcKUW0e1D7StvepDZlT35hTzbtaaGH
mbF453XVi1OjD+vFTSK6/ZEe/e/+Mbm9u3kF6OMBYKBQeaO7pDp54tauXoZTPXm+MZNJVUBBHjGl
z4LIXNZHNv0aqms5HRRh97arVMQmuCLpAMJzvcj4xgsnargLhtxd31jZ+ruw9Kn0kRm1A4xP5tP9
mcqUabva6CBIiR0ef8B11+NlBRjlWGU81RG/Zk2Yo19Xc/W8JIMTIMTc+GMyJAdU0b3llRiUP2Z3
0JY3g9aIk7TFkFahZ9IV6iPCKSQREFwprfz1OGr5JU+99IumjPHL678OogFSZxhVKFmOvZ5vlTYD
LSKEYZVmTAJDqfo3a4I30IBSVFhUVh3YdrYepMk7nCAeYzrtdEPYUtRDr0dVKrexJw+RTIqzKCZV
nlKYQVrYxneuiHg4xQBIqkcF5dDB75wIKyEceTvwyJMUW+1n/QjcJLfR5rMDB8EoTTKUAfxtl4Eg
cMxUtPyE1Wl+mzviCVl9tKv0Ifp9f4ftTt4z6f0h1ADzZgvhtpq4t0x8TcIit+ewycq88ROECxqf
SJYH1Uqn53pOxFcQ50RhJIzT+9WKx0trZl5w8GN2bhfZ2+Hl8+g+4Dl6/SXWfCgpo6FlXToJAoqD
KL9N8lcsWpQ+uBjaE3W75aOFAklYe3p+7mzziFWyc5HKDAd4MkUuGTdd/wZtiJAsV/gNoAVmDBEm
3Jj7+uHlM8U/iYH+eLgiXXc9CrdlqUQ5aX5M8Ke+bhNrfm26q4duQZezzsTJSe1bBKLds2KnyZeo
yLoZ6RWTPPP+b9kJA2g1Sz8PFh4uxGbRl0xZMYqO81BoffM0zrr7kGvl/FTVQMQUIzKe6mEqApQe
xs8LXOWD6+Z2s4NMpCFMQ4QQgHLO9Uqsqam1zYSclVhLsNBYAgaLoST+NCpdeH+mt9fpH1IJnRcc
olCek3/+94NcjM2S4nAbgOTzYPJqzZepydcwapfyUcG15au52Grx8l1NPQcFDIjQpOz83+thh7rT
FkwbPPxSBv2hh9sT5hDSX0PemkO8VbnahK1/hF/xsM5u/Upb+vLgN9x8YxbWlm01Xk7AIH/Evf6a
uVL0fTEY2hysWgqsLE8BhaIHUBfwpSbF8TVXWB+Sek0HCvXdUp0ovxaPL1x9fgNtalqXpCEktJsP
PSvAK3SwPUgQWPFTvg71xTHb7JRkivN+HgvP99ZDM9WbF/vPoPRlET+QMoOb9KfX+iGemgYhQ6Vu
0DpJxoeoMcdTv5ZflTiaLvfneFsmkeNJpR1ohaAqtiE8DO3JQNp5Rliz9L7Uhd08dV7SPzVCrKGB
GtTD4NnzEwGD864bs+g9PqjWwzh443O9qMb3Nh5W6+Dj3zzosp4IsI4WvYxbtqBIrpMctcVOmpYr
7rmqG93/P5ydx47cSLaGn4gAvdmSacrLt8yGGLXU9D5on/5+UXejZBJJlKZnMAuhFRnBMMf8Jo5K
EZhtPvmWl41B5iBKpg/YsN5ejquzLUdG/uG1PkOwvtr5Fq6fXg9CIBC5Fx2btmkP0OfTYHbaPQzj
5iRlgVZ68sgxLw9ZQYfYxFxvCBy7VV6QX1R9yLzaXVuk9Wn0POXU6k3rq3R7d2LizZEZUubzRPlr
4RnPXkrFq5mkaw3Q9tqp0Z5LUGM/Z32pzpXmth8wsWxDfNZVYyfq31pg+W3BKNDP5S25nLXe1aK1
K8YmfhnaoEoM499+TuleV6aX7XX6ru5PklIeCJzCIO0ATlydYKQVprKbYFK4RV2clyEGiJlgrPtp
HLvxXBlF88GZe0wyb++izWGJTcg8aNNfyWmiIW947ZQNUGiL5Rwao32nlxNmrumSHL1Xo5YiaXe2
7sZXRdgRHWDQCMCw1jcm+GsSSRsRwy5rU+yW2/6Ai7zhN9CyYBUM4S/DGaN7saTD6fZ0N74pNBL0
bF+VWuCFX35TWuTaAIMAHdtSLe9h/GfvXGPMf2u1pu9s3Y3bkVou7yHsFdkhWh2abG4MQbQ7BISA
aNMM2C5hs1F3T3lvmM9lFbVfbs9t61Mil0vhl/hWAlsv56brEXo4XTPghhmbxyid8/vc8NDTUMv2
mLQhioFTUr6V6cW2fUU7UALjhljfydzHrgaMfwCJFU+nEJm5h7HuokcY3/FffDs6sbB00JilebOq
4Kgsp81BHIIWGdRzkrbqszu2RZC4ffj99lK+rtVFliCnBZ3MplJLq3RdlRadhbmDEw2Bkmr9u17J
UlCzvClWAKnVi32EFZP2NJtab/uN4oXfvWjIPuamF45+GqU9DLQmg4YSGvp8QGQzf28oumIF5ajG
zoPIO8c7KHlofvMIyZ/TMo9+NGj+4wAo6DL4M2XgN4PJqMcShHLi4HvyUK2uMy3rajUePK7SPjWf
ekN0584bsmOned0jsPC9rv2rRcVqDaWkstwU8qSvsZa2NkeL0RBytqApXKxB8I7/TdEst/w0D8fo
YRFj9t1hJZe7oSyK4kPazPl4oHiKqGbvhMl7dwgLz7f0EmkPSrBi/jrl04SOhYWUsb/0y/ApH7Rx
J2reOLngSCSHkvPLTbxaKdqwuR2HyhSQsME5x4ku+tX2VoMzZeLFkY+WR+LsJApXmRFfh31NjZ5c
kZhd/qY/gkgNv7F27DQs0+q5/hB53k+hV/rOtt4aBCtXKvJSQYBay+UgRbckmuh0QoY47/24NG3I
MGV2vH14Nu4hqp7g20AyAGpaA82WunYTVSjEotqw3PFJh3tzEVI9IJrvlgIN8yz2vJ0nZeNiN2jg
UA6Ubr2kA5dTS81ZeMVCHJa1bfnfMC/xcgoVx6DfgALcTtC3NUNAdGjbsE+IfldVHHVYOiONiPjr
OsE2rZjN+oNAeO5ri/Qjuhdpe3LbyP5we103Xk3qyWDaaSijGLpGe6XdqI0VdJJgqlQhgqi0kw/p
jPzjgDkvEme5lT2pZpY852JUdr7p1vKC4gO+CKGXCt9qe4LWS7TS4/KQXcFj385qdKbn0S2SEKiM
O4/K1j5lg0qWPTj+K3pGqXoTmKV4CpyytL/zzXXdV1N7r+K4NSnpPAszBngv7OzLPbN4XtNa9OMD
3PBmzJbr7nGYauMBsQ0kHW9/vK2xpOy7Q4+X2ua6ST/xOqtzD8y5p8Z1sOKJcKfT1PYpzdruL86C
VJfn4SLWcdbSHSWSkeAaMSBoNdTDQ7ZHMNPpfZhVLd05CRtfinSMS5vurcRero5dPy4jOqScBENF
gLyrzfAxK9t6Zz9sXMgUEHEEgU8nYXfyV/xxORpmKYxiHtl9TUwnY6w1h+6hJQrfGuKqeZhz294J
/q9rdzj1gQcmQkXBkFr46hGgdNLwJLkDOmt1ohw53epvKFPmMzpO8394+YGv0NKuBmXhTYV6yJKo
OKuN0umw4SrEpt68f2T2C9FE3qwElpdLEBcRQKsy5eqmjOKn0+yADeir84geys7UN7YqyC1ePpIu
CuNrUnI6TnpKnWPA0reyz1Yn7C99kxpQ5bJ8Z6iNK82iSmfS2eSwA7m4nJVN2a1veyyJgPCbJ68v
fgnNGl8UR5/eWUum3rkNvgVo7Brv37ycdKilYAiWglLO43LgRLCMocEcLWuOX6K8NggnkrHOfbUw
5h2Rja0FJZ+RivI8GigTXg7WO9CS+xmphdLpsi9ZCvlZVQzrCZhuen97XhsnReraEbRSlgGfthrK
bCy7VjEkgKOpjC9zp+mnV/Roxw4/GO24h0vbeAkZz5ENK4RhQYNeTi3z9M6rNQuN27IfThEVMl8Z
mi+2Fht3Tu5N96W667slT94qruRa49sRLmGauAae2oqKgGky9MFsmVnhR/QIO9+cPfslQtOj9itj
KL7m/Lu2H9VN9Vl3s2rPt3Hjk1JtAzrCSYHU6ciN/ceN1HuhBnWPdY6srPg3NpXs46x687PtimQv
cN9aY4pe9DjprSL/tFpju7XcJDJj8joMzO97Y7KOUKSG5xRX7oMUmwPQne/phW8t8p+DrjaS0FJt
iWwSoNoucQxbnPk+XyJYxnHm4FqeJo+KXf4qSH6l2ttfvGA0Qum30rlGmOYqlc1Uq4vl6Ij7mIdq
1OoTdHsFp9iyO90+MVtfEtYHXQmyZp6W1ZdszSiilsTqTvEw32kleVcOC+UgUlvbGeqVQLPeuVJN
i541HIGrgAPPn7IVqA8GzmB3x6Wt08dF0dPHVouzH5WDdoHvpU3zsen1wEr7u74u7MYvzDaBw5Bb
Zxm8E0Ev9i+cEJaUnLu3/hf3aKreXhP5cde/EyqeZBxJPqe9evvcadFtYNxo382l8suZ4kn3cQVu
PnY19G+0R7RPtwfc+AiwJbiy+BAszTqMADNeiizlOMFMw6rSzbvngpryyWmj5etfDAW3SUKTaMms
DQyMkXpfO6g9itWt8tEoM3BQ2VxwbzWDsZNIbjxvPC4g91lFAqR1yk27oClKa+6DxkV/WjFoOHac
8899mSooYpb1XQ2Y0m8nDPpuz3IjLmNkojKpwkP9chWX6XNHwdua+iA3bOUO+1M78CAQ7OyTaykn
QBHUFCTcw5OsX3l1/XENNjWZxmKyoZVCLx7sNnvvOM14HN1IOZqREn4cBy/1JxW+U1SbSD065Z53
0+bWkR5VUl1TVlAvf4I3G2bHQvAaqJxaM3LNg+KS4oIbnA+3F3VzKFnjR1IDAvfaCquLVGhSqcsu
9Wb3DjeBDA3PTDtxq7wZnCAXljY9LCIpoL1G0rhqlMcLTcHAq53wmAyUi0SsR+coFn0gyJ+RFq/2
qDTXvMzXUQFGI24oHSZXu2aJbbWIS6MPBrTUT0vhZEdkB5cXFzW6O5rHznyqK7M5ZW5qYK9Y5RVg
3HB4CtV8PBl6Op4HZUSZz4n6+JiD4ziUoAv2hGU33kMZmMuOE//Hwbr84k3rRmmUa5yqLhre9cmc
8kxU3gO8wPQTQozewabTeHf722+8h3T5SKiI4DhPa7SIiU4CUCq2WdtPwz18k/Z7li7zs7os6Xno
i8zy9bAPn9IWGQEl7vU9H/GtWXPKJGrdoM65fqemVFDWiYl6DGVyz3nnTo9tRI4XmUl/aBS8NhZd
yXcwOVvXiNwHKBVQk2IvXi51IvROryjPB4NVuc8RfiV+H417biFb54qeO9UieZNQn7wcZTL1GuFw
LiuzabqjVpflv03R/Q7TRuwkktdiWhLFRbZBx0MqtKwBCH3InoGY1wd1F7o+4pLKu7oU32xblC+6
EpX0Lk39oEbKjNZrCWZfrTpc4RvzqcyK+PvtPbU5b4kRlIUy+i+r0KMaxnjIdPk8WKE4GUL5iers
8JkGSLXTi9jYPDxBFkobVFoBIa+OTNllOrF5KILMq9TI78peuS/1tDN9NMyXd0lbGR8wudgDk21M
UKLoqQHicYMYzmqCS+r1Q7U0fTBRnvuhhY3rT5aw303FtMt+35oimvIgVqk3I1qwilliZP1D7mEy
n141T3UdT18QM6EwoY92L0muzsFpyi70R9EJjK9QPjxlidPcgz8vz55ZzZPvlmlqHgez9+69hA7U
IVIq5ThazfQXWx54HbQ5ia0nc5ez+ePhrHOtrZPRwww5pgibe3FyyNMwfbKHdo8btfURTO4Lqlyv
TXr5538MNSlz1StNzcI0kOaSqQ5/xn2dPNpO5exss43rQua4MiJgU1/Jb7VJohQRw9E1YcW8zi6O
Wij0z7ePzUZ0CtRBKgwDZge+J//8jwk184gzZo+RtFD1GbHfsfCecmDz3+tJuC+pkrX/3R5wawVJ
viTDjKAJZvHlgOZsteNcGZwedOHuTFN81hQFr5uk25Ni25waFUL4PNg7U2RZjRTnddOMjIS+GsEh
5LUgiUL0inJ1uu/TMt551baqXDI6lHEwFQOcHS4HnGMz0p2GtaTDEgJ4VOOvEwqWD4Y54NzQAq05
4uygflN7y3jK+lB5UXh974as6dW3V7iI/QlWJb2IdGz1WbtmbAc8HdE2HNvmXR4WxqHByT727T7d
8zPe+qIu2GxiczgZCPJfThvQvEFKyzrXRRQXAdoD1kNXIZzoG0o2fby9fbZuJmoE1OwBrYB3XxW5
JqXNlYXmVVAhBPU9yfrsWwMo5UMFZ0scRnuZS1+nC7fzumwdRk9DAV6WDWBgrj6t6XT8zZYpgmIK
8ZEVWXhS+ko93Z7cRlwkTdmAvjA9ugOrs2EkvWMnLaOknhgP4ZiqPnQ+iMhzYQUQTLOnUOTJ01jh
Th1aw14dZnt4GhNk77QZ19G/Ek1KiLQXd0EBM7qcrBrS22wcjUWI+8URy4OwDHH2Jk+hT2uGO+fn
+tMC6uTUEKgDsrsSMmnHqUmFCZwg05bl+zTk7jFErS89VJNHZbgInVHxh8pRd67A6/1LtsN/KQcT
lYHnvdy/pWtXVRnHY4DJDiWauVDfd3b7rrU4qre/72tEdFkLoGHIqSTBAklIpe9yqFnJJyPtqI9g
WdtaxxEVi/dagt2qH89t9l1tbf0c6o7yY1rS8h1tTP3BS9L4UdbAv9XaoDwhfet+KtVwT2pva/Fp
PSA/Sjom62OXvwwMSWlkTthTKglh+3Qqhkstds8VDlRdjEGka/lJt+whvq63HIeZ0qqE2nGDrA1o
BebWjonnV+B5WdH41eLOgNQ7u/sO5lCzA2QW0rMx1MOPeEEr85QZC2ZUt7/K9TvBb0BuigIZt+VV
g2wputqBDTcEcTU0507Nh5ckEvU/Oo3rz/Rp3izjIYuc/HvQ88DdQcG/XOrFiSvdTSjzjgVlJwyO
skPc4mwGssXeOVIbW5sZge8A9cVuWyN0etSSnTbn7855joMmHiLwLK6NVFO5R5DZHApxNHj35HZU
6C9npaSitBuTUpDqxS+VKx2VCk8rH22937Uj3ByLawo8EHrEhC6XY+mDk0dlTWpNpURrHydrrL27
KsPUXvXK+Z83bw+YuZJRCgiafu3qZMSxl6iDx2B1gwdCGJsvqbGEySEeneKgzWO2R0G+fmtQ06Oc
RZCJTyePweXseAUSAzNiCpsAOF5gOYLwrrkJbk9r48DLDS/1BOhqAs64HMVsM8USE+nEjCjwdIhd
dC/8Om6yu3lyvM+J3erHtA6rvXb/5uxsMA3EJ8TsV8X+SLdnjKy5aELFHQMvqZIzGA51D2a5tUe4
YinZcamBd5S/44/AVu2h41A5psBjtKBoO0C8BbIfQULp7XB7KTeHkn8bmp4y/lsNldV5mI50pQKj
VqOAKEl7KIbhX7Mv3Z0a6EaNEK06uiQk3Jw0AvbLWSnoQ8giIpeF2zVBa3bVr6pc3EPemNl9tSj2
kynMj9Ewaj/TJFm+4oy0R8bb+oAEKZwJVC+4n1ezRRXbEh5KfUEMiyqI7GU5odSd7qzpxsNAi48O
goP2Go2p1RHHEa2o2rwAwTnHC8/AGN4P1lwcjcrtn0XjdZj1CeqwqHafG8Pbcxja+qQgR2kNg0Gn
vL2K94y6NWJroFnTL0l6mpSsOaALQGvVnsTx7bsH4CageRl78ARdftIunhS3KCtMqMvUCrpmTg+D
hd3fZDZvphTytxN90AeChs59tvp0kaDz3KiA/lBd736qQ1d/8eK0uI+Bhu3s1I0FZHdAejOxdYGu
tLpeilmYpbLU9NnIQg5mETdHZXJGvxg77+3vNyprNsE56qPcaautMqrhgDwK1UR14QVIdDGgry31
b13qbVFQZ5jI3P5kG5UvSftBrQTBNYCNazxDW1j5oMp3tUyxNfOLfKms970yjtqx6qbmX1uYiQA8
3pcWtL/U+dAUjga9sgudd1OGbcgxskut/9/Oz9o4moBVYeB5khdPs+JyK6WTFSm2y+2Ql1NzUkY7
a069GHFl49Kof9sWcJIAAmKs/9PFo/2cYcnUB2kely9misPB02TFDs3BvFA/CWPK6p1wZONQy7oJ
ovD0OIhHVqcKoZzJUpOU6glg6INNgShAF948ek32LmlwWeSZ0u6GuekpgBvmToNla0vquollE5Vf
A4jt5epUjkVGbjPhOsZ7Fhy68phE2k+1t7WdSu/WSIZEugC3glLgrc5Z6uWR0pCksfewi68qyp6g
buLAWqZx557ceMZlssiySu4ugIjLSRlEWzFCTwSTcTM/1m00E8a2LtCLxIjOjT7jvN1QRb+90+Tf
uspjcN8xeVx58MgZVjGRQ1G1g+A2oEaWjMGoT/l326rKHUDLxnZhFEdiArkYIWhczg17Ii0dTAAt
Gga5h2IR+mPcZcb/vDR1Toow4xOiVfYh8SLdr9TO/Hh7kq8YwPUsNY+bBTSGrMOtNkwyeGYOqX4I
xIAD9p0eQsgJjDkMZ4h2WhwGYQMx5uj0tWIew7gSk4/rRPc7hdkL37ZXfzRl3JwrPIhOQxjG9yPK
r186JUvsY5SNZncyxlhX/CSPO+pDI9foMak6uz7NVMPgEVr5mD84llIecyPyqp35XWejhBAS4y7L
DZRT1uWGDLcvYRMZYWPm/ZPUw9kLbdnAlemop3h0pgpMouYZOlIBEkuTVx16+d+KxP5QCvTvLPHh
9pJf7Wa5o1BVe+X5E0ytXo3UGrKEliGlpGi2HgVqUJmvNq76GFF3OjnChUpNwLensSE/5MWHfh2W
FhjRDMX1tTRo7eBDlvNwBNHseeTmXncyO4CuSzg7AEKzbuf9uLofXg8OYBLGAiaxPrQFZasaLXMK
1o3jnetmGO/ysC8C4erTTpi/NRR0NSkg4hJzr8EfJLcpwHSaFdK6+SAssyWZ6Ge8p7U91LW8vder
CBSAvh4JoASBXh7XvtStLikG6FpuG1ZQtYT5vyLTwq+QMrsDXpmoKqbp9NLPi7kTbWwOjfqphLgA
RVi3zg1rrFLVHPmAix2je6ubvlunw9mdxuhpktLVRdPmfjfVb/Yj4lNCsOd/VH2Z9+qOypQOk5MO
BHEKcc4Xub6gDW6PxzBv96Sdt3apDjIUfiYKQnDPL9c3M1ortbxZ4HrZ5T6FxPkweUhwFpaVH5bB
1nf6e5vjUdK1GY0gfN1RoxLJR6YNEKiqoh6LFGx7Y5oY4bhYbdLk26Pzb45HRshawhHhPrqcHxFX
Oo1LIi3es/Gj6BvvACuyum/tCIBJO+85gVx36Pl2hgMqB2QO+cx6QXWlaiiHF0RAAnWNk6pgSnOK
FThNgdE71rsitQv3YHhOz7vjKdG7SjXF+F6N+4X1T+Nx9MvOKF3fzXoXC4QSqiZ/qH+Cf2+9OSOR
Pxax+1dTX/Lh1eqQe04aOhX0TXjuj97kpi9hQtZMYpt/u30LX2eZjAVwiAQddW8SzdVJjsakLJZa
oXOiqMo3zmz9LTMX887pZ+2naEsYsFrR0vXiEvhoKu7yW1Pb3t2J17b2A0k1u4HyC6I5q1w3nOEh
pMimB2oeLocsTuZnU+j2VzVMkm+1q+b/3J721nj4s4BOlh5CqGhd7j+kG3PIbC3l797o301hJtC6
X4YO15swzQ4iqfdgCFdhFOvMhQVZ0KDiSqnzcsQmymrNaRtuzK5SPkOD1D7EcbgTRW1NC2VTMJ58
Udm0vhwEv5ZlGZ1aBKM32w9dU3xKOyBoVqaQAEyDfnd7FbcenD+Hkz/nj7qLpoEnVd1KBCj3F4c4
0b0gRtb10HWpfbw91ObMKHhItJJB93IVLbh9MTgFDehAcdv5iZqk+qEiHP9WE89VvjJzBftvH5Fq
gFSg4EIELnM5OTX07JA8XgSu24x3nis6nxqF7ZeRZR91YIU7R+CaOscOQVyRyA/MCBnuaorw2Sxr
MnhT42Ey4qMlOuODTk3HPtHlbj8pYy1SrNOaKTliyjwnRyKcyPGtthRfMK2bHR/dCS0PYhrw1j3X
B4z5UteH2K/y2jb8RM2192ncAYSycj27T/F6M/3BKNJfo4mHsD8gXanvfLetLUKdjDsMPX8pxn65
ih0fxq4sVtFzFmyjKeeehJGpZ492806isrVFqNlSylFRWaQacTmU45a1U1q0tMopm4/tUFg/KZBl
wWhbCirA+l6GuzU1Seyhs809QgZ4OV6sLkaihQvj6RQ3S6U3AoFMyNk0w729uDUUwiuA51DAg+O8
GkqLcpOiIy1eJw8T9JnH5imdZ4gwXZns5LMb4RVFBXJJSM2ASted9MFS7MGc4z7oMTj/HaJmX/m1
OQ+BrSrNA9jL4jjWanUYrb6Jdo7cxjTJ2QHEG3RLOHurO7Lt3Cyp6pKagV7Uvt1Y4i4DJuk72pid
bp/uzaEkShBcOM2otceLo82t0ZQEG0kS/TeIyjjpdT/QjhrTnZHkt1mFyrCYca2h84Us5rq8WGcx
dGyVBzYqleqYSua/adV7pgBb87G4Nyij8ppdpRncvx7MbOYjLLRL/bhpx2+N0MeBXLPOf7598XjG
6NuCOgMctfpOs9epFpZxfYDGXRIo/dg95PgjvCDurX25PZT8q65WT7ITuUPgI6xp0hOWiXaaU17R
PGwidb3yzsYy9KcsG60A/WmN0vT45iqjlCamxEg8QkWCVOryZCPh2y51z6BgW8KnnmcA4dtRP80h
PNMB4NlO4rY1SVI2chn2vsxrLsfTY0guDjJTQW+L5jia/fgRN3Dzju3klPCo2uo+QX93J5HauC+l
Ojd3Cg+cbE5ejrpMZmdRiOO9aVrnmJeje+8hPIPFM4p6AFGH4+1PubVF6ZzQhOL5piy42jVZmkQV
stJdUPVLecycXr2rlPFfgNx7DYWN9YSxTcMVFyNqgGvCu+wyiM5ROt45UM1xWOtfMzNH/L1SVagC
jtoqWH4K3fxxe4Ybd6fUvpX8IUan1Xa5olymYdPKGG9qjengporla1NePVeFuUjzAMNPKyumgVM0
O/nbtcQLaqekpfIZosRz5WjQYo7jtT0Gp3Yrqo8ZFOiGisMwvhMDFWhcUIzASdXilPaiOuhLKz50
3ojYPfrR/9az2h4jJa3+otbClcTPQhNAPier9aiNyeitioQZ+Mt4VKxGv48MI/RLT8z3dmSp59vr
f43Kkqvg8Q9BFCSFdZRotG5MzZnagKZQpg86pSJAyvQice+UoV8+anPZmac+9aIH6rOVdhiVbEgD
s57b/wZ3IHa4/YM2tjy/h1ONeq0MEeSf/xkgN4kb6Sq/J556wse6tHB+1b9TqviL+FhqBtAil+ay
YA4uRzJAc1NrSSkYIFoRn5eG7NKfHUMA6bSK+CX1jHwP9r5xgdCVpGgAMZ74eN28drTCqiHJdQFE
2eY09HgPzVJ7ueCh+rjkCKPdXs3N8XhDZSOGZ3tNekR4045mV+8CZ6rsH0JMdSCUXKfhEdFTmIo3
K/Gzm6TIIeVoxEGuULiuiJs+F1aHxIsZ+ubYqYFBreesC+VvhuIy9/BhkcyF9TOnLE4eW43WwUwy
aIGmTfI8zd4v0xujj29fRMJjBON55Khzy0X+Y0vq4ZKPLfboiAzY8Z3VIdyIG/U3xe5wlRLkAreH
2zoBXISSkw4wExzH5XAJuo1zR14RTJHV+7BrvMCsEuHb4255biPQ4lNJhAMBEHJAqyPQt54Fnzmm
oOyaHXbPiXaHunu7c9NubUIJtgTRBXqKF+ZyQvWS4Imn0fHTS9141yjYl+gAynynrlSfrm65E49v
3mnEj2DBwfhLburlgF5idWnucsogs5TcIRQFk0p4R6XVksOSjf1pFq5ygPJWSo0V2+/1ojtHrWPu
/JKtmUtKFpJtNJXB7V3+EOG2sCV03m/NLbOgWfAm12un9Se6UoemQR379tbZ+p7YX3D0WGhcz1bf
M6HRK5KE79nkkXbKIscKWs+z398eZWuDSjgapoBoUhD0Xc4qIbfQXJGJoMX//Eg57FftRs3HGpTH
zvptRQeyGYqVqLQ8XONKKSu2o2EQb9noTwcJ5vbfw7Gtnih3FBSfkuXRyxCTIXaIPt2e4+ZKcui5
OiVqa92LtacMcWFBnSYeCu1rWSU1WA54MLdHkd9jFaqTCkuKD/kHUhureFIMoJzsmhINbALljt5/
8j0xyhp5yHE6GmOHIgCCT3dqMaiBNvXJTvC1+SEl1u7/h1/rxLf1mNiFxyQLo7bpfE/We8Qb2gCa
W3J3e6abX9Km1UKojlDVq4DPH3eopseKrinszJbc4VBpkXpmj6JV6aYEN+FiBHTb2pNwlz0ezuYZ
ZI7E0dJOeJ22KmnSL8wfb3AlSgGozerBjFUriInwgrmBhv8XM5WjgSeU9/cqM0mtRvKyGK8q4vzF
i4vwPA+S+ukW+ZQdw85UPqZLLz4umlvtPB2vEIb1hiKQA7BJwR4YlPzifyyzLQSgBTeivEirZb4f
G2PQ0Ktbsn9APqj6PRmog+CarsTvx7SPbd7pPDvmQxwiJYEnkB2ItFE9iA6AIf0w87rKn6ZJHf2u
cXTlOJud+tVNh7HFl30wzJ2129qQNjVIiVtERHxN4lFm3ehSDEYD1Pv7IxG5FvuTuiBsVqOL/2a2
CsHKn6Otbsu5SrUy1eWeRH7rNOWZSps5KZKHZHHMvXrU1jYk/Ud5AotFrKVWj+AI7q0bPaoNumiW
gCysuFPRRw3cfK5OXlfHO5f01tXCF4UZw+POY7jaCdFSpMWs0LQFIK08GmhEqr5pz7MKm3Me6qBB
BW889Fof/5PmlvvvNJtwWm8fha1LFIqdrD4DmYdlf7kbsySOFTtrKYzlsfq41K31ybaLPf7qNRCB
70gaJwG8kLHgvF8Oo/P10rBzIT1U8ZKdE/xPf0XtiAq+ws5H9tcOPxclPkloL+fFIdHy+LcTuk1C
swijSyqEEW2UcZqKZ6U0QnFAP3eY/VExlt5322L5Ufe1KALXKGrHTzslRFXMtqbY1xWtqF+STtdg
kudNmR9GVzRvRuawN+ihUuugdIRO+iogdJo6awvJjJz6wn43uGENVVfNTkKoO+/txvnjWZc8MZq2
UJ7kB/3j+miWBr+dmqpK1limj6CFdUeIFfp6Cir69t64FiiQSE/cP/lm1MSuyNSoiRLIuGT+Xpim
ZeDUNezdBXmUH0mqKx9orqaOH6XIr97DF+qtT6KubPawFY2Fn1g2pgbLnGrPLkWw1k/Vuk+e2q4d
P3QzS3mqIxyhd3LTjSKJjAgAOcu2GzyFy+VZQAXPXUqh1wQzcEpmqz66il4G9qJ3v+YqrhO/Lirb
2rkVt+JZlBGo5skevoR/XI5bO7ndJDGpdmvk5ovSjdaB/kZc+BVlEWjCiELD7B+HLHAzKPHDrHi+
3brVkSO+Zw6ysUVIJnVKNRTepD305W8B3y4WZ/GaAFkI42cSD/pRa1zwrt0wZ3tv6caCww4HsMfb
DXFxDTFyFUoOmjvwloZN+eRmwgiGbohOpHzIXOZ68QMv837nK2/MkEGpcXOfEAGuG6tYPKHt0i5A
aMcGefK+1+/NXlWx9xZ/0eqRDspUAniuKd7LR+PP84a6m965bRd05lAc3ZoW6pBP+hFt1L26ytZS
ylMNJBkAyhW4dXHdySpysrxBRxAC3EsedJCWznYNRLhGa/DRMeO92GtrKeUSki2QP0NpvJzfMrp2
pGNKhg5kowVmmoqTKRywAEkndgLMzaEI8PgPr8EVHzQf1cQakrIL4kKPz5FXGmfh1eOh7Ms9eN8W
AICuKvwU6DAQEdYw8yRRKzr/lB7KhJOWQRMO6P/Ex0mfMbHJ0ZW0+gqD6aSeDp5Hh1wds24ndXiV
tFyFelQ9gN+9ipWBF71cW9Op1XpAhDWQeuvNqeKzfqZQEX1Z2tpB4D9zuSfrTMmjO7cb4DZOal3X
fiFE7nJjOdGjo030+ij12fdj2RKWt2h9fbl9zW+EPTiSE4i+9vKpsl7+yiFuKmRB9DZwUVKmnxMv
R6M3vnStlj+EnhXtFOg3dgEsOQxNqOwRE6yhpZU6A1qxqT+Bzslx9A4rWJZh9FTXi7r3gMkFXn0A
SYtDCETSwLGUv5wawd4QGhNVhrqZQvtozE5/oMltIPQ1NOXdVGLH7mthiKG1MSvnFD/kwrcVSzm9
eYmhzckYAdYDphurjVBTv3GSifKKOswYEuNwf4j1ZD5aXt8+VmUT/XN7vM01Bi8nKTgqbYnVpVWr
JAjTQlJueL0NpAwLQMoc4mGgJPDmeIRcxjO4t1Bs4P5YBc3VNGu6sA1MjKLcu8NUBJ8vLVZPRSP2
DI6vZyWHYhCpL0itZrVRO8zhsW6226BXy+lkwQ721SHsT3m4ywW7PhOU2gGB0HXkJQWqdrlx5sbJ
zLCKZD1xQcncHOJ7muDxcbH1xqct0Nzf/mCvpdDLncoCShFRgibZ5JFz/+OZQXzVqeiQMTeK+UZQ
Dq5VnQaFVNwfOCPv0tIEfo29bUYAYwnzscpMD+8A0406JOZHUgdjxEHDD52yyI4oRRkPaREOv1K3
0E9hmIjs0E6T9sTa4WRYo8f8PkLBIz7ensjGxUuVkscLXDWtffLry4mElTLbaqa0QWaa428K+MV9
hc7dfVnAOfMdRYhjNineucHG995zQ/Ur5fY22jn5W99PuopIrjNbZc0eT9B0ypo445JRbP2oRI5y
UrveOg+hruNnv2u4sBH/ITNBXQ9QI4Qfgq7LaXttbBiKvNXwEbeey2mkmmCIVLmrc8wq8/QU2+b4
lHHzBSKanINg32rWrvzRdQjBz0B4TwduztzX/Alzxj21FzyxRmSOmMs4/XnK4wGx6o7IncrjXWam
e2X+jcUm2gSKTQGQvslaFqYmMZryzmoDr3Vh/TjV/BQaSfcyelnWQ/0eUBe+vcuuS1WINYKvhELL
kbkKWkZHLatQOqc1uQIWoFHnIB91ZM0b+l6Jolj41I3qwRn05vPtkWXsvDqnUpsGUxN6Jxph4eV3
phw41WNNAW6OJzOoyyp9dpd9IYbNYeBU8Q9pBaIwl8M0fZct4eS1gWo2yEqE9lzdu908+yLUs84X
CKPFRwVpw2M0U3ZNEyX9PBaJdlC9LP4g3CGvTm0Yx6clNtydu2rrc8PHleVyQKe0dy5/m9KhU6kn
nK0lrfTPhgn9pR2d7OREoFwOWkiN73B70bd2tVR4ghyC4hLeipcjNqGtUiVjREUV5bGITTOIheu8
E16G/pzC821RHdsZdGua/8fZdyzJqXTdPhEReJIpRbm2aqNuSRNCLbUgISEdpHv6u+qMPpmQ4r/T
E31EYTJz77WX+d+L/tLSF5KHuYwHjNu3qcRwYpRtHaFyyMsuvTed+z+7w+GJXsowjDov4aO/NvZx
bEfbT0iWKH3tzyCXqUZ2KtojpCg0W+XsHqBlfkT0878SwH+7U8whIL8BCgQsFLX5L3cqaOVLDPih
hYlopU95rnqYYFwiMGDux+LpuATX/yu+5fIF/7SQ0JeiIEITB5Uk6F+/4OpdGEbmMT3bbVBXz8d0
y/RNobrkeimT7l+ucL8tp8vFIIG5uHsAe/2vUP+f09XraRUp5+iA+5Dez5tLD7Vcque/f6a/7Uq4
CsTwMPC5IOi/j3ZiKJhQ0IFgY83wQAUGBKBaCiDYVWhQR0AgCQSz1dz/S5L8O1ECl8Y+CAQPLWoB
M7qfV8jFSJLzCBCZVyT5uqV8eEdVW3oYoYIagFIsuwROZ/Q7orvDCzyP+rrpnajvulEVfi8YwjJB
Be/U498fyW8r9/K7cCIAXARtCc/+599VkTlx0QpPKzWudbaToksOlTW07Q1qNqVFASgkQUrC3y/7
h/cNb2TMMqEhQBv4azVVXZjP9YVqXs7d9LosZEiAFeb/pD//4faAe1yGzkBOQVK7rKz/+a5QfUqF
jwHXcfF4ZPlApiYhjmY7Kz35CNwYTV0Ubebt7/f3hy/tMhFOob9BnhkkhT9fd4LhIGQquG7oMaRd
tFoPhPK84UMS9nVIamRdkbwBJvkvivnvTxamvWjbgFJcKvBfB8XSgQKFswdOt2O13SZd5J8kXfU/
8J3fdyQUj6j0wa9BQfFbNbwNo8eNo3vXY1/vRm3yE9LxvoawmtPggPP+/XH+/hrBFsPHAhIXfK7B
1v/5cSIhtN6yHON8Ch0z2yFYRx+mdO1PY1Z0j11h0ysVjeL/2ghfOGpAQ/6LAsR3+ss5OguDzrQA
nyvAj+3Q89m1fM7ojk5O/GM9/L7Z4lLYkS6cJfTBv1Ib19wUIyXg0Wyw+X4buOu+u5El9yPg39f/
j2d5UV/8B0GiVvr5WUbJYPGoMbAsYKJdfZzTvh/2ZU/RrCzxZCsQ/xg9Io9n+Vek4R9vEgXoZZYC
9/lfp3o+yqQC/IvFGMvuKMp8uibzXB0zgLP/+GB+X39oDMH3w5oHwxAF/883Cde0IopSADtQ9ZOj
yCH6O9YqmGOWSfJe9TEnjfdFdZsvQ/mPifDvHRa+G4jULh9qjBHAr6QoVCLIuI+w5nql0qmZSbxO
mBttEg7/vQivNC/tfOiDUc8FWcKPGmQVGAizzSVPf3/Xf9gMAIpeYEPUDpet9ufHEHXDZF2HOeo0
6xmxOBCW7hK2kOwfj/tP14GfCOR/ly7jt1j2PgGTFLxsfFP5rK77NJIHn9J/WT//adP536tcfsX/
bOZA8Ecj4JsDItY2QbGLhFuiO9DB+SrWAzy+zfvfH9/vIvwL8x3Mhf+AZUx1sp+vyAEARgtMNXcY
QafPyMDMh7ZjaXW3YMj+2WAPvgJgk8Ayl9jsDNuR9YbVGX2cu2W+qoYMIrq//6I/PgK4HSC5Aa0N
dsRffhCMHOh0IXPwiemXMuLsyk9V8lmSuWoJIqP/BXn/ac2iBrpAVeA3wXnk5wsW2zqrNQAY66aI
niym2W0n/LS/2Cr9o23546UuoCNIKtidfpsMrVWwJQFFTEIXdgjVws4gGqztmNji9PfH+KftAcNO
yA6BiwGD/mVdlHO0jWtPNICqilVtQcbtfR26bYWrdH6xi0VacqxofIDYYjz+/dp/uM3/lJzYI9Ck
gbP78xMNFwXFAo+PnYFb5e3mZfzQ2wrKUQhnDn+/FLx1/7AygVuhFEDxifbsV2Az18jEkAqc+QqR
Teo6chNBULLEzBZJMBl/VEOE2+zLIQ1HlWzbMyTwDig2UdHa5EM10UMCKu1TNJXRV+9d98RV15UN
vAnmpPVxJ22riUzqBmma3h99UvSmpayi8VFshfguVZaLg1Lb+q1cFucaFVQ5NNpQ/eBjiNN2tBT5
dyLd9D1Z3chPyALKWSO1cB8QK7PxBkjapUgfM/YNNX3yshClSswIBPlkdWX00Qc+frrk6HKwjXNd
QrnaTY80z1C3qhS5VIiZ18PYQC4c3+rR1OIEyBWiKpScYGGMcVDfjVElu2MlgCiwSdGdo2pFsleN
kOuudYyq8ohcTrinZEiqPQx1IPTU1V2N3p4slWnhbbkMO8+9ZnvMUZbQRjyh7gCDEHaqBbOA1URE
smaevewflOn5J9Bl+6+LWrZPyOIsOMgas9CQfcJ9r81NKG4RRYv4TKh9zR2woSRqo27b3C6qU5dc
d+Ms8gabxPhtKdYhuiXVkDyCTyYRvkWr7ilRAoXmBoslOFIODORzHS/V+GgQAjPuiQGdr2HF4l8h
Axhok6br5vEncnwJLpgMHRGcWQv4jgApM4O+XUKEdI+QLPhNW5F07qKuou/1UvWIToN2v9/lbnL6
XqyQA8IBDA5ahx7GWcAaI5reRch+oVdweFvuaFV1uNOhnq76IpqLw0zw+e9wQOWfuBmHrxZC2E8g
INZIMYezf4x5wOiPMw7UbE+TArMB5ka4yHV5jy6YLSPmBAviCG/zOPd23/NKwhySJm5p+kEhYxWk
Wj8fV5EhrWvpu1czh6QA1QDmOK2yyZgfqo3XDMKcRUy3sCVIQHqYzXAlkxjENdxFcujXYsivotwB
4gZBKJ8anc2DaIiBDcupMFUcteumU+SqAgu6ioaOvMMiCSlXYgBahAe61vYMWcmIUJw+rr7mtpbF
oewg/2kYUpNIkyawxn7c3DL5I62ZI+fFF8nYwq2SF8es6/CPRZHzVzanRQTDiJE/kFTye2Qii7Vh
sdI3Yzdkj9bSGP7q22y/lCVG/bvUggl8RBoXm0DIW8viKiFdl4GahBYT0fSg8R+CJiFBSE+hwWKj
BLfJKuPYOS5hp3qNWnvJmgoJIo9F1Efwi4z7lR+YVxJmJ5vsvm1l5adTLrv1G+/S5dUViGoA293m
AMaQN8wPvvfJj2EsxxsfO4qtqBykaXJXKejpqz6vmkWq+kn3ET5X7iWwNDzj6eTwLUJwWW7soesF
LK0dWoIrB8fg6ojEYHSSC0+XH3rEfAN0cLPCfwCBs1MTbVKfq4plRaNQeC8HBjgKeM3A5u1kWdW1
Nej5+X4aSJeewU3g02VRmG+AibOtscDrHmtEa5DWqNme+4LYj8pEYN36fOo+lw6fSrsgyVWdTe+G
d7Tb/nORy1K2Zs4sTkpfOFj6403HrSB1NO8Y2erHtTR22af9MPXnaAjWwRIzgo9RugjZ7zNi46TN
ii0ODfgYeXyaMgy596uaOtlwDln0znpYb+9VskRI4gxxQHpwJ3rS6pgvcaOWYQQ7PubbeDcMG7ze
Nd28af20zOZEu9F11/XCrbqiMdT+zVAhF3HXr86YMycRQzrUqoHoeQfHilPknZBNNcSR+zLQ3rFn
dLj594TYASEjYlD8FgyGFFD6FLgKDxo/x+5J5gGIwXfezTeJzCp3RIp5T67x8GFQX3owz6NdLdm4
3nviMnrdhch0ewmjOP69zEw5f+oHtmBP9F5GPXKwSwLPh2NZqLp6K2mvyVuf+DWlgF2N8nDzhD1u
9ZpOBaw1G1uELXqSeTHW7x7lomjJ5BcVHeOhc0nUFL7DALRxSaqhsooEmYSHzlZZH+94PJXTERb6
evgKi+SYNWsWSPgeJcbIAsEmpZCnri/g033dkRp71i6h9Ro/r25L3AtoiR2swxKe2Dv4JtL1+7Sl
Q/oa5aNm1xFOlWwHL8a++6EyJMpvB0EuDJ4j+iM/PoA5m9pb5wafS/QFNYjWjZ6TiI+tAuLI32kd
0mWBH/rKtyc4nVN+PTkrK4z2SEB+t5rX/hNc24pY4POJt/5utFLkCPfrHb/pgdiDYLPNhc6eSQq/
WwDx+WZAIrWZGB8jVuqp3/N0ykacV3LtiIAvA+inT3hucdaCjpTqe4L5ZR81QcPdEnY1Ie9zv0N7
WXDzyjIIn/ZjvBAvdg6AtKON74ntTms5rcPdOtdGvM80XFwibYZP/y6X1heHBGsDRJwY/rdwvImB
2IzvGJnoXrUmQyT3eUAH3bdpV853JnXrelKI1+MY1edGXBMOh9m+qWf49WS7Ugre3cMKUMBiMKmC
z0mzCFvDymcc8g1zupyz9TYPXtS3A6uqvvHzpjsQfzIPw6gGaaV1+TxripcCblpkp6lZXb2Jo5vq
0Z2mecvTEyeFzs8TdwUU4jGvx4MoQY9rcnYpZnmUsWUX5m2LewQN1P3wnVTB9HcCHMe0CcUMB7pe
Gp838bbBNUpHA+aLaeb9vb7YcLShYyhMBcs4wqFSK5BiAYfa+bA5nuU7aeF4JRFiutK6RZzgjPn4
RJMYCusF+R4Lkp0up2TohhbRYzCTL5KN3YMBDpPmsCXjy7CC+b3jZi2iYwZG4329lH3WpDyqt9aY
dH2NQ7KahkELiKyOuLdnzOhgJ72oymFmRZE809KpzO49c/oTpvk27LY8SlSDXqhzV4uoS99C0rKB
50FlSvfwvIC1UVmtDPyzLsXfx5b1b3MBi5WdqE2/nHwR2A2iRuexzZzg12uUxMNtBw2A3wfTDfcG
+x4eHCi1H4sLtW5oQjqVBAcW5n+7dZEM04gK/+9uHjcUB9VYgWVmBmCqu1HBkA8GQIihaJZY6/iL
mPSMcdxaK9GgVCSyqbtKZAck6Zn6SGCAUTRWL4K01cqxMysh4UMtk00jeCDe/Pos5tXKI6VzsG8o
HdO8wYSPje9DZEcwRhCVYI+dhhzM3fV2yKZD6IMNUWPrxcpPZGFrXB0C4rNTeL11hdpLXVq2l0lf
R2+JUfFnoaDfT2F6L/05tsqSpgT/GuuKjrTax0iqjxoPOc+MuQ9J1+tFF+Mp7gq6XBnktpEmgTva
9pDENo5RfxdetH3cLWFfoqNT13513h2dk+mKwrbaZnzq45q3yMlDgG4y1wBny9kFiGgSY2GWXJBw
Rr7TENqaL0WyN1ShLmvQTav+DptxMt2lthymB7ouyXLvOfyB9mPGFYd+irgnGPZ17ASmXnWmkg1i
JzoqwjGnANluarzHY85CgW8jR9W7h5momx546bNsPwhJrvQYhfdKgObo5KUuXRhd7qZiVq8M0Vy6
qWSMEkU6DBxA1LVz2ZCMgoxahYy9YdWsbwU0GHGTyiDKGxFWse15PJc/SrL1ep+VVs5X2cSrH8bk
emh7bJ43XMHire3LCbTtGQXuvEsKzmjrZD0/WWwTj7mWKwSOoA7inJ7p0t0hryBTjd4mOL3AAzgd
WribpI9O0JE3KI/5hzDjdDvrIcVJK5YxdFc4hxWcDIcFVeyq+ov7WOXxI0gxSHdbI2DsdhIXEyml
IjM12FIl3w2RXBB+QWf9hYh5esBeTgKG3Mv84qYJoB5WwvDUiQL/6FZCkrlzYPSiMjORV3s7UliE
mR4xg/ty9bi8hmPyCZIDWzUYLUNrN031srRKR2jH4M1W77QsGKTQrosfBjoWI8qqBJl1K9H8uncm
nl8Bz+mvXSc5WIcmEeoKa7I6RhuoR5/LgfUD5t3zODbIDulejBmNbECyC7qte6biBgUe/bKWcj1E
sl5Ekxow3p9DSeZwo3MR0R1Q4HW9Ym4TbyarA34wRIMgvWYDsac1xy4wj7zeDrJShl2VtArnSeFt
PfKODDeJwc649yoNyRWWZrecgXbwucklMkVu7BakPpIcI4TDJBdEPUQ1LSUKh9Vk+7VC0v0nndpp
+ZTYuFwaWLEt44udo7LeRYHnYzONi4RFyZLVHShOcv3aRwz8DnQ+I813s91EtXM16jvg1ykKXJhJ
pOFgRmbJ1aCyadrNYojVJ5hqetL0Fe0+pdhb4bnBevMxH9fhczwF+0pCLl+kr5Y7P4vwFeOtkZ0J
tg7XUIMvuU3nwszHjg/Lx2pYO0CgFA9vgd/P+jXaqsw2mQLF25aSvMihrM2pX3X9Rro16GPRdyZ/
rNWYF3vp0/xbFyWubOtxKcgZ2zi21IKiUlVhYslNUXF+M5QoqhocFAQsVyniRzOjYT/B/ibJ7gar
Vn2yiD/HJlN1fLllOmzTyeZiTD7OYRPqw5Sg3r0RhrrjOLtRgDBgoiu8SfctD9KIYx5xu3yYUZhm
N/mWbz8GUDNVqxgkwU1OLl5kE+Ga7zY+IgNvLUB8uR0og+g8gV1ict+lJJrgMFeQ73Hs6meGXLn1
DDCDpo0d2RLfbgiOOls6ka4topyYo9FZh1JsLdhxzhbbnyiP6YfIzNZdl0u62pMmSXcYAMmsN4sd
i3NpEl7sepuG+HrG00Hc+MVtD9b3yXLG8LUcz/2SZc9ZLxmKi2ydwKhXJHtN4oBAtZUDuG2iFUji
RfXDgBHoLJ1wdRBRG6iy0VRwBJp+2mwnRwTT4BsdRdyle5km4hG80WzZ4cyMrqWSamxtlSE0IZe4
cAM7D/WezlGHqq1baQ4+NKMbSts1/1w4N83nVAl4FXWlyq4g8RirnUHvm31weiMHlVakOxZhTlmj
VBjXvUHIom3MjI+pxQ6KzQ31n/uW5ANdWi5NFDekJ/Sdj8r3+60s3RW18HFzDUv6DNgxIlvdDeMd
V02+rYCKMkoLHCh8XPgh9qBUHNHkrXCeJFEYLG+SBYlDiN8h/C4tosmdkJsCJC2G3Ts2E8iy1CVb
mV2nYSyu/ThXcRMDq04eRq5lOAD0SouDwWj9NXN16ndyhG3nIQZS0F+l47KGFtxbGJF0KR3flw6W
+A0MA6PkiGWdJkeDGmU+uRxOsOe8D55ej95dEmugx8obtsIsGT1gNJAdwTuSJ5kN1XHzGQSU2HUS
SCvgnFQc+m4b5A4s/iTcwlzTrPul5un2skaoE/cBP2ePmhX69R4cCr4zIpsG4G9odLBG676AmVkM
7ETj0rKhUVU99Um3VA0d+nloer4BaSFDLyE3mpYu2qWwwb+nETLsmwlybXWfD746TTEbVQvcKvmA
TZx9AslhyJvU5cvbEOXzFdlSkHCjmcbTWVjUiTBrLGzZjlPIH0dopr7g117SJCbk0x9HYBSfYQGS
Pc9YfebIUinZHr44xetSeyqbLLPqds1xOP2wa5x/hMF1ovdg4o93W29IQEdSAvsBhOa/QOiTIzHU
uHTY2TGN6U2k8LCawXB7FjzTHNaYafKwjVMcnQaFCLabAtOArYXDc3m9QH0ytXyhtTiAz5Y9kjlS
NXjH6aiasow6habvv3cbbB19B0onxFMgidD3VY5ky73c8t7u81wT1m4q0U8FNon3YFCp7mAqNhfn
jGnzMVZwOd8LMN/rPcFxk2D3J+bGQZuILx/r5Di5mkUf+TJtbyGtLG9XNmTykOSWXeRaebhfpdDs
bKB0XBucn9nLnBShb8m8Dd0p83n3EFLusJziCDWyjWLZcjPARAkuoVDpDHqAqiBbXe+aLawyw2vt
8dq2LlT3YDQDO8Tns6YNkyCytB70ypM1MKtpUgG6/N4tcazafIJoBdXYtsC9YeL+qwHhVuzGjtmp
oRWngA3ndXiEMX03wYQLBfQJDsTAcaZCTw+rgKjtALRWPatiArUMZMRV7aBjwnyTDop8R2/jzlWE
/rEBliCOM02BPdQr49vbWqdSH7iOM3G9FL2KvgZkBv6oFV27nWZDftMpJr4TAMPTfvQ2/7htHT2H
tOvZHiVDQZvCDsiZJYAQf2QTwLP9sCmYXyupLdwplg7T+AZvf9oeFU9dOKwQMJk2YKc45yim2R7K
wvy57rjDwG6I9EudLe7RlTh6mAdOtJO9Sp65H0x+NTvBHpy3XfxYoijYDlFsMdz00AqoIyae+p5B
ncAabK3LfRTQPO5zqZYzwRAw3bmAGvK2cHM4WpgAok8ICZv36TCurym4z/oMe1Z2J5julqbqi9Uc
k0izE3E8pVfzhUCCJqeYOcAuxlE64YyAMrqz83cPMN0DclZzujNrhnLedhZyq7kMa9f6lLhXgrBW
1kykyj5EJR3QDzoS30rEUK77Kq3dV9SmbNzFK1q3tkKNz3awNHKfRN0VH+BsOM7Hfqryj4rkAOtM
WY4B2Q++BgzMyfh1M/TyqtNQ7MvILZ8vY49hJ8Iy5lALbuFhyWe0cPCwgPVuiLvBNDr08gMkrkgt
nW21YSGIuToQm3f2zpSy7kGlCOs+jFup7zYSoWLqiZxuUdZ42mpKU9O6qrRJUwM6f+Y9wsxeJjnN
eEyIRdJPMRqwzzB+JWEnMqQv3wlPt5schjAFVgPE5SO2PJFnzYS8jB+MY8x29F6JOyjGyoBpAGI1
7jNa4oMD2CyaMR0vxXRvJT/2i9Z7lHKg26XZjODbFM7dTysYZct10dPupHGiPPGwpDc8vcSXpWTj
YAjPdRceonpIIclBrFPjgGfCeCiORHrbb1HxBnCwEGf08cVtkLzsTzZIyCyh/sq+gCY/vXXYsYBi
Q+N24xNGeYOCS7+wjLIIM5zI3paWR1j6COaA07CXebbLZ0J1S7o+HqGsmLE+sVRru68i3AuAV1fd
eNJX+T6B2TjIzchNvk+KAviErzcmwVPQJG6AOOVRkw4kPAtVoLKQ3oNH0EUZ5jE6sh3M7fOQ7PpE
iL4B6oHFg04LGChqTpj+VhniWFA+YJBxLkYvYmCoIR1PAKnNE87oKGknD7rqvhyCoTdlonHuONRt
8g4IpR9vDK/R/sB3OBXnOemHrC3G1N93Y5i/jLKCVMYUiFHNCKIQ73I94rHBm45Gu0msLNy6OZtf
TYEK7IXN5fqVGVoUjyzLNEIF12JLbggSYa+8y6nZWyTFYEV1Gc2BpS7ldzbVfdJgaMaH20HE9nbV
GnMUrertU9rTagQCCTM9pMCHqlEQmFyLEnBtO8+Du+PdaLYnZVZK9jCQUEuTZ73A5AZxNFe9mwb2
sfZ1ul1eawm/fmv556yS83A26ISjfQYH/2fpnMEXi3if+i1TAOOQrxT3L9Yy8goxKn40neEb2MBT
0HXtxt3G29JlnTjJ2VXumpFpefD4QP1VJkT3kSDnLn9e+FzJ3YARtPtcilFdwXUQBJgQZ3O0m1Xq
gM8ZVSNbEnv+inoJt4IdhcGKH8qRqD51gImj06KjLLplFByE2wuU+LUcs9LBIqJEWWKETkPrl1jZ
1prC+H0UjdmXbFt11CRRveimc0bSg7SYprUhz9QLIJ06Oq2TV2/JgnHGnchm9b1c4/F+ZSaDcg/U
1nS3ph7CzilxVuwqWssHDOKh1Kr6oT57OIelz1NBMUxKMlhqtbC3qOpXhynadAKi7MwNoaV+YjOm
Zm8637ZxJ5KVY6MvZ98ydAEe/R8a8MYEVxbXaY31dOoNIr9vaBCFAOwIYeHZw6GbPethULRBESMH
DHgC4FSNBq/eTYPJKJ5i5QFml9OdLWy+PNR25T+QHp4jFQsEL+ymcx+p04o5oTghrRQ3hHNf49GA
RlacQD+p/I6rgp581OW8reFudRkhdd01Rj4F+gG61Lew0Ckp+Gb1CCuEWsofWY6Oo80WjdTXMmxl
uKhQ+AOEOO5ejky5nYDhYYcTVCD1osSICug3NtWt7QlPTxfmF/z/RbXRDxi5wq8MQ/PuW4yOHSYd
cxVhuruWKuxImag7iqhO1QwJDV8x/sWIEMGhRdfAjRSVCvikqFkvBpTXvDQ8O2kxja8lqbFzzGPo
v+mZd/MePTf+2ILYCyNcaPNCIzag54dxJt33UM7qPacSxbadEoo6fSkecrg9yjsJ05TtoEUW7VFO
RsNBUrmsD4Wx4pSgvgtAH1nBm2FAx3QA9l6II+6lSgF9zf4pM2BKP0r03/JonI1earZ6mA0ZWSdH
eHlLcZ7gEa+bKR7cB4Kpy7hf08DBtKadt/AqCWhZgCatMQLOEuyDQevEf8q8kxgm1otDc0oYxAAO
0eJuFyoXP26Dq75uckjGXfjv+1ggAmGtA7EaM/Bgkwn+5Gn9KVZhSDDJ0OzbknSwg+YRh7RzmOPy
aIgeaYt/cnzqZSSTp3pB0EhjU830oVYy0zATqjwQni3DGGFCDlt5wLgsHwHzxxBGWNC0QlPwTixX
GD/BFRFZYk4diKB53E497/1tB9vN+5B5UHGwOcU/Fl2xGway93Zk8Yj0uKl05X7ElnKBImfJwFnB
Mh9qiK12Qtl0hDdZBghLbCu5mQoionMmEj7uEQm0iFu0nv3WoN9HI5/N5dRimufEVT0RjJ9TtKaY
VZPU8L3BIQAAuY8AzMFX7qvKsglTX7KsYj8sqUSnsqVibhYj3Ge4Lmicey5jR9A++4Dtdc7pqab9
qK9yzDfxHJLLB8uE69uyR+l1LsC+pbusssDHNO/gWAQcBS4E8BRbcnirpSWHJ8ZQu2biQ408NRxQ
YJJkAYs+WqD82TO5iTs5UcwjwS0ZSIPGRHxG/Tz6Bo06K5ukQknWLuCjPi4UWbfXo63QBUW6QJ4D
LLizA0Q4s2rDUtnxpiikmPd13xEAKIXrr+s6mvxNhBDIG64tFFFqTTHCy90ABb/u5cZPOKbijzyd
4/ci9YioGC4MVSA5fEYSOEsmfG9R56bdf/5ae91n+tCZaVk+u4WhiDdTEd/ptZ/Bf3cL5LZ5qhLg
q5HXqiHQbfumQpzMGU4hmCzktmB5A87m8DTRnCWHdeswy0J5s11jlG2Ho05yjO1C0uOvew0eztmB
xBuBXJ+voglwgFaYcHrz2GMYpXds7jf8h85gFp8FWCH6uRrpATWzhTdujKy7Bn2WPdd+KqodxmyT
vHh2hEczgdTf9lAEkRMboMA4U3hCvUjMJ69sWD3fcczqe5RMm2UHL5YoahiaiUuoRSI+zsBVXpbg
AyzU7IWiYEjJ1rajGhZEUJGP8irCgPpJomzKP6Ib1OJDnjlZvQN3H0ATqCiGNzMAIdcyOyTAeMBF
RNXbW/42bUoL6Gw1NGvQs3Tnbh7hHKf9lNNzljjtW/A4sVdjat75H2UU8IcGTdATmBoM9XqmQ9aA
/BOjNZJ1faBkKCrsp7NPT4yJ6WnsJf3Sb5gjw6uF9yAsJLUJUHYu4ztmGgkGDAGzOIrt3BF98EGs
aQusAEQI1OOgLWJWVcLXs17r68UrBONVCAEBQ2ouwCkyXIg3dAooBQKp2DeOuZlpHAUKtU/mxIRr
P03Z3iPf3UDoksq2AOldnNFrbHrPeigLWmQRlldpfmEfmAF7+Q70C48TrhgcJuWiWOId43lQ99zD
HALYGHLmGi6wtUkGzsHJbBz7NVHl8gFsHpk/xCne05dSBBZOG/Zy0ujYDOXTSERaQWk2YoTt4NYy
3GHugb0Ok2WAcKnO0xpSXxitNT1gLqzWki2AWebEAnlj2QsmRzj653Xs1Utpse2/spwytKCXMx/n
e+Z3W73qZ1D9u2l/scQa2v/H0XksR4psYfiJiMCbLVBeUsmb3hCtVjeQmISExD39fDXbO3HVqhJk
nvNbvubuo591oO/L1rTFCZQF1r/5/6NsZli7/IGZdZ7y0kFssHSb+Fi7tejjqlnw3EVdLsjcLUvh
YMLeutOyMPLcpNZVmNh9RrTLQPDKpwuUwZOFOKRJFmo/2r3VuFxVAf/xdz973gyqHpqvvlzKH3Mt
RB4jOjG/5RD4xSVTPT1zkHf+uLfWrnud1dr8DbtabTtSncR81+lGR/SahT05oU5BLO+mSQY+W9aQ
/2uMISwSsqMJcsTMaD6zA6E/H8G7c757lqzJDlFiCc8aub8HjvSkpehk3hEJl//RSKNeR5T0Mx9A
WH4auj0wpHJdw05V1Obzry4Y5AtV9REipW3I6z391Da6gqL000YST0+KSN8TSmRaCv3A1kcj5Xnu
VpR3Qx3YSywqsrZSJx8A73ugybsNIQDKonXx/vXBRMwv0ev9Gz1uinASFa4vjd9ZVszd48BcV8Qp
3m0dR2IabKNPSSnwcHbfqwGIf+gXI9h1JFrOv/TUmm4yCaXNe+h3q9+5LdFtO9vI6ms4tPYCUlVz
i2WD3qYnfzZ8P1VqnfuzWAxGBlUp997PHL3uiLoai3RbRGTuON46My5Cjy6aHrpmJ8NObelYIHG7
4bPrXRsOlr+f1slysUL13bprDeH78Hxr/W5MyAOBCDTfeTWjAHzKyiDiwNadf8mYE14yx0Xw5UTI
VidwGgwnWe/P+yhSwZUxRH5BeDnqIRwqcRxNe5mPsudHE45RVw+WKycyzPquuxptFfzzt5opAcI1
bPfw8O5VMfp+QRZIL8Yfg8CGIHCCQvtuCcLYKxBAnDIXhMnIibT+WznFtsYCdQjs6NwtVcqUifRl
2KBAumZwy13ft5NJYixpXp6ZixDCw2RlitHdMIOaHdLvHUW33Nc06YxMojVkza71mhwFGHT+c4/Z
yEvG2Rl+spVj7CJG5BlpZtXWlHa3TZJVVmgG6ywvr3pYGvVaVuj97gwa+F5votItDt11O/qgysMX
6+zwDVXbOA9jnS1Nimom83YGk+vdJuFRE2s2trtyWBY3Rg8ReXEBvq/vCIZSL4Xn0SXGk8wRtI4e
xx+VvN2D3HyqStFfrHU8zWvzy2+0V525z7zvOdPlw0qAzms09D5p46uH2h25RPVGvv+UJa4J4oqS
yQwfwfjd8b7wuXjiThURWX3an3620gWSJ6En3461XVT3qylKVFJw+QAbakAOEfZ1eGZId4q0sGBA
0tXPm9d5ohB7jyJamVdRTJw87JLqp10XcW1UZvBItpz2yZjV1d4aaWSBQASJ/VjbZhziyaDLGT18
tj7IeZvVH09uy1XbzhQeGO4zazdm4xShYTSiX1tXeSyE5P2DKqEqsv4EDlrBXTU58nDrysCf1jgF
o98cRUXCUTQPF+Hkywh7QMxdMvmlc+0MT//m2p1XOmMcuezs0ZIfudgq9EcD+Z7HNjKX/NxVeoDx
7Jvoweq07yZrFkItEwRW28c8Gts3du8GSnop8yuHQB+kBRrf724NxJcz5YDxN3Dsw2364lVk0gmS
HMyIz0x2Dw9jVYX7LKRnYhdsZv5Wm4UkLXJEcoR6qM5yRHKSAzVfhv4Z6iOKs5niYJSkgwP4NKBq
ZXwIi89al/Wwq8Koe83KjEMBxYD3iDgWIZfF53tqBi/yOCpy0cRa9e5wrxsj/wJgpXTXLEtJsGjU
ccz6eTWcHXdb1mSRJamOBOYtf0H1MG4S2b/ViRYQ3Dsi0QiPtXo/UrddJDCfK11LG7naYhUEpxvN
wxZVzqfGX2Gfp9CazyxtNncat8p0sN3N2Z4qwK/fIlwXI+l0wFbBmpn7+1JPwftGYrR4WMrNztlg
6/bLW41A7xafr4QzttzYSspBmrtgDUaAn6IW+ih0JLHQ5k5+AosW7b61fHHxHZTHcOI1V2q9rqD8
21bbv43FjYxDXtc5Hyfq7XsByGzwlM6qS7cidPh3Vtv+XAen9g/o+uejzRJwW/dV/xjOhl3sBs/j
yQwRYX2REgcsOudOi3S8Lp5LFeR50mvt/Wn8AMVRQzXfm9W01ktZGZOBSs4n3GeOqJZN+oDRY280
o/cVTGP9pyyt6Z2MDNznvuTrZU4zNhAsEU2x9oLt34TURB9svzfY2lrt3NVoBj9LVHz9fobGCVB3
3GhnSDmNl5Hu7A6BN1Nb2brdmiDOyhmL266+jFkwt4kabPHmZo61JjNpMsZha26UP90/01ODNgru
JAvqdxQ8rkSNYPFF2aXvQRmzRzyW3phT5VpG8+/JFJw2JDiFd5mJwnI/r3M4x2C1+VdWaRMVreFZ
pE05dbPGhoB5Z3gkVqrLy07swEibzwYhI9Ks0arpG3IliTPDLVfnCEA6cMpbgw1qKPKnjMcacXlp
AFQMqg2RtLh+S8a1duxjoS2zPfaWt1x9KA2RjIh9gpjslEXEBM0odYsTCaY491ZIF9MFeH0Mqsx4
Ri6FKCMfRvE2TXB0bTyxtZ5JSqha9FVziegZQzcrE6MixJHRuQeirN01HVUQ9fzAHDkd+ge5xRIR
8RgXKuv2gP8KwjBaC5ddYsqnXxEZVH+EmwV/0QMFF0d5AMnWzFyPTqf0ozSMdDHucmex7UPAd/Aa
RKXt7hDB6ZMmLWd8oGmr+jP3RmE+IMbwpvMgl1pfC6sLn+A7ZZt0k7IfxUwG2XmSVvOrRfSN5Mo1
6Y5rjFk/UGDoz3GlnfIOkcnYUwDfGO8whAW6Y4Tqid353BT23NRPsjOC75nk3OgPYkNn3AtU5y58
5izuEcwDPnbajX7kFAIrOSjLdgpLKdUfdiXLJJxG1zhW6yQ29Kvr1p69MVuWQzNYTZMq1IXuHWRI
9qhD+P/9otoOGN7JM3O/DAJy3+j7itoCpwQOYmt9MdG/1nsWC3+v1sJc9rcuEhwiWxdOKNY0xGIF
6dbulhApyPPU6+UrH+R01X6Yd3ud6R6CwFd9hpPQhE2vPNcFCZgMRxEgaHuXfEb6F5tDJAn7rzl9
3ufWrdQ3se7cc2vTCyPdkLVV9064tv2z15TzEpsdwwLC/amyYl0tOvV7ltxbAU5pxf4Io036N7qL
PfbaACam8+qHPLy1eyKKM/e0pdj4IPS4XvJ24qgnEQJpmJJN/lNijPYZuoFnLjwXzq6dW85CCNjO
Rnfcc4UT/l6vpG57/fdsh3iOMjkrN/ExrAP6hJMuuDX6qn+zRhtYh0UVdnG+eQ2Qkvdjc6CyTlbH
jMbr55zu3epOuaVumanFfEHj0r2vhKhf1jp3LACrkmPN7LFEQkmt82KlrjOH1s7oosC9D/VstofR
0nN77GRprmk7MgmDNAEExxatSFzYuOeOvYeMG4OxUyHMklb1zVLkYi5S1jzsrBLtC1L8gp5VlJbF
xasNOKEiKARPQugs901LjtsOIVq7M0tfStbdsONXqRf15Q4rep9uauQpsjtYZZ4I+PCZv8bwNHQ5
QkxVu9191HFbxLmxFn6McFRl13CySgRD2epGj0VEzc2u0vQS3AcTu1BCeUfknMY6b1rGDb+e0mLx
2UYrxEt30M1SHthg9ZOnXfRpuYvhOray0FYnjq1hZFWT8m8YAGwhuh9HDvItCtvEQ82U7T0KjdCd
1Ka0Thp0gtaHkJNkognsVZV19RME8GQ7ytJ4eYN+0J8GMLvDacjCF6PCzNe9RGpGI10nyLKqrKl+
s8tiLvZN5ZgWOYtcrjuj6DyI6X6auWnanHZ4X3Th+4ZygoE88gvQD7Eg7Z/RDbBPSIS5JfJcILNM
w/8XoVml65Q1XjJ763Ql5aFbdrjTS5Vsm14hCKaxre9byKMuLiNbyLTaqIWNN773hfe6WpcU8hUt
xmj4xmHiVJv2A0U5xb7Y3JvGYJmzB3eZOtBpoyuyuDfn6YOIa/U0SzWyNlJ0WiYd0nsPyhKjTOw1
VbkkTqWb7TTzNAPmNmv26fFPPjpOML40A11Ru5YvAsYwmBAaqzpQ3dkBKbkHydJkirq3hAWbq+Oq
5q0S+7DoAmL813LBgoP6USX5Ypoivfn4oU05Nb8DTAPOzu/GuSLI2Ras43qhLyeUlM7GpSsRz0Yu
hwIiwz5jxZ4QRfVocDRxM414MaYyUCedeeZda+sQaM3CyTigewQ78KTjX8wAExbehlk809k+wLAF
7XBZqingpQal+q4yU/p7AGj+W1ZxqSaAE+PLyNyRxc4YlVcABS/clYvnVNfA6/TL3Drm8iGcIrdP
I9WT0Xc7+cupHhxlQNZnhfmzwpSph1YRiZWifneJvLeqejxk9lIdbMT64q9FP5X/z+zMRcYIAwhI
FfZg0Rge9uYjlQgAdd02eC+bcprm3WdNVsCxpbo96tvtkenWBujdUOGB39JZjzgh9Ll2mtw/+k5t
I7INtmZngYgtO1y6TQ33RD7jKcfmtPB5FGx7Bmj3mectZ4uBsv5fm7vmD5mDiI/I5/WvGR4moPY1
x8EogJqig56BtRNNBs0ITVtrZOSmcD9Azyy164hTX6BhJ+8nGjvsJMgmUU9bCKK/xq4zf2VKRf69
qqdNf8xcdJ9cI1uUuj6xdQlqjryD1Gn8b5wxwLRq9lT5MLGx5jth9fWaUPlthPxZqvnodtBFKKKK
yk/bvgf3aIfOfFEFHOeBXwYlJAtL91EjCR5S0Fx72Nm0MYkdi0D9d8CuKP4Zftb+VC0KjoMYAmdM
JYXBz14J2ybUxv7vAJt4I1Rzsb6bPNYUBpdUOCdRtG1Xgcx3PfN29917uQSIuOJ5ktMvYJJ+PLgQ
5AsLqjtSRYixZ3yrdW6L57HzyNTXno+23t2i5nfWuNado2YgoipgcE2bkGT4LJ9Bk63VtNYLEsR6
S8RW6+cxaDF6cHfO59adWsL5jQaJJIwh76qKXE5kR9ecPUqP/mPh1wtSdiMP7wdHjuHtgRlhekx/
E1WSOyoqPhux5iJmhKSNAfbGIl+o5K9BFlR+KZEUqtM4BT1a9sFnIcjCljmUsizFmNw165waLg6V
ONSWWplYHGYLfgn7cYFdGg9TaS6vvFxqOgoxCvOQc/EdYcoQUo39aN8Tc2qt3xP0QbbjS0Yo6pJO
jdZJ6+4uqgg2Sa2Afei0YDV0UfxQaxsvcrFRiwlr236PLiWEV5uKq+wwwdK5d93ShPtaTLa1t4lK
/Zlxq98DNSHGXkCAdp64MT18vSakcTD/fxSLqQBrlvrfaIbbW6WQssaW0uWLS97VnJr1oK7G6q7y
0Po18F9rzA1pvF4ORudsvOi0eKMXSOmil0tSWa7XfrfB0INBWn32D5Clwlxi91O17wccI0lV8pAx
4VT5Z1GbkGjMrHOUNO0G3iICcOcklwhWzvMKTqSbAZR2sYQJzdCBy7MXiqY+Crgs51EZ83bFZIG7
bB799VKzo3Mlm2PBrT2YxRhvuKyZ1twGM2UJmug/LBMmD9x2HAhhb5vPCCOWOrW4nYP7qVNtf1pp
sMRa5vJI7tivliszqahiUYIbs1jjRgT7JecYDVfk6BT9remmJLcFdlqN+fQaCkbms1UVLErObGSX
jvvyZDq+/uiGDE7OoXUEH79oEKCNISfFPjNs82NWjGhxI3r94uHKe8QJD37STln9ZYxT9moCIYPD
rWMlk75X+Q/YHttUNRJD8mYyE/wxHdBVoDsmeSjXen3st3Xioa8wxxxCszX9tOJuegJ28YC3Nfbd
Qxhm3tvqiNZ4i4STMQ43QfghZbd9SuZGVBZbydQ1eQuhHWZLwLIxmUgLldUMDzUPar0LciyQ7GWz
X97l+bDCGfE7AUpQWHoGJfHMvatDU7/VXhPkJ7Me89vfpymwjBSLwwDLZAcp4jmUOPdB+QIYmZVH
UiWKL+wx5gIO1yr4Qw/L0p4zom2vbWN6D3TnlOhHiSp8barW+ORP064JMrnmTd443UQ6efB3oib5
n1Qm4712OsdLxy1U9Y9uR+HdTlB7lpDGnfmmbEr4zmibt/YF/t3LOXnGEOxGEE/1o3gzYeoyv2f8
FYXFoFaZdkIc2YQgazVojJ/CqrpkweQsz0hvnbNWpDUSHIey4Ni2ndEf7QEgnuk11O4eFKFEMT6j
GIJKFRGMtHK/R9OpuWdIyyLSrZjHRwKQcHkKbOmvQ2maf5whX89DblWAmjXcORLBbXnE+ts9IVfL
JbAG+TJPbuH2b6W0jXfd1MpJNHPH1RpMIzt2g2Hco/HMxje7xXeXElQ6Hem9B8Q2mkk8MyU6PX++
fLJjDN7mJexlgCw34gmKbdAnIgO8xTwGjQ7kwSnztT+4az8tu1xo5KFhN3riMaKntPxyZKSiK8DA
Mt0rxXCZdot/iAzSPEZt/3I3Yb9A65gDM/eweociM+3yOGBskDeyy/5HqUYGhtqJ8Ql4rCqOiBrL
a7VuU/EI+BAWcbn581/y/TmeCtzqixET01fqvVtagQSna8stGbKAG7ptcYclnVu6wWFdAJqOXuMF
3a5eHffQjJSl74ucPo0vm+jIgpAsoeCcBdox8C2ggFSvIS5vFA6siOk6y6I61Z3u/3J056+bMxrT
zqoFVFXnDPhkBO3M/wym8Auy+XW+yICtN3HLmZA3bW3ObrY7r0r7JhThfiMCEjfFAmJfV3yvNKZw
A3ve2kzQvI2F0dXKLOeEU738QEMSVpgsQ7hCBqCsfzVWo/3GswH90wGMEgyw6s7BKKLweZZSykud
9xYpTSOFhod5wKv9Tlr3PEKFgWHD3cvSZ4j3XAblekUe1Li0pyC4G//koOcLK3tboS/HtAw8bhuI
E/EYIMntLZtfRS1huaeYoPNQXk9RDlZm4tNiHNWfEIv1L4dLwOIBY6FGhCzyvdcTi3tTCASv0BDF
w4Ipp4jbunflIfQ6xLeTvzlQ32Hn3llM5v/sNlit/RbCL8Q9QTF/Btb74gQ5V/21Sw9VYj5N0zeH
SLegsWcM3WOTk79LqwxCfC4cOjEeN1vF64YhNq3ZC3HyeG0GsexGwS9ssg25IGUTWjBJjfwOAjzT
Crw1SAQD3yXLx5BKNOWqP4wCaMjk7HoRKRetbE8OSonnlpJ6Xsp6WTxwykr+m7QZfrkaywPBSJC6
dr7w3keGy83YDUMXHtRqImnN/Xb5htYW/RHxnP+A/7xcr9uI9OTIMg/BSOj8pnFRjuYPvjPAMXwK
+bkx8ZIghLTqOlkKZ7F2GFgxZQajH14s0Ld6X28RVkMSCND4uVZo/+02K/jQqtMP8LRA5G3YTm8j
73HDW+43F8wwiN1ajUtKNA6chblW5XUeHNfcr0PucpTkCqV9gbj7bHjcOCltYepKQnj3HZaW+2/t
+uqyrfgBoMtcCaOH6fEfxW7Oq8NeCltK7ZGxL4OR8q1qAmW0nXZr0kmT/41eMUd8wy/IbotkYnvk
rVZ/UDwS/z+0MFHHyur8IwMAQQqtNHAjGUOLDpG0SJEWvWN7XxFrlE5F7rV24rZRsR6dcbOn01xX
7bn1zLJIcqMN3CPct2ySnKhB4iOkuQ2fHm0Y1gk5Obw76QYN4iUEcwNSEB78eA7a5Y4tr4zOFivS
cD8hQX6Si9v4JBE0Jfd5yGy7C00i+WIhpvXemW8QjCXmKEjnwXX5IUbQVr/KDR/LAWCcxzysLEM9
k0nkysTNRHQpDOMGuGW+uHr0Kf41EZGY/N/L4GIWYf6LTSDa4mDOav9EVFtbX7oaNPvZKnujPLWb
Krc0Q9GPwLVtLSAibC6BEF31qKpZWDEwjfzVRBG0k9u2sIizRQPhbsytqUgr3OYPmECxK7JWupi1
/Xm5w2MJ9x4weNhxZzcaSaoOCKYcqsZdUttaKo9Lk7LSpBv0dGdnQ/ljh6Mrv4JisX4v8EKtSM2m
z9od3qPiIQTeqg+zXCNUfRQgRMnIQX1FjOHYf3ifmuzSFNJ+4JwsOJylN493kgMBQ2PN57PuaqA1
51wRRCVOHpzgdS7G6XeAGunHZJd8HslWdHfLJobPcCjzaVe4Yzs/twi+0wLbLa79ntbFNtRBdKYs
Mz+asplhPXNV7EqbrOA0QFGd753MDZsTmGvb07odcfry+6uFcWuu3nQ0mOO1rkpxCXh2VnirHqwh
m6i9OGhAYAKj6qpOLBT1ePIIhH+35pvwESV69NaG+Hhjfw76X/lUuDcOWlA6Jn1q8JIIFrmMXa/K
f8sWSgb1BNgnfRrQFSmXyvIihc/7VQrsmLHBuaZOmcimT4959TG3asn04Nrzj2ep+XURlG8wZGpn
H2HR+iVUOTQp4jHjaLZD9TtUIwt55bRjDJtlk6GOdNlJC0jsaZ+5ZSFTypvNTxRP8rfhieHCE9Fz
IxYieG660swuNsUHF2JNFueUh6Rx71HOYokkJkg/k4bcbSnGPQwpHXki2YXtCclN0ED4xyvEwxAr
29cOe5D0viDlouJo8dhzBVZB8w6MNEx3OfK8eu9TNDoR92i2/xjcPYeigsg2uaVsUudxO4TuUbEB
YaMbeoklxF5yOxHiplaTpbCaO9LnpnlfRaMDg9vW8qmBhQQaskSIrH/JvO2+FYzQzDPad05tb0eS
qcWusv3qAVTs5sCy92R2hezFcBCI47KmTyrsvrR2VuOKy3O1jdM8M6Ds5hF6KjbBR1AUUFhB0MQ0
S7YtkpLUZZxugnDb5rYhSXoIkFNl2MDQZ4orpbJwWY5YFFE080RTWkND555c7o27tib3JSZyTv2a
56F+zYZ2bc712q7Xocr0A3MwZKXj2iuyycHt7zJ0o1isjWxgCHcMfbVx+tv4qrzpMrQy2t5x/28P
gTl2Bau/jXKaYVYBuG0hRnJeieclIAhpb/gbWcB8K2FAxAun0FmE3PYHb2zqeW9ANXLZIqQTO3IM
miudv7y0XH3uM7uy2x6zjlQTMrj69lPVWXDZLI77mMG2ee8d0dxPxC7LNK+zcc8WFmJkA+Q5Meii
YKqkJEmf9rJw7zGG+yy40oe2DoJ+++mki2qi27w+HcsseyDQZMzvgAq9QiSqMSM+Vj+9G1XunTtM
3nyrUGiHpV7daTcgItSxBC4FmC8Du/mxZwoGLlpgeJtio3QX+VETsfKn6R3UY8ZoLTaediLv58n1
lriVjgz2jHQMP4IQgSomm7CHLqtWdIkQ9Fa+a6bMvEjLv1mFMPoJBPWGgwzhpnpMqgXZOR442wWl
HUkajFW3rF4a3GAYgBk3wz+HT32Le5RI44OxohW5dlXgf3dj56DRZ0BQu81dIvODG64LzwvFexvU
OYdvXCxSYQ9bfAM9hCe2s1/Bx7SxMU+jse96JsJ0NHtO8BZNZ2Li7c+TCPki9mHuxmQpw+kBvDzi
xeqZ6/aqwqd6SzBfnAtyKsrFAQd6JIelUD+Zr8f8DeVoMew9nqMsGWVPulAIu4W5v9IK5y0GwuJR
Z3b3jIxowg/LLhgmZHVEf9xZh9UpkMX00yxrca/DySfUp2u8q+F4nv27IgcJdXSBUiXuYDd0ehva
WQqKCuOhmlZ/JjFgvrnI1tx/8k2qALjUjQ4g1NbD8NRUuOf5x1psY6G/lMMuLHv3ObtZYZm4TbfZ
scO6uJMHpBk4mAppPiGuQBo3mbl8uPmOTkuD1ANopQHhaFSBvamPyn5g9W6D8sDYhK/B8dcXvyMf
9dea4wCbpihsHlfpFu2pyArV/p0NUP8YCwXkvoSnHo7oc4N79OwjzFhv422IgNWAgbKIN79BOvgE
+89go2xN7o9PIM+HCnCPxM7qra9g4e6T0mr5LmFBv/xs65wHpxIbYTZswIAzXdswBQT1PyvP178m
HE4Wj5seXip+oRsqAvubVgXuRHax0vwcZJDZTkxFS8irKfi0E5RZ10QQpaP0EO0zJ0HfEnecCCIz
YCRAMnZWTnlQgWh33OMcMs/55lulPHBmqOLMUXJrhEPE7O9sdITcmqazfaMpmraUAuYwPFcVEGTi
umq59A33166yq7wnnMqWzotf94U6h22mf0uYD7xQBKq83xytJVEK5fLAici8FZRczntVNMDOamBb
J20DncUOtVXR/CqMjjNXm0JFJzHM1lOxErt4tHhv8jhfq+nB0NGqk4joBZYMb2DyH3qlp4S9Huso
nMCMddMifBitv2z/WgWRg3ETVd64c1q6qojyzvGF8Uky4C/bz+9GRF9fAYQGpEBZkDzujkERpTlZ
KWUiKrE8ShoDPoxm3YbX0eEJ4SnljUcV2jX6jQVe6I/AR5qOBXYb3wxiej6Aem7e/b6Qj1le8Wmg
SfUdyRw9JTpUlXVx1I7eC7mEZBDMpdi4FVju0UNiPAiTSJjhNbJGhQF8Qe07wRuUcrhzAydEqWHl
46OTBb7aW2RUfFBG6f/m63a8o5ttJgv7gG91b6pq8Y9IbMXZon1UJs7gWYBmgAMEQ42ofZONmnkI
cNbe8D6qF9bhSYb82NX31/DSy3W+k3neD+e5zAIYtJCYmAQQKQQaAXnAAsv/AkQERy/3+ABwCU10
T5UJFhCNi6sytzllgiW6o1ht3rZ1yjM3rYYCga5WORIAoFRG1o7YZLQC5KVZuwU/0AG1Re/vDKx8
DAWgfGaKwdJu4q11MZM70jaf+iHDic0RKXd4Xwsj0RqNQlIO22bjIwqFOs6zz/kiapmLPw271Ujm
DpWz8bTO3VexbpE8ou1z/dgc+/y19Kf8bcIED3fpRaO3y8tW/Qaq4vsKi2r4GmrThB3CVBLE+IjU
HbQ8rMCoVoK4bGcpwgPewv5PpYmpJswjXLNYly2+jwyn6LrXcpqfNjpms9hsUeySedJUL6TKbNaB
eHYMaZnPn+FcZ5M915xr5i3emPS5Gl2S4Z1D3MHduawDIghapvnhwNYuXtaB4z3J0bCN/ACg5F2A
lX/e1y2hK3FYEgaXOkWUvejGFNbVko1/Qg2gy4ScnXxPAnNVH9e2GMsLojsutAElq3mOCLWVMczZ
iD8jIj8QUZJ/gI1U6s4iYM1KQjXJ12F2o1cLE7W7V7w4N9O7NA66K/v8wON5O+W1oTildVftYXU1
6qHFDj4Gv0FmOCwGAqbJ5Z2MtO0e5l6j16hLuwkPkxy0n85YSvc3uhafC/bTG0LpAoVicDS7/TLO
4bOhJKKP0m3HOo3Q6n+tJHcFaY1W+BklOmxThuMYKTrVjSrWne01BKIUaJgXpfD0GDAlESJTbFmM
XyWL2uKhIMRetJDLdhMTFr3Vi3gkju1n4k59W+RG1gACJLu/zvxbD9aGf2JHeIaR8+/Ww3HFMmVc
gGgdP1lwoc9IcyvvlGFQ1WndFgCmnBxzFONe+/8M7sPysRE2wGcPOxVbcI3ZZV51a+51bZOJQD6O
4/4dAjd8CPtRzdDxpOegmRNDZ8W4lwMzKbNIP/HHm2rIjFZ+R/QAf3YIeoJz4GTCPFqRuUaMzbbd
3jmL3nzeNs/+hb0reOeGr6ydRvHJtlta0belDOuFcAC230HO4BwNyl6FcfEn6ofNThriZPR5y3Ir
PwBiR387v+uKk+WYOcHngPBGMju623Y9BUTLHaETTpkyUDEHN3JSH5vK3CJWRigxMBuFhYAl9JjZ
KzQY08nym5HXJ6qbZe9ITARpl4Pu73yPVA/y9ijehf3PjOCFpAbMF36O+na/AS0C6nmLe7KAgDuI
GJfgNY8sxbOm8dtLyBsj52BZhoVSP9MNOUIQLD6JfhEufLQG5y6QCV+cEGM7ebC8oqmAMSK4zzaW
3ySsZG+Ob7TlETeZ/Q1ZRDAn49lMDKe27d0K9mYlfjgMEp7LwzxcTRV5cwU+Ge5yc6JwyptuGdQI
hxn4AvTebUwEcPvPxd4lz4HHbJaIhqt/R9tXcEvxK/Bp8l5FLP3kj+g3hi3+SpLCxi1118ASX+Z/
nJ1Hk+Q4k6b/ymdzbtqCBAmSY7N7CB2pS2SpC61UUmvNXz8Pay8VzLAIy27rW7clAgTgcLi/olT1
AGitQBDFD6b0SbpYQu4HsmB2OHWB9D0anTm1ysmklhATFr5oCZjzA/DYGj3J1KagiPtIBg47M5QH
19gWLHqv86kfk4rWxJHEBOd0XlNDfANoR8yO0V2M9KiVBA68XgfhBEjZtP+mtOQmJ1hM062dtBlc
kXRKnAeos032QAFafbVLWnIfNVRgnO1I3Y4BNWBdCFtMBdQomUTTXsFQpVbWhn75wwX2eJNC3hrv
gLmJaS97eMP7zqmq7pF+qvfY5ir+IbKmDt8DAge3yB4cKVHCNOYVUUpsTETbWfY3Sck/uoExF0ab
OvXJKGIWMIfgaQAFK+u80W4CwxOf4hH7zkPcDtFHkTdIHHR53kMjiH14Qo4TJrd8mO7JrfM83HL9
5OmPqCbn2dZaOJX71grHe/DkSI+PeqW+BDHwwoHzzbH1qzoAAmv7w2M2oyupQDnvBfJU0H0NGe1K
qv09LRcaCO8zXwG+gEcQt3exKwd7J7Q020+CFxAcXVEiScFq3Op60ZVr9NBcte0is3N2HVqq4PUt
1PqhXURtduylU31F/bOgRSHpXx2yAWXIbV/zsDlEiEJsx8ht8kfXarIvVjjFnx0kA3kD6d74cZyi
KL8zBuB0W9Iax9j6BvjljT9MvrdpnBEUZoAgE2fDB6tFZVmnU8RDkP7+4BjACFPMqgPkg6bbAQGh
dp+7fmyu+X5xB7fXH9iseZW9T7So156BF+O+60Z4td3ZeGJ6W9DHgUvPTPBI0vs+Sw684eLqvtbK
+kkMsui2XdN3ISiFKLC2OvKXX2KQWeHOrt2m3dNcCTC3dXlwDYUByoMmScpFOGlRt23dsriTMi9M
dGTsKdnX3mBwii1QvLw7tLT93rgD6KvCQgMQCrrr7CfgjMGK94TBe3LSU4n4Y9zknwfuJOAeutak
KwhCGd0zavIDLCszSpG9sNtiBaRVDk/kg0axRhOSQq4T59aNEQHwPnZV3ofHgrWgTAD0tbgDCdr3
2wkU033sdL712DexG9/3QzjQjI7rYQ98NPzVa5otMO2KWDTdmIwj1TPEngyVzQe81qyXLOjK4YHe
r13t6iSt3ZtBgwlI86CHBE5rrfG3OnKfCGHVpvik5VZLJWRSDde/PVLsQTcngjaqQge2gpXOHDUN
ayKnyQR6gRPdSCpvhq8/1oXr9+iUKdvaFuh8ExIasq6dXlAzQrEIYb5Jav0v0BrWS5xX8K+dNIJ2
LPN8vIf3FvwiCynSmfbebNx+AP83x/INT5+Brmww+O/zKqK+C3iDiqCohIxosmXVb/TKwh88smgg
eeR7e5saQHAHW6zGfBv0WYsrR5O0H8I+513XBNJ7F5d6/qtv4B+j5ACxcBvrNdavQTpR1NAdHU14
m2qni5aDgcyWQ9DgIoLe8ClIy9y58fy8/TRl0/QBEQ30F8jGf0OWygk+Nv7GiDDU7kHWoLcQ65nG
jyIurRnMMIIIVOyud7UMogOWWv4TzyYaUKqBOH+TWDXvpFl1LF8jD4aMglnpWrRymk63j0UTV7/a
sociaVTQ6tGjLeEuOVQfxoOAjVB8KhJEaHezQdh3Kx6a9ibj7O5hK3vN7dBk8QsVxVoALsP3zAKm
0SA/Cgflxe1gS1HJA+nL+fVJvDsnleUWUbrcXVXSS/du5PrYRKUUQm6GKEp0mn6TQd3WgqkAaqaI
H9Aq85MHRGoIxXkXk+UqScl3UyY8GedHbOfdOILG4lYYk51vReWiWWtl8OhWJnKy4DNhtzcPOSft
m1m5za/Szr07hH8EqOa+AQ9SF6U+68jzsiG3V/G0nZxAf4cONNCnyk2Kd6AjaHHXLPOhRgqMBj5v
xG8C/Hu8AcaLsDPKscivT16hx1stluqFxar0dYYGd3A0w8GgWlMgg7j2rCS2brnqWn+PHpEZ7GFR
sgT8n93BibKEm8mSdn3nAYmuacuPHluwzpzPATlKdfAFMtZ6lmm/LeHF02HK2tDYDVE75TObJn0H
4pVarNlrzXeBQpAEptFML2mKzN498i2V3AWdaH4iZB/85j0zPIRAG9+ZfQ7tL0v04lPs6PKZoOc+
hG3afHHhSbZbX3MdKPKpCVurNz77JJKfrGnq+5WPDkLDM22KcDdHB/sYg2oCERcKk+tcjE29iXln
wGp3HFD/TdEiy+yZnvWYALPXCKFR+5P3Mt3LpA/17yEYzW9dK+2voujwi9AjxI54bPvWh8RoAUbl
ePhyTcWqv0UfS8l1QmEiF19piaXeMc99p9+mlL3MdQR5udpR5dI+TF44fTNEVVUbDKqtr5TJ2eaY
EvFSQni2ehrRMUDCAMEWWt/AkR5Nn0L4iiTGIFXK9PBBK8FjrtzGz/utq6mEyhm9oE1dhU5LQ50O
BHBVo/9tjlHyhLmvB8qZKwylKs+sAc55OC6vLbsfoju0OMVz05EXaF3iYSTbDZQuhUOfrbfsTFt7
rnTVgzO5OqqbtSW+KngO70DvBME6Bo6KAWmGizxaWF57oCMCjT8rNeczTqq2vtHIAXcUM9EiapMO
sRFMnoZgl3HjgRsAi7eGHVVFWzhh1DGtFCm298DtBVw51ERgnxUtnethbkVkNHmhWiTwi/rJ0Jt9
AKxgVgSoE95cIT3gVW3RG0Q5DPDYDfKFxl5i4Fo+1naE4APwHM3YJ/qAv5JHAVKCDi9U+qlVSGeB
aWbsd5WqZ+nclF80llXzyw8R0KFx1+vFDblUfhf1jY7AxtAXv0eliTuDGg2lfBrk9zI2inbnjC7I
6pgDK+8oE07RxpKFS9SV3NgP+ghkYjuloZbuiqR1PvM2wJZNVMgtrmgscZeG44SEXxlVDWIxZID9
LnUm0m5POnk195b9cGP1MBo2ZmTMbV7N8p5HNSYvTUaW/mLp5Hs7lEj19jYtEbhZIfKHRn5X0kVc
mdGUq22GbWRPj4HSySoITeu5D4qcfoNjUNuPyhAKOf2g4teopnRAnTGu+00I2bVboUZWWvjQG+p3
Csbvthpr8TIDi/yV3vEmIPpQfVi1qAvOnCMg+0jCju4HPfW7+KnXnDa4DetCQeSDxM9xrCC9lnke
QYuq/GafYvuKoKjpJrw/tWn6EVLSQfwur/Rd7qvGpKTjmOADG4SU770SHZ0V7u11cuhti4oWfDRR
rbxGsz6EyAX/ahSayEi4uP1j7Faev7ZkTYT1Qs7vzgqAKuySyhqt1SiL/AG1Xfr3Gvos6McO4rOq
Zf2jQYYcRI1BGrp3VCd+R7gZJQ/ctvkDZCasu2tP6O1WqzwBUDqBoMgE/Ij6JyrdN07fRB+RP6Ef
hWRe9VyYJQad0IG6nyh0lfmqw6Dxd2XmwtsgO0EjA8Uz56lJVEB2QLRFy640oxeXI4j6r9FFdJ3M
Xt31JMBwlILW/pkiYduhN4V2zirhKWivUGEiCGSJ6HsY9xV8Ope2681Ukm7w9BrIDNDmUb9UDcS7
jqrKWxuJx+2Ry8q+B30OwQUkkvsZTHlwMKoQNZ4q7aEiRxaC3FvWA0gIguUNgJ3Bsec2WwDaQpdl
nD2KtDB+5mACiqOLYGSKRnktfuHsocn16GcSymimmmgvQKs/mM6QNnvX8KZunVT0NrcjTjpiD+pu
fFDO0EJbGXx92KSxVXxPfD/86gFkfDaVOyD0NlQcpl+4GYp0j/ZTW69UKnwB2KZt34X4RXiHqIrj
8AjWgZwakF1zdMxcR0QK+PjnIQudzw7S+uQvXTcAe0k7VKb1qfseppJsfWpq0HuJyZMTQKT1cXJM
m2ImslzQEC2sVujBNHHwqGm69ay5CVxgLTaT2c2TGneLgoECK5FWCjwxJac5DcDfOf9gNRNBsShg
2tHtrLt6p7rM+tr6hYJebkzyo5oAFOKY4IttRJ8apAbaGga9Z5PXKWcosNAbhWixAY5sQ7os4Aeu
BA3RcKuPNmUms0PyduWnhNZNQA1s26PP1BJt6NSvOxvQ9wM4kAa9MppAKFsLSBBGuGYst9yKto+T
jz5KIx4y1wPNR7CTbrdFbxfegafigXac54zpgQs59DeUQ8zkICVoum1hdPIH2r9VeChEABg7sBt5
h5p9F29aEPxEdxM/CDabJr/ola8+erxtna1M9SkBogS9bSNtsBwbUDukqTAY87sBu5RPKXiIH21e
aRmtP8d8TuuxQyUD7jXlCb/Qv6A9n7x3umpk+qC87l2kKCp8lG/jZLwphZpNdCjCv2TE1hHEWx44
iCl2BTV3JLDx1bCd4Tnt2uFLOQF215woBoJcT91tFQ7UmKUpQrRwwXc/J+DwjNsBDwJ4YeRYs6wA
NKs9nkzVk94ZbJAeSN3HsZA5doU5XwnMEPRlRBp78FRoi0PBUCA5tR0AI3SlGkwQPyA/5xvfLFVT
M++x/noIiOI/Td03xp2KEKe+12CXUCseXScivKLwTjEwlc6TmQTQD1oIHOV2MgJolVEwynHjA8E8
cqO0CYKkOcjpWjOt921qtdxkCZdTAYe0XYVGqcXkk6q6UV3oupsoC2ySFBRi5NYemu7bZI/ykx6M
mbGp6cri0dWVDtvax9Buw5ceqR5nkGoksKP0drSEFBRZXK/5GvTQt+/IV8Yb+MtGs6skNX2fkADF
nvY9euDQefMnsJ88UWndBs8dXqEgvltfRhvaQQ6FeY+ax4YnVfxFQ++jXCNZOdq7gh7vlyyo1YD4
jDbc/FPyMOE1RJfJTixuGZEj1NFVJSLm/5SB2/dlluBE48hU3FX4iPyQehBRBU4FvZPOg5uANHcp
f/oNpFNoaMDX0Cno/feFRUcHV5eIcl+WotFAGUY0AF1adAG/URpvnaeyCrL2nla2QQ6fV773UW8H
MW2McDKPcI3CFKZNGWSrf9xeyjEjt9uArYlu6Su46Iaz1ePdP3pBxaKgQLgJbE/9olfXPGcyCucE
ChiWgJn8+Z9pgswoOgn7V9WGR1orACtqoFuphRSp2v0DebJxhe0l21wZgVwLLs8bEWPCc4jAMI9X
bKHO+BkZs68af8UWCFXMnkN/OWPpwkfcRRbNGkzSiNKUBchlN/TNIA9D6yd3Exi7b6MXj0eHwsHm
v/7zf/7f//wc/tv/nT/9f0vQ/2Rt+pSHVL7+73+dsxgy6X2TzJumcPWF12FPTmMT63j6wO4AuoQk
LeU89/byKOdsk5DKMwE1gjBxnYUFoB+NFZZBvJ40g+YqKowvWttUD7wzhpvLI80eWifGp8QJUOem
kLx9LD7o6cfso8DP0dTCUrbSwtt+ao09l2m/NjV8IaxUfq9Uj8A5Bhu3tdX+vDz4PI3F4PMa6raJ
1auiK306eBl0fgwPH++IrIqOhQjxq0SqY1f7DQxBswvQ4ImT7eVBX31bun50/hhOAKgz3MUKTmPR
N4EF6m2q2+KTkAhjZ0WpPSKHH77VU5GJuZYpHYm+D/5li2WkWTY0+BtAMCuKepfZbraBqtpsBg9X
pbfOytSpqeiWbaJMqMTC5Mv0jK5AAx+xSVt9qNwouR9k+WKmXfrw9oF4S5q40Ot8RrEwZUt0ZQFs
Qi0Andx6NVAReDSIqjt64LAzL4/1ygCOyZgOJpAuPnsOVN3T/QHDFsOV1DXXNmqjaEmPxiqWOQ0L
UMIrDDG6tx7ueTx3Xi7iigFX7nS8qGh8hM4YrwKNv0fzUdua7ZS+e/Os8PU0XJoUgtKGuViqtPQn
bnOHhBM7srWXR+4OwijKuI1A/ET26oov4usNj7S2DbfXNWw6QssjrmvwYFMBBi8Rbb02LEUzt0Se
yOyd6dObpwa70rDY7zbf0FwsWDeXBtIQu4kpS9RzVLQ0HOzCfGkQKNyDVw3eGidtE+dzsHyUBzhg
xjz1v64CDT8ALkhQdBpivIfJz8nIgVCtub2v+TGe+YpsCyzskGgyYccsVg2Ng2YmLiA4gw7oAUMX
TgDVmTXctfaKweT5oVCinf912fmnszI8mClwiOazbJYrzQjF0QNAWGmReSVAnTlgkphBLARqS/Rf
rFdhADIcAqZSgWOAocsDu/eHaB9YPYprUxm9PUoxnitMpSyXT7mIvXh99EnnshUzXJD3Qy/9jYln
2L6po5fLO/HsNzRcidSII2wu7NNvCMkf7xwbYnhc0ZafWt/bVjkG9dHgV/9mUhI6peATKksuhvJJ
6U09HIhSvYFOHkoBR8uDdoHwg33FNfL1bY2/M7Ke9NUAKOJpezoroOSAbjwkhdHCyQAz96jm7Hzy
cRry2IW+9FUFXK8xNLogE7jkm9GVPHj/xad1hOOauuNIZ2nQnvN4z6oBnQfD00o8kGCbU6ysDsLp
oysB+c/fOs0Q4C8LTCyUoPtr6Iv0RPhpk9MQk+tsyoIvWkUHZ9UMWBsVoMweRZDET2FVmbc0x+o7
zPDEI1futKXV7hyB4ti/x7jofgPLzhze92Cz6O7HhyjUKe5q0F+uXFjzybz0cxfro2nAVGPlyHVM
v8LPAjqw3oD1AUYXW+TaxTodmxCtYYRCLq/Jn7zz0sjG6c5AGQWKS8/INeKNAB5QlkudR0XhbF3q
qrt1Z0gARYIXr5LVnQjT4FC23pVfce7QEfxZLzUHLmf+73+FY8hDZiRB98D0Q1vSC9EYr4H7HxEJ
L68MNR+qV/NFQIETDgxYqcWho+QStVD3zLXXfLPAaO5pymS0ddGRLRARuvx1zw0mZ2NRkB7QH4xF
zuMWcWPO+re0HTNfX+e6WdxpdlTtrX5IqMWbsM6uzE8/9y0dKgVkJIayjaWbsQvHmiwCD04EXGq0
ffEiAIHtFUebdP044vYFGMVQO+QC+6eCm4IOF54AW0oj0bNmuOp2BPVdbuDPiF1JsXx/+ZvMV8Ni
ASAV68inONT6uEJO1zqbP3+OhBaoOIiVTgne3qT1tr08ypmvwLXkktByQRlCLLa1Nw10X5E9WNej
QFLXRCDFtowV3Ptxd3mkM6GV8K1zsRt8cakWezfpZQfajtyP7lB1nILMOxZ0d9aUUeYWhMr2Xa0H
aEG62h3OIdXbgyoJNbFOUfMmqi62WDrA/Az7wFq7Wq69a5SAWyHGIr+Dcp18uTzVM9vZwuLY5KXA
xtKXD2gQknCAS8YCKDy7AEh8aqnTgaaeSohlWJ9d+bZnVlFxM7KEGHRbdPNO9womOoh5WpT0Aa3V
N2Ufo/1XNM5dZTjulaHmP7XYlgzl6gZpDS/npYUzLj01xkAel3Fi0wJK6rBFojQMEAHHVG3bm8K4
xxlLuxIhzs7QMRxlgbmxLH0+LX9FPkCcVYQ6E4pokC521DlBkRRoosPqyA9vXj06E+iRc4YdG7nR
06GUhpY89FKS3MkTH8yyiOgbgDs+wKqMXXB4XWlcCUZnZ+cqXpXc+brtLGZnyUYnBrJhhO835VZD
VOweZRMr2oRQy9/+XOErsoTKUYYkAz6dX8PDCTU4PiXKKgqkEXmOjV/3tiqAd17+lOfmReRyXMPE
DtaWi3nFyGjn4I+tNYQzC4Mh1Ie1BI/aFvDhlQ1y7oKeTwCPB0o6cD0X04KrL1TbMi1Mnmx/XTh5
ZwETsPMDwvoaGsYBksNJ72Y977Sx/11VZXfEy6e6mVqd5PztM1fcZTTPCaqWtQg3dYIrlN2jk4np
rn1oYUDtBrd+bntIsf9iJNdFDwt8D7fFHIz+Ohm83jAo5ReQLRoYCkAPQ+rIAPeKI96Vb3zu7Nvz
+wxXNfq+zuKyqIcKiFYNnKIA7ntEj5EuG+5Vm4oezg3C0doRaqLzL44j7wv4t0RuahTydH6+jc7j
iHA2iOLEh2kLDCMNlP51NNNDMbnelRfv2TnSPrJNUiz0LBcLl8NxcIwR3SYvzNt3dmhGazx4pgOK
GvEdLEEsJ9AqfPszkdgtZ2iVTlqnFnOckKADX4d0ewJWVd/OpFFwgo1tPLiM/cMKg/Dr5V1zbpqO
7bA32aGKaHf6VVFCM70BHY+1Gq36eZgQGq9y4KwRjqSf+sBJ7tpeG39dHvRcOKCujKKoy3POtBbh
QFSZXZo9SglQYYZNPmrjWiUaBAG6xfs3D0Xdk5oMVcG5CLT4orhsz0wzegfQf/VNQLXyjrJyvEtK
r7tyI56ZFWVyaE7C5s1IjnP6KVvoS5CyapRiXSF2MchKeiGJQv7aebk8qfkvLe5eaH5sSvInqjFi
sWiD8Lw6LvR6LYGVPFSYVg9wPTM8Oi+PM+/xV+NIHsFQ5QRTWoRSxy6zOELaFrxL5R44K/leDbXC
d1wiODUp+1l2YBYKrkNMEOz4x+Xh54i1HN4WCmAJjTJFUej0gzpV1lq+LTnxwuo/2J6Y3oPqRrLU
6bJdOWbalYrrmbNg43VKhZwal3SWEbQFm2gHMS1FZ/JhHqW5/TsXtb8Oae8jYDLbUwKBfP/mSRKz
kX+RUgrBQ+J0kkgfI9oPVnvduYjT5ahEPCq60zv0INE04UV5ZU3/fLXFV+VSZH860uIM2ovg7Sb9
SJu0RlitjeMfVpDaP+cQ/0PYUDrhTlXos+vBEEBhmiB9gObyP6ZUINXm8sRff23LVi4ZhSTLwll8
cVwgcyDfFFIoFUoz3mGamLzQksABFQLCLVIJlr0aIdiYq8vDvt5Uls0xZf7QQhBtmE/xX9ekQl84
dDBVwr8Qx7E4m6VMsJk8wmf5zSYMr8zy7HC6M/eYXN3l0jwdDslCHeoSIKdZA/AjOB7zWCXw4gdt
gJQd5MjMvXl+8xfF5wsSvM4cTwd01KxKnPc19B+NtmQk0+bD1JrqGFlej4Fm3lyZ4Zl1xNCNMW3u
EdLWxUUpyy5McVmC+umm9SGUBer1WDtsNM+LD0GgecdJ04zHy7OcI8/pJqamTzznicMrjufV6Swp
0Oa0kTiqeHqAbqoGTAZjMh5bL4pfKijLX1FT4x8AyejK+Xkd5eeRFZkB73EF/Op0ZBNlobEqLS5M
9Eu3tJ7tYyUd4w6dn/xKy/DM3qGCq0uqcpRyCYKnQ2meERWBaQJxKNBsrIZx2sKtBuw8FR9yDyfv
y9/07MxYQepKoOtMa3GrxKkdaFMI9ASKc7bLySCB+XvaDumc5MpHPLd8OgUeV7m0nYS92KSRMcDx
SGf9mAkCYFdp/tZEdweFb/mJxq+xR9BotkkYtCtZ3RxUTvcN+RVDOi5pJF90sVnjfsSZKK0aKCDU
lzRcinYhhY8rR+L1wvH+oHzMviTUvDqDnY4mCcTvZl3XEZI6kAI2iNAUO5Q6URzCGebK59TnnbCc
lj0/zug8GWTHi+NQiQKR5EY2NJ1K8yFKeEEGUYapmSnLENcWr9qLooYsoER6KMsUqdLQbbZN50tk
PfryXiCq9nx5O71eY4V+n0Epj84zN8hiO4G89qHgscZ1mqAO0RFkv/hxM+zRCVKfmwYm5iEaYBdu
wHEDsrw8+pklcHlnkvXxD7yNRZh3bTXAyy1p7NfTNx/5YxovmEyPUJoIgbvLg73Ok4hCOm1azo0l
jWX7eTbFRRARdwoBtPuAIRciO/bUH7wUy1wKa/Yx91PEJNumibYWUIS314NtDhHj8ysUguyL85RQ
IhUIPLVrJ45+8SCq73Fo9xCSjc13l6f6+gAxEgkZFFLubuZ7GpPaEmu+2AJvYwwZjOMyaPYh7c4r
G/rMKGRgPDDn1ICexGL1Ss1FRlt4fNDJhfaL+c+NZiCVenkurwOePZcg59lAb2G7nM4lR7MWJekB
edZZzmsMZHdUevRF9tO0/xcjKTI8ycuOqtkik+0QLYO90mPsChgZP1PfvkkRH0bvQybHy0Od2YvU
znmE6KhU01lfLlDgYEujZu0YfB9rWBKttTMHo7/XDer1q1TW8cd0hLdX2135ue7V2yvJqM8BGTIA
KCg6nYtzj0Av9Z0UGBXmhdkd7fBpm/foUsZiMLeX53puAf+AFtw/y7dsCKIB07V2a/TI8ZTQpGLI
ZHDfoyfUDq91JubPdhphccdlRjOQRSAovdiRjodJlT7CtizlJD+gd1d8LjRlfDY08L2rrnHcTZpn
+ZuvK0YFucaDUqd2tlxM5HqGIfHNbj0ApbzFWKnY6L1r/YtzgMEddcAZT0Aj9/Qc9CPG0MJEoh3G
Ibqgk0SrVU7VGi+/txepmArvSeIHjVUqgqdD6QaMZUDWwJ5sLEtsRFq3OOFZK18ix/L2zTHXUmYQ
AR1wa3HmjKrGFKiT3br06nE/uShjBzSKd0k3/Lg80rloRSOOa2aGV9GcPp2UamTqTgluG2VVtMem
4oWcOSD9L49ybrNzoUoLbi2qmNYiWhXSo/QXwb0sHWxDUOVHCrqyysPU5N2Vy/PVUEyCrJqXMCZf
IEwWWdKEzlKtWrxdhdXZe+xRxkPZt9QYYCFtL8/q1bmah+LLKYqkZLrm4ubSMPKGV4TcUZyl/gH4
s48EURM84clWf3U7E0pqhGNHfmWGZ4ZVZLnYC9FF4JpZRkla2eyDAi9MrgCy6uYLton6Pklj4zeS
q06OCJRVvvWc8WD4e9DF5reQwkn9YJjQssshpxkY7KDK0ezGsO8Olz/rmRWkk+cyQwmERryCIoU8
gQw0E9YFwps3IJZR5rTxcwMAbl45Z6/yvHlWQCdp1/ItAUyc7n4PcEkoh3g25kwGrNmQdjUlAjzA
F7R90RnqG3lY/GGw6yvH7tVNtxh4sXXQdAFWbwbTumn0fsc7EPWi0IKqqU9RcYPaerBByQsGPubD
dzSW0ysH8uwe4jLg4NNBoTJ9OnFE9qamcrE6EQEmVKtQIGu58YMku/OQCIigaJQog4xIXFy54s8P
LC10p+iikXGeDlzZOhKsOG3R5Yu7T6h+lN8NbIj2UGHsTSnsaR9jAvn2gzr3yKkGcv0BBFt87b7Q
XD3z8nm2gPjXlKzq9K5tsqz/OXWZ9tQFdaRRwc2rn5e38qvoCqyIVzDVWwooEnjd6WxVPpnliALO
GvkFbYJN0oKKx7HY/vj2cUg6JemmC5h02XvjujBKp4I/rShDzY46Y+XdBgG8lSvLd25ChFYqFxw5
DBgXEwqbyTYTLxazJjLmrTn+C1PdXevPnokA9t+jLI5lEKPRjvCHWCMH0uxt5aHiHrizCpH95pII
K0SyTo8EciYNmsV1gY5UmXaBAehG5cbXQBv1d0Zr0+0CT7S5vEhntr5NUotrvZp7z0scHUY5jpsl
nlij+IbaHpqVqIL347HqhHPwcdZddYizX1mwMxGOfEUp2gc64ptqkUkIO7A1TLZ0JObS6ieVl+8o
Ik4PPTHhFgp+trGm2VvOtRGVvzzdc4uo5goX1QTq/cutgtmd36Qxu6RN1biHlo4RYwTLz0Br58rl
dG5XkrUDe6Myol6BZV16PZVvIRFCATzf5yIvNzZFhSsxc44SJ2k0W4ViIRA+G/ais+wc2iaSn+WE
ixvw6hH1SLs8zn63u3K2u+zL0bjSUDv3AeeKyAzutHkdL2K0O2AZh82Xsa6sLN3mQTvucP4a9/Aa
r9VBzw5lE0AE6brFc/I0TokSJhTNJmNdQkrcEi0RJsSgDN1J+xpE9uxX5PajrkhpkFbF6VBxCFo/
tRNjXeOJeYTEYB4L3FNuBpiLj70l/f3lbXju1LFkREaDTI321ul4OCdETaOYmpTV7xi64iFsYM3F
OORuGgwjMK+e8itjnpsjT54/ZXNqKkvIQAHg3c8Gwv7oNmI96WUcbcayTzM49PgwIkKd3V2e5evO
CJvT5WoDPUNwgS97Ok0rVxgCjC6BOXLbcJWEfySvB1ffxcgnI1yHahhxztmFgYUaHXxDfeflAprZ
5R9yLt4wb57wwL5o0iziaWzr+EQFIfi3yDGeNAxZBBgN1e8pp/U/s7yxoC4hS9/VlbwGh3s9Nuef
AIuRH+V8akmn36DQfDV0o4ddVx6Vm9Y0hxidvJXh7uAm1ZvSDPptk9ba9vKUX0cfhrV09rI5Y7KW
D10I+9S15osdb3Vza4+Rdx+jfXe4PMrrIzoPANqblzQ3hVhOLnamESO5ASytZxF4fMy0kHvZDUX5
+c0j2SZRYH5Tk6Mtkwl80SnSDbYBO1EaWzeegn3vuOVen3p1ZVKvDyeN9Bm46yjAGK9AZr4KLS2r
Q6D5LrLqMstRDxcaslSZ4+0AxGpIDdTXgEqvTyd9Z0ChvHd5jNIGOd0mrQ2Zu7UA8cHdDA9mibdt
hc3cYWhg3tYhOOK3fs+5nMRznncivabl98y6OK7xn0ImK5hauL5DRWTIeXjcpeBrrmzG12fgdLB5
G/3VIixaL+j7GUFkVw1C1E6NVoTfyo2YrB6rXnj7dk6IT3H1vlLvOROCDGBfiCmAPZ8TnUWkzYXV
WD69TzrukX2PjWG31gLzS6ZZuBUVyJ4iTIp97ICEaVnheGylRnclDL5eWsWFCaFqZpcQAOb99tfs
89B1gkbo42asNPdG60d/Pya2d4jTckJhaLyW0r0+lIxHHxoaCwNSgTkdL0HCEQkgd8RJx3DvqTgP
mKEFcuOb7bViw+uFtQVBxtANxbMYIsbpUKjJDBNaGf3GKqoOVcOubp5DF812vW3iFsrwYH3DeKW6
9XFjv7KpXn9WxmZRQTabVFaWFKtk1NFTHfJ+42AVft/DoDlkFGTRvTLqfSD09kqm/PqzznkjjWDS
HwcMozydK445g6ZCu8cQsSR4u9GwQk4Do1NRfbl8Nv+0PE+TOnsGuHJ10lqbe16nQyVB5VKx98cN
1rHINPYpeKJVZWKVCtRPtp86NLOeFEo7j6ByR7T+I5ojq1kgGo8CDHZXfZKqK73T1xeKbRCABUnz
fJUtUYCIR7UCGDEqKp7AdBA5n2At+2x8uTz3+SpeTB0elzUnKpQAXsVBeOK4bukm6gp+jYIQVHex
BvRThnsd31GwaRKAA0wpZ4NcZyNX6Yhu3uWfcGahKbrMo1OsQwxi3vR/nVfT9dCOjR02tSXiO1KE
5iAqS9wAmJdXHkJnh6KfBgWHmA/y93SoOpJkIbXeb4xJa/BCywLdXAd1jeKzLfv2yuPnTDCkWMyD
S4KEm997i5kFHSshkCxBCanXsnVr6PCl0dS5kVBW112jw1uXY7iHJew81FPlP/mTfo3veW6FobHS
IXKAccMIWs4ZDUFDzwf8hXT9bjQkPjEhlbssndArxA0WpUtD2yQJ/H6ymPbj5dU9OzzniuBhsZ+X
D14zqb0gJnBsdD220KDUaSjHHbRoJ7IG9BLBxwOyblF5KLCJ1ew3460d1oDG8kwKml+HizVoFNCO
dqiGjd+lxY8Cx8K99Fpr1bdle+XInomQXDzsZTihVEWWpBZfb53GmPoBmZQYKQ0clA/9AMgbqZsQ
1Ruj2V/+tOd2M8AjOrd0MnWSp9OVjTDFjE2b7VV27vBRMcAGhmNzGxXhNSTHuWg0F0fmdAms13In
N63AODIE6xjLwsiPQeYgt4QRGsYDl+c0h9pFPKJGwb0N5xWG7ZLyaidjV/g5N1xeSucWc1Rr6+XI
EOVtM31oLESvkdtyt5cHPfMhubjnesyMrDD+oBP+ikDonNq9HyOop/yix0QMr6BNIWeToKpG/OtK
WPiDiFvOkR47cCNYJDP/4HTdRoDHaSZGLJtBH/c6eueZi+HflAl7N5WdPm17L2xydJfT8QeiDBba
8sitIvhbznI0PRXSftWICDnQGFeLB/DZzbinJ6r7u75FSn5Ca+NbK2wMZpFuY42wjVHTO033NW9l
VX7nbFFqH5qbyAjzeybuJygzG2/mjLJXJPkO6ZEL08FYlJ2yIK8S22oR5UMV84PI+xu/R24RDy37
JjGxUnjzKkKH47UJSNaiYDKv8l+riLBfVydJYvLEbd0vTmP7dzkCBV+l0U1X0twzGwYGvQNjFDAB
9JHFUHVforMUtOamlKnzAZmY9LYRVnZQA0KHl2d15kDMjSyqMork5FU229YBfLKWoWiED7ck185G
b6bgJkpo0MG7NO4MzI+uzO9MJCO5pM/Jl6SFZi5WTk5GZXtIkm3STGXvQjs8YmNBElb1IOOb5hrG
8Nwc/x5ucSCyZH5S/y9n59UjN5Lt+a8y6HfO0hvgzn1gMk1Zle2S9EJI6hK9i6D/9PujZna3k5XI
XF00BLRUJpLBiBMnzvkb6hrBjN+Vd2jdCME1dcYs0fckR1VPhxQnGrNWt+cn99R7RCITzQBun5RI
VzlmgnQqcoMUeYdpVL9kVGs+N2rUvOZZMT+cH2o5Z1abng4LNwQTWBWontUzSg3Vk4gWXdBMs7ql
iIiZd2f8xGQHE69R0TcVBjA/G0mD4vzAJyaXgR2gm7xMDVLO8bawUnS0+lBqQdY66PAMuvICaupn
1an9/diCq7QnrbwwryfWj0fhh4ovfXdi3OphB7dGOtlhzD4ULgcFAiV3BSDA1Jc6Lk3l5Dq78095
4k1CE1cXwAjdFgq0x08pkQXzuhkB0wEtpC+a2sr7yUyx8KWVd+F+eWpCFxI3b5MgTpnreCglhx5W
IPmA7Girog7aisFtH522dOiDtLq+0YXrPgw1bKHff0aojYaBBhOZlLXM+t8CXNJQ+jFIIgMRhlgI
taikvjS5IpBX8wpxIZk5NaEsVgqKS7ZMJDgeTDh6myU014OyDN03o5oqjCUSTCNsN5ku5Iin9oa1
HIcg9AGLrBE3GfZ9LRYwWuB4oZD4wGn9TZ+7FmpdXEQpxyyRgKaXvkUVoLsAmj+RoHoAfsg1qA4z
+ipBJLbOaSNMrA2sWumvJiePDk6I1vymmSJwYm2um09FaNgvRW91P0tJfer8ez31+FQqFxQ9nUk+
yPFU4wvqWINsjMDOCmTac2ml496scutbngn1ysJ0fBuD/AvkxCXtwuCnHp96DWinhVH6Ab9g6GM3
VvZgIBYWl/l2coyoQexSb54zDyitWYXZDYYBdsB1td9Chb+E9zq10LjeosCwqApxmB4/fUbXXSio
DoHoNEqEcFvVT2rPPCjIc/wPggQM4QU9T37wIUGPtSyNHfTKg2KI0XOM3W5f4PF6VdQ4nZx/p6ci
IEMAeuICT2a52j56VGrInKVGgF+9EW0Gyifv5QAk2cfbZbjpsWv+/SGRWmD/UGMEl4w2zfFERlZV
oxUmZuLS0D90cCa3+HZiXsO/jt/qEN2y88/4MRC66FqhLrHoJC0SP8cDIjAubIQC5yDX9PQzeA1U
rkJF8zMVO6cCv0QfGebxQvT9dXYcH6SQjQ26OIvYA6WR1W4ZdRUP6KyfUACN1CoY+1G7GUwr/DbA
Kn/Owym+bSOJIvZUl/ahLdLhLsPxeD/1nvrX+Qn4uHTJAkkb6OlDd/vQV+1ROUUkQqHyhxnAiwqN
+HsJXvCuLpvy7fxQH7cpWeACZuJI5Va0Th90g95wKtI56FDb3o6F7m1j/Gq3dSGtFy/siq06JMLn
dHUOshjD7fnhPy7nJQklQtBhJVdaw84jmNI25TBUMRBRLFFtyJDIS0E1kJzpornte09ceNEnVpdm
LMgJymCg0N3VaefCku4xLJwCbaFl9LkttkaneFtsWubveCA1+0x3Hs8/5sdIjIIzVXqXU5ZMc106
xqRMG7sGiUIhk+Q1L/QHGbrVE5FQOWhDjOYol//AJRm+EC5OrSSCH1hhUNjcQVcPGxWYdnpxpmK9
iv5RO+rRjZKD7c/aLLpwsH/E2rsumQvQCvx+WEnrwqpsO5EPFgYXBqBQALVDisJ8hpGgK8LqnsUz
+DkWs0GqD+OVo0XTU0Le9YLcKl6obZ7d6Y0THc5P/KmXTdOSaj0wLDKA1abGXSzFzIBQksyQDTAF
dQGjY9wUbULsLTBXQmj4qvQsdN/OD3zqjZNKUa2BLweCWj+OYWmFmVc6DnMg63q4xTBI/xO31vzK
lUbx1zQKdVcheLDTMnO4sL5PbSnCFwhxnfsxJe7jkbUKfaywQTeZen97P0qt4lk15Q1drPZaxFF4
IYKcWmJsYvaUBRaXztfxeAVA3cFJsKeEPtrtRlSpN6R+GEWMbnXhYFje1ipEE6uYTTruxKt1Rbcq
MOJdHDKRyB3bRxoUJoLz7fD626+Oes1yp6IuRT682jMNIoCTK9MJ985ibDb4FTpXTYlgjqZk9Q7J
TapIMmlxF4XloVxYNycWLJka7F9yZK5Waxww5dyml1Srgjmaa9yzmubKqgf9vsOa7IZyeeeP2lj9
fhQmneBsX8BKrJ3VK7Ro+VtJUi4KqhJPV9PEcgNf6J3aW69uluj78xP8Cy+wfo+gdclfkD2wOHWP
l4yBmq2eYe4Y0CjNNog/Z1usKqfdPFj2Y2101VcN5edgwjNlO6q4Im6FUO09HprZS9LV6NajKGlu
vIZL0YWPdmI1024n2lLFx419XZAklaOPKdspsCtHf8g8Zb5y+q55BvpWfo9whduqE3Kq2SDizzW3
xh8plj8qopFmtcPxMtnO+AfctsSig5qlw4XVcaLyT/GEvtVyCzap/q/iGYTwenaMfgwGq5JI69TD
kAcJMjtfpGoozs5R8Em9tlHJ+DGA/Y82VVSqt2gzo0RwYaZOxBl2oKbSuKMpC4jo+CUWKcXhuKL+
b/W4VOKul0W7DoXnm6XTPm9RczGuJ+zWDjYeyQiee+WPbprqZFuhVRY0jlLegYs194lTF7eZGDDh
6zLFurC0T+Q3REESKTQpl2bB8vW/3237xoHvpY5BGlYjJfrZTG70qSpuOCu9r0i7I69bofbOVJZT
7avtFP55fqJO7OiFPECzALS9QUQ+/gQWYn04RqpsrsTC2i/CLvsaX4P+1c5dmjd9i/D2Frc+9/fP
ARhXDLnQFgGurM6BtG30no49Xn1KV2M3KrCJfo+FoUCh1oE/YPTuFPrVbz8s/XHNhG4Fis1YX3qt
UMMcKxnUAMchUX+NlCk+pHQ9m72LV0DiRxK3qGucbqbfrixSTSRsUzkhiLHdjmcZEKKJLVJJZUhk
dYMPjodTi5E1OSzmUJkPONYb1aVgscTFVRwDZbYoudKjJ+1ZHfLQP3Uo0xn69ZWN6p0WDhkWg119
4/XTdwMM0i5Vu4fRy/r9iM7KhgZw93x+wj/GK8oTEOw450GdIId3/Nymkc5DTKU2AGmmv1EssmDT
WQg4yRIt7/NjnYg+4FpU0tgFhUFzd7XlY4/7jjqzWWZ9kNVNQYAqAyOPnS9mJ6S4K+ZpcneeKSYT
X3hIjhsZosGNZ01RXaJzf8wFAIM4vwhd5LfoYh4/+JAYSJtAxsCanbDiy0aL9zOWORd278codzzM
8vW/xY92qOGWuEYXAG9zI5xJ3e5G1jgb4Okhv3lpb+7OT/KpAdmwVI7ADdAQW62pNrU7ayyyHi86
KJNuhWMQVqaQqHBA9EPgNhcy5FPzCGJ+eZ0UFFCzO35ATDY1AAmyD4xeRHfVLMsX3RovHfkfwzCl
CtQyDKSbyBK11TSCmfOGsuh6rAQauYOMmdm+hwXNA50q8TBbXvjQZIpxV9VREdi9aj6cn9UT24Sx
yW5IUK0Fb3L8lJQ2YnNIGT8uZBngvYXTeCvl3TRPzfb8UB8zf6peBpAPAhGZ05r9gJh1p8+QaAJs
nTIsUupUeUsL3bmONA1rb9rxOIGUevjOzSC7VHX7KNq31NwoDaE/RL/qQzugUbAaiPSWB00wt9jg
CBLeOIPMbkq1tRuEj1Cs/WWp+DnGK3kTmnX3Z9t0P4q4NV5kMufbrI5HBAZ755YeUft0fnJOrQPI
uEBmF34pbPPj91DFo4mlUNHTyu5qKtqIDD0pdhXvJ6U2DHyjXQe9u35Awig11GdE3a0Lyeep9U4e
gEoqQYxr0uoThG5phsLjEwwWDqx+HBYAdlNXXqj+ntrGcDyB/sM3hU+/Ck8Z1nq9jstcoChq/9pU
aobTJCas096b52bX0za+Oj+1Jx+Mwpn9i6PxsWufSBMngZKNzMH8po56eG/YXFLOj3JqIyEQggYT
QQOGzypcQOcuqyomHpZ5q25bJXSCpOgxB6uU38fvULQAFU/FBK05ru/HayVMYqJt7CCY0bvpvhoG
L7BjNd6GkVdfyJVOPRXCQdRIKEUx6GpRdJVW5YnhdQGIUpReu67d6rGOsXkcX6rInFoYDnF9EVnU
KUCtJ7BthVtbxPcJg7MbXW3TAOPvErPn1F5cLobfBvqTFYD1WnAqgO/X5ySNjbLu8CMKQkhEaH0X
Yi/GJgo0bNx259fGicinqyTZYCy4oJAEHr8wAFBGSj2tD1rHRXI2nL1NVCop4JFeHvTI45KgmMA1
hyy8sKlP3ChRJiLkgUVa6k9rwepYB99EG6gLTCWWr2U2OUmAKafjawnAvENTe9oXZKZxwFbxUJs2
8UA5lVuoWS4G65hSsZo73Mo4wQ5RDRkxOD81JxbYgl+lwklVd9EtOZ6aanJrSTNtCEycDvZzk3+p
sQdCL9y+EGBPRIGjgVZxR4Zc4YcYNOUMbmAMUBHBssRoLXmh2vfxVsMVFG4jaQM4KDoSxw/UYcA9
dArLWJ9nde/1veDmqylbYaIk6Kqleq+gJ3hh0FOnG1xKm84A9ykod6sVptMW6AyJUWmX2nG1mZUJ
I2ADzdCNO5T6d6UuVHQs1NYIUm6aA1YvhvlYGnX9VDcTitREji4jiwqjm5Rr554dM76df9OnJgYU
/dJ1I6KYawGeDDtC26xRTkk1xX7JMWXdGkmnbKPMo7SSjk6AmbZ9ISqfGnTBAdJVpX7zQZETVX38
V52wD1wW8yGNq685MKdtiz3pFeZh+L2G0D/PP+gSE48vP3QmOAUswotGiF6ttDCVM2wbhUzDi8ov
dtV/zhDI3Cd1W94qbR9eJZqDVNYkqpsszN7PD36iW0N2zHYE/7j4oKzJtbU7hK1mL+crlAIZFFJU
98nkRJ4/VZO1T6o23xShOuzGRKuHg8iBCw2yBOxKE/0Sw+lETF/uYPRrgLwumMzjzYDPZR71ucY7
L2R+RYgd74dI/9Y6Yrq2x0buzz/8qTiLNgfWL0uGBwRqNVyGc6LS4D0xz1b7E6cf+MttUVtba2jw
ZcfBNLmJkIi7n63au3CcnHpUl7oPLW0aRmQpx2PPhppWWGq3gdZM3t6LVZyiLXROfM8TxVY0w4XO
yfIs61WGFjCHyXK0wPw5Hi8r6ljzOsYjNR23eYHnsWKLapdZTnfhjnBqWiHTUvYFBs//rPKNtJyn
rMBMNUgcfUi20rXwoaMYin2XlAcuKu07qs94mALT1t/Ov9ITG3jhMS6gXkCKH31a9KjKioixu1Kx
d53SLg5k2AffufxrszHLtL0e7cbdnh/2xB4GvEPTk+CxVBBWbzO2mpytLWDARoldHjJVHbAsU6gh
JKEyPo2OMTT7XleM5wksO7oK0rx0Yzkx66BBKALbS1MOGe/jF2xj5ufOSigDxW2znTflz07dY289
691Orb36CvH9OJAc3hd20YmVBS5igbgS5dEIWhW9w8QR3tDmbaCkifsVb1pzn096TZOqvCRlqJ98
SGiypAAoCkN7On7IUp3dcFbx3RlGx/ouMDC+pjOl70Wf91dz28VBHNnxxtGS8s8OS0QbMgQwjVk1
8UDK3LCPfOgJw1U/jkZQRsARCawl6s4gz+XnpjZiPJNK+9MQzomB4Prcfy1gcw/M5zxcd3nSbAgT
lutTlMJ1L7WbQzwll7w1Tj4luolL8Q8W6xqX6boxlrZyaPGjUqoXZRyuc1TZJiimuvDprU8KvpXj
fEfNtblw+TkRlkAvcfUhNAFdXi9kHXfDWDiyDVrsqr4QOZ8bo4ok4FfQCVasv57fNyeyLCpgC7dj
ifcfJEe6JnVj8sg2sGXNLRq+Yqf7RXlJP+XUEgVAxHPBY0MtbbVEnUaGfRkrbaA2HQYbZVYkGMjV
crquXdw9zz/TqVgApHY5xVD4pEt9vEZxfU2tvJ+52Snm9CpcU5SPcxtCKe8GadwN1KMmLI/aHm9L
btfbIcOi7/xHOEGYAXeBkAKdSwTGKWoefwYFr4W+NzT4lZrVjAj7oxyLXkQtw1t7LsG7iMgQf6IS
YhZ3TjzpiyV4H6EY0mo/snrK3rWkGH6c/1AnQjM5Lu0gEnewjusAFUsvb3IDF2OglsNtkWJf3bdW
uyuictomQuqxj5rOJeGyE6PCJ17QSx65Ff2o45mI9czDe1Jpgr6W9psHxwzPwSY0n9VaNyefpol3
k8Vd9fsPS98YyCoFLIMzd3XcClf04FbRxe5TV5WbDLbQbVbRwNl4OKFs0ZYGqsFJdWH7nnraRQ4Q
2DPlQY6k46c11ESL7XDGr7y0vDer0UcuEmaYQgsQUb1T27Lb2WM0Xhj2V9lxlV2AOiGHWnqt2DSu
bjFqqYnM1RVQ+Rl7687QJJ70veHl3ydq6E+pJ4zMz6F5H7rJLG1fy+goBOGQNjpI9xijWRdp3EBD
9RtVRmgLaJi1WJP5c6VE7+fX4Ylg8OvuuDS/eTXrTEizsniovQGhK1HqOBCbuZdMD7aBMkeBbWMn
LgWEUwMSxmkzcrEmtK5OZhBsNUV1lLVUpwbrTxqd34i8Tq6LFkGEzfmnO7EC2FzUKZYlwJJfrYBu
dKUbc9wHYZhab1LYr1U9F3cujsLB2PT1LmmiSxnAiUMDnTsyvV/Vbxb88aqbaFSaWe00wVQp2MOk
uXTwE1dz9GftZnhrvOF/UAaHkgyNfLkoLKWA4xFxRzbnti0Ehax4yOBPpHN7iN2RJm6WeOilzZoS
3zmRORTXw9yYSuqXQte/nZ/rEy8WljcC2fS5l5x6NdcJ3YewEE0TaAUA48kRhq9EDnEsxtBud36s
U3OMHA9NcPRPSPFWi8jLKQiwnZsgTkX/FGn59JqpfeEztLsv5zq+UMk7sY6gTuITgeISacBahdYx
KXWAQeFGmGvNI3J/OIWOahqPyFu26aemDsnw3L6/RL45kREsijUQDUmk0SFbnZ5GrqWWLmmNJaBv
tjGaEIHmcjk+P5sn3hzSkpSv6S0YyJmuwnOieonjZbUM8qyroJib03WK6/sm9rLm9yeSzhdNBHKq
ZczVA83V1Ba90bWBV1pN40cZwK6sitwnZuAdTpGzg+EQbX/7+TysHaFp0V9E9Wz1fACm1Up3UWIO
SzE/9BMut0iFKmABtfRC7D+xMJEIWZSy/n20r4Zysww5/6Ymheva+OdQFGKrpap6CwXIeSor/RIZ
+NR4dBu43i1ZBJXz463f5aUQSF63QTOaTrvlYE3nA3Ps3ZBS6c+j7KxL8e0jIYzmA+QziMewpWiR
rp4RYmSS91NPkU7PkTsYHEQedgN18CL1k16r0qCRqvGqJc6cXWk9Rd1dNDXtPupVEk2zUUMDsa7K
0r8La3TEPlKt9N0NLTHtCjQsyQcGkRaPM/txEYwwwodIltFfcVu32MEpXgV+c3bf8sotio0Xlnq0
d3MagRfSxg97np3ACQ6SCJw51edVVOXqNnZWInhMcC+PKUdUMBpC9fPanA+p1f9gHl7PL9SPQ0LI
pyyxqLvBRVkrosQzCMisrKygSaXb3wBK4vpm5njX+9QIxLxTMtKc6w4oz6XM8EOkoXtK74WrKycI
jbRV9JYpLnfTFFmBTNGY2EaL030SsgB+dy8u4xBIuQ/QaMcD43jBSjfEQ6HBhgZlk2HyJ6TEN4OS
G7fT6Bbfz0/nh83BWDBeQCQuZF5vLa6CTkfpdOizB6kRhnvXqJ3PQhgPnRKH26roOAZ/e7wl0wQD
zH1RpVR7/Gy6UwhMLZlDCkqF0vmNHXo/4zjpMd/OWcLPnlGie3B+0A/X4wWDS2uf7jMI2Q+VDoyq
hYY5FIOqEdroaiqDuU6LQIikCybgOhsLr6FPemRccohZlsRRmsvIMFEWPhoLDuXg48etcBjuZJLa
gYwb5bWPAKodUqQzNnpUXzSj/JWqrUfjXSJnSmrF+lxNrtS7XMUPHtqJhy6rL9vYvG0wKB98so70
UXUhOfqhHulczxsdmWsrTpVPWmW5T5jJFD/1pkD6gBELI4AjMy8gz7KLr7JUkPZ6WIfdqVmsIVMR
xuN1l0Ka8vVWBS7phG2V+qqCEN+G95d+tats+nL+LX6sPNPwUG3gPtTNFmjZ6o5qxhYJGx5pQR0l
6i1UAX3wvdEqKj6mSIU/jG5nbbna1TedJdDKdCZLpL4yJk6LL4nhFIfzn+hjdWn5RAsVnmoWV9V1
U12VZiwoT1bIhpnJsOWlZnKXGNGsbFFh1Gl4zDN3klKCTPDxh8/fTe47yENG2Odt5lS15Ubg1S58
FQx86duIclfBPKqmukugIWSbRKbpQ9moOZrphj19od5t1X6LWn22rTA5eZl0BxWsPDNxx8Cgub1K
5sFLsBmwNMg9EPV/nH/mjysa4Q4k1OGvIslCJfp4RU95A+NqKusA9p+9mSo9P4iiBe8wD5c6XR9j
Ewwk2jlchWjlf+CsNgJeSIQiSaC7ovsS96YNgcvWMOZB289XuQxeiBMnVxhdLu4IS6qAIMvxw+FJ
FxULCjbQ23TYcsKDkc1FtiUxgtPZlyJQGlf143S2tjMAjkM5heEmdqrk34Cv/3XkNS9/ec//qOpJ
JOi9r/7635/q9/K5Fe/v7d23+r+WH/2/33r8g/99l/wQlax+tuvvOvohfv9/xg++td+O/rIt26Sd
Hrt3MT29Yzjd/hogeq+W7/z//eI/3n/9lpepfv/XHz+qrmyX3xYlVfnHf7509de//mDS/rbglt//
ny/efyv4uYcq/1b+9eEH3r/J9l9/6OY/F4gNuH74XsZSKfnjH8P78hWNr6AqS/CjB7Twqgl9ZSXa
+F9/WOY/Xb7zF6CBY5Ub9R//kIgL8CXT+ycuU6AyMELjss03/fF/HpzPMUWoka/+/o+yKx4qWPyS
MZfK0P8Lv0DGl94o4GUkKRZc7hqhgcqpJlQyOCwk6nneIrqvtrtUi8rQLyPFcfzCkSL368z2HuYm
trdGlhnjXu+gl/7WdeXXR1nOO6DK9G6WNsPxQkb+cmgkl/5Nl4tpGyGWtO2EeJrc6JLs1nE8+DjS
KgWUVaTUZYTSZulpct+oPQVnPY6fUmwlN39bCf+Z8L9P8BJaVvOLoi8e7TT8yIjXncfc0aZMFpq6
iWDd7OdeDpsRO9bAw2x2i2VGB3VMAkskf7xRXC+8cP6cetK/D7+a09nsAIpQcGa/x8knAw2joIi6
/skx2vFCIDqOfP+eVBpvqEMCvuFWsDrIq1GK0KpYSZ6SubdQ0SqinpspOhQBT0M+TcZC2Z2f3ePE
+t9jUmddqk5czlBCP14yFsruphXzeCkXtNhXGoUDTVHijaykcq9kqu7Typ4vHKG/vHjWL5VEkKRw
af3RWz0edopwzco6lAWRDaveXK3rbqMYAu9W9oMd7ipjxFNYOCUkaQst3ABxoVy9EpNw+6/w7gv7
YEXcT7aFaosmQPqUrMWqSrcMOCRi9Q4nsAyJkQlfoweHG4pzYVGeWhWL7CtFWyiTv6Lb32GqsLyq
HsiWtnHMTJ98TPqyAzjMYfQNDpILS3DF9OIlASvHUgUoJS9p2QbHs2VXpg3ts4iDvBzVJ7rM6RXi
I8B95ik094rRTY7fGh6l+9Zd0lybyuh9PSrRTsOF6UWXWXMncbX9PRHVf38uELPQNpiB5XZ0/LkS
z5JZlgHe0Y3pS5+k3c6pAJ1XXZRsHXAqD+fX6of9QYuC4gHRAOWy5T52PFwWNcLuRjsJMOXIAj2c
QJ/HWQKT3fiJDI2xPz/cMqtHa5ThENJCV5AKELfOVVpg6gQ4andJgExHKL81FRoIf9KFqLYmblLT
V2dQtOxb00MPAhdgX3jpDLMen135qzVOXFsUEVZbc5pNVGNRRNpUaBz2vkQSyuMwSZLHyi1jeotd
XIdBb+ZKvgH+4Nw6FPJ7v62tmorqHNqOHykVCpr1KEkTNcoEt5pi2k4wOK3TAFsvjfbQQ2Uog0a0
JgL3czu+0HnWNJ+NVr32ozMWr3NiJvHGi7oi2aTga1yfgmnfH8Kwbn7qkHNBJGhu+VDG0MQCSytp
KgROAqFrMlyFW0INT/OgICFR0WalthyoXVImD6JyzOFQN+6AsoRotHyjlNn8tYQ3ku+K1NStO+F2
IEicNlKehdWb37vCiutdaJQz1/EsTGycz4chUMM6oW01K+4PLVLLklKKJjAWwaP6SVs4w8LpLIgJ
Gvcxnz9thxZ73HZbXR8A64ydln1u1cZ76IwibHHxMutXLviqczf0ffVoZY1V7KeqqzjM89l59VpU
dzYUe/RPjpDNF6bJilCQ07u/6LY4064zo0QExRzmoS+dyHofzBj9oUHrQ4i2eS5/2ObkvCVFZ3+m
ODdqflWn9nVttfMPqadoOGPXany2snK+F+kQvXOtGB77CjUHf27C7GtmuJUbiHKeXV9GoLLabNRj
nD9q688JDHLl95U9PaeirLpNPVfqM95nUbSlyNA/u1ntPs1Oz0TlvT4N/pi6rYmkRz4faqvKS2Sd
i67zB3Wpr8DNa13K4k7jodnkRJXPpDg/7HIM0/2cKcnPNl0YRuAYUH0LG3wYhzzzQMtMqtN/siKp
XzdpMtR+wfZ7Ij1y8q2tJ7rT+ZXjmfOfI7qy/d5WRtO+jukRmNeJ2+uh9Odi6NM9FPn0tQyF7mzc
CByzX6ZD1vvIbYpXiZO64TtgverDok1qXZkoVFc7p5d27Js0qVs/TFKrM/yyoiUfA7eQiX4POH6m
4qbJKPRNwcVgK4pmfIxUtUTMmKyi8WtOL2OjIRgB/3Gs8h8GsWbcAifnzitiZJt8b+rbr/WQdM1O
UZQZcdzesabDJGeLrWI6KVW51mlfDbIWRPKRiDM2c9ujWIcfXOZsyWrlNwxAI+22ASbjD3VWmn4/
p0OOC6Ou3ONAGFoHPW6GEspyZEOBn2thB6Ve66jw9t087lxU5+ygMUKWAihoID1+ylFS3liDZaWv
VUPm7LdKj/RQac+Nt5+g0U93IcVJ5U4XkDneRtcA/1LWjdXscNIdx/dQxul4FQ0x//mOM9jdhivn
mH9HcM+FCTjkyFWZMAz+lHYY95/0Vs/iT0AmLPR92Cg3ZjTFkjpZ1KmPNSj5N0ttQ9ef7akSe0WN
FJxkkrKMNxWL1dm0cOLjDVKvor1nCXhvaj3V9pU5KSG6B0ot0o2uhd58JWM8rzedNydPsx2OeWA4
sflcanps+qCIDFTwak+963WpRD5EbPqEbTLJ1K8aT+kOdpRb07bXVCIIQbOytDcLtviDgwT+d83q
5v5zWNRUDtCUDsPma2XbYm431dChMX0X631DFUXXhFXchEbYOIfKTuze2fR9a5cVBqSNXms+fU7H
/FRkmGpYgafKPMq3Ikpo2VyFSqEiGAb85yXvrI76yjg7pD2lZda+Edv4I+ldVhT7waxZhJ0OtCMI
06hzNwNGbi8NAkjxoUi1sfZz1e3bTccvM3zTGbO3yVLn0NcmrKY3StvZ9o6OQrSvwjEr7kxZZ/pB
Tq2snjtron5SpqX9Z9bZ/Yvdl96toon4Dr37Gc5rpoWOP1tmdAO9YtzFmR0jqoYv6KhK5nXu61dZ
GeGzGY995UdNbwXDrNmdn49F+S2Mc9ylh0bzJ5Qun2Rcy1cUzylPexMNgMHt/wyVCZOwKAoDVFe3
QpftdkCONI+b8T5N82+VGQK6aULUAkoUBQPZCkTQZA5OLPb6nakPjq+EkR7ErYKKWiSKHDpF36u+
1WnqDQIr2yZzs61aN/48pF+i1I4C08i5x3dxax2ociY7RXje56zzFB8W6aMAZpAcktq6pR4W3iUz
6gtImeysPo6oMqn2jSKgJI3V3O8IQNA+uzAiBZufw8kJ3NJZzH2TaYj9WrW3qVdkWwOpld6R+8lz
kBg1e4u14Ua5b8Y9FaMsj3coDx1Cp3lDi74iFNWj+00iSkQilRcHLtvdVSbC/Is36uNhqMx+X7QE
rnG03L2Hts0EhmmetrU5/ii96i3LQgozVbydjIYjQK+zX2imeudYY3qXjmUNksGQN5msDRXEbPjV
HEwNsihAIr9znfA7OexVaSio7Jb6D3cAOb9RCu1rk83Kpp0STnOZZvuuEGrsV+mg+nVYvWG9Yr+F
cq5fDKLehkuF+6gABdoWKM7Qp+9+pnFtI0Uf30jZ/BidUAR9kz9WpXXlURTbK3r6BgLzYUAdFu8b
TulsmassR/02ytD0mcXUeZtQFcLX8rK/CmMY/XisXMtEe9Fzw9yUlVZvPPjbu4EW3SE1Q+t6ymiy
lkljbBIFSFdHblD4YH/Uz2FitCIIRTTttVI37lNoKpWPpFcaCH2gFC16Pff7rPlqlk38XOo9OuwA
nRsL0SbUxrZOVD/k9mTv2gboLVeXl4W/cT8kFieO3pSf8Jy6xtvwUNR6vXFl9T2GVZ564bUuZgU5
P01euW01X1eR8ykxcVPyOnkbQ2HZhI6nbKxyCSvI20wp0PLitgaY9NMD0fGdxFqhDDdTgcLlfAOO
br5JZxuvJ6/TcUWBvEE0QHHBLBVcX6qB85jj9DZGmN+fcjPcIkF7VSfz/GwNxidcW97Vjp9py0k/
WDLd9JX6cyhBRVIQ+VQrarvpSxdUIv7HtVL8CN1UBObsIqJhmJ/iIeo/j5ZUrsw5fswocGR+k2K9
o+uJEqi1Uj3OmM75mhjLwJ7znSEdsStKJ+hcyACObLadPVp+2c2bcUAePFHaLdkgcGZr0IMqd/st
TPnHyhTRLnaKr5HsUeortevMrYeNoiL9E4N79kL3LrRyv3Xqb6bXc2tV5LPSp1ct9jQyij9jiv0y
daiy9Y24qZE1COo4+laknG+UnjS/bcL7Ile2dlI321I28U2tcR8OyXo60E6yIQVvhsrdOI2m7mMq
rxsjzN2gTiuVWoSpbDyp8819ZIb7KE2NZe4T+3M1OeDJpuknxdwkiCH9y66YN4n4XheG5euhjh6U
nWyqus7ZnNNXnBQ6Gtrddla89tZwJ+LtVN2ZJMSDT7B3/XyOhld3TBJ7206K2JdiYair9jBshqqB
D1KMQilZ7l5Lluq1YIhacsfPkRWhoB+b8fRd7xrq92M7EfaaMHURDhHJgc7P/JjYYfQMWaZ8iwdb
D33HShpmrYhQINKN2M38ftDVd6eNtdn/38yd2XLcRpaGnwgeILHfArVyExeREnmDoEwK+55IJPD0
80F291jsHit6ribCIdsKiVWFAjJP/mvhTWgdoTKLPq5yz9iw71o2EVspl74hn2THfOI1ZysbRRC5
hrtOX8PeX/OjSa9VeMZeL28KxTn2YCVOe1uaQ5fQlBbaJ2L+swvBDoy8J/E2KHwQ+myWVXgyNP3Y
McnvBXcOcQZ+5ISZ/S21vKqKXfzP+b6gIuI7l7Hy2SIaEypmCd+GJbBUNCSTM0cl6Scg5mg/sgMi
Sv8lnLRDSFmzuOrcocW+GYH1uIyGmXwuzFptSVO+uA+WnMYX27CKG1MuY7kbfDt4tebGYiMAdhTc
1O6Yx2jpS/Dq3C2SfTeIHltIaEqMIkHC5CvcFYtuQh7RuFNhZz6BdTx0NeXecQhel0fm3FckhTZZ
oSL87Py3clRoRTjCsu9dYkEzTKOTYjcfjQ4Kue3NPqIrLT9btmpfUtte9rObiCcZulIciskYv8yh
j65OLw1XyReEK0RzSP5C3AWpd5VXtjRxGquB386agTudrcvnbDfVT56/5E95WnOjWqLxP1uBZhtD
QRzkUYYtoML5kgwvYzcWXKulXjdB89THHYFDt9nSh84+Jc2evQFhAy/uy+rFL/qAmpzG6k6WqBYK
64TTvycwGy/13Kg7NFLzC2rk/lxN3UI/bNv09t6vQveLHBKZx1XT0zBF4Ipk2F59HXcz6GgkitCT
hBFP1jeV5eEXJwlZjyo3LVh3SyMlMGcZvMeR2kQGeW5Motrsar53/L59K1VdsyylfVLFk+6Xq4l0
KjN21kFxXJkct9+XuT2rg2lj++aYvDgvZp24n22v7saoRe/ZxrlyuyQihHwAl5yMmZVLL1XHs9jM
b97UUCC6NluIg/SUde9UvrxLE7fOL0Ze5b6amQ6iek4MdXRcWbJfzl4Vy2yccNjYwfotqd32bjEw
TsW9m1ZPSSv631Vlrp9KNB7t9ph1LjdD2n9G9Sw5+XoZjQG9DEPUucZciV06jWvBLOMxtMh1TW3C
XV3nxSMkcOGDi/x3Y6Q6hy03qR3EC+4I/5fJ/HuDje5uslGoRY70x3HHjLB+Dda2H9lnfPR8o1RL
cxxFVz3qMbHwhDV182ZMk1OwEg/9vao0B1SM7W0XBSy16b6qGvOtT9APxETDz348itRz9jOBglRN
L3QlR+s6LzJe3WW5ymmUmncdpczPlQoGi541o2spRUqSNVKBHkuqog3dRnVZBVsM4cKpyk0GyLNs
JkOaKMDApn5RsF9kc5H6sS0q996u1yKIDEb8x2pBDxBZY0Df30obvUWTBf3lp8wzm35vQKKe1aSW
9LBQxomEX3rWuXaXlEjsrJD6sKJ9ksdSiXC5pqNWIln1RPFktGHtR37hZHc+c6sVGe48tHsXEq3b
9ZR+lXgf6iYFgRg4GhlDub4H9jihNm9ppGaAVMZ9kJk6iExCazJ2j8EvD4TFzY+eMXhtvAUvGkzY
TX9nraSxR/kMen7a4m/ro5na1d0gNW0Zqx7NZE8PoMq5sQRsgSrpBI6wLrOeJ+zhnNfUYa1DTehd
5wVfkhxoOobzAt5IqwS3wGgl5evfQ27/BlblkM6kxInb8VGoAon9xf3fmHUL4gStsPA8RwFLSrRI
zzyiV5h/wZX8C5iIJhDdMxGchHASMvyBwVBeUa7T9lJ6WNZDX9vlzi7o1rCkN59oU//PpFY/gPbt
Q0FlU4VLz+MH8NLHMma6HeC+8AdWd6j0S24BHkrD0L8ALv/lKqKM21S9iJ7E1jn14aVse/aHLKt4
qTTwYt9kg0Pmq2N7tdz/A2P5v/KQP3GXf8tr/r9kLKFf/usfROC/YSwHOaWv1c+cJX/lD87S8H4j
zgg2EKfPFreO6PkfpKVhW7+hDoM4QKoBsmxy5/1JWjpiYzq5QQjZFtDsW4bMn6Slbf62iTsogIbm
JNGO4JF/vLc/ObS/Iy1/hpZ5BYh1JAxbYBm9tJb5Qe3OTlqtjln4cTqW/g3Edn6nxqQ/BCpFbtzk
LXwlevCob8r82py87OEv1+rP9/NXTu+HNeV/sPXtQSA6xUTjjLqPt/GR6prRcjQZyGfMOzUejZGs
ODkJh1dt9FmBxUWUozGqOXLMb9za8BlWOa1TuaWYOFrAtkvtet1TvXjPSd6xOfXanj+LtFDr0ehw
QB+Gxt832vuVGfAD37u9dSgYCDquGwC99TFaowfBghHmIOF5i65PC1p67zDmHSPlAkb2FY3NVB1C
bcDYyWQV+Rk2yyovFy3G5Bc01M8UBe8FWyCuXGKh4GC2ZeXn9dIow7FC7atj7boc9jAhWt7JayuP
fh46BVpQrBRbvZXm4bwrM5Nd8u+/yB+p0z9/kZvsCAXZlkSIKfXDMtovy4h7256JvSZ9bx+qiR3X
WaaSWGwrK76BLLsHvJzUnyaEcZOFNCqVnEiEkOZRd5TRX7RsLMtBGLTCxJVhFtW+mlNwSlpy8hHH
/jz/qpH5g319u26s+TyWBBTibmat/Pm6gbCWnoXYg/GJQIooU2uTxrUOqZKzKwVy2LdhkV2YiaOM
29pZQgcwYGp1KqOp9ZL7UlTzuJdQL9D5VsWZyCj6XD794uJuDNNPF3d7o5srhJBHeIOPIUtBmHu5
may0z5thqTnpBNODObTloZtMM41N0Uu6IMXUilOxGiK76VadFUeddoyfwlx7vSf+xEIZ1vSBxE1o
z+IXGUX2z/KH7VJuan48TGRvgFd/DETiNhdYjkUbh62bDp/wQXdUYWZyA5SW2Vt3breg8lMhWW3+
UmOu9IIKAM/A9Xpqpo6xOp2L4GJtk+nbSE7AARCsnC97t/pW9IXRRp4uh/vWlX0QI9RUxq5hz3R2
gzEn5n4ZwtQBQihq9Qn0OXGP6Pe95BFJ+vzogwi4kTltY6o31UH6ixnig3+KDw8oBSuLHoxzHaKw
DxShv1aiWSYftD4tuiIm5TCdoto0GaBms05BnZOedsR5dor9vAjzSxYo+2rAzwFx1zJsY6UqhP+L
twV//+HGIVGDcEFGDQdZPjTmB8K4p2MceGUp4Tbayj9b7dyf6ZbQxS4EIWi+FaLmlOcneTNdVrU8
NzntEvtixla1yOCWQFqaTiyl57PfVRp02ziMxTA8TeY0f17s8CsidftcJfkM91dPVrb5of39OAz6
KpQNx5QGA4Avmk+5hYCCXADZXAxBLY+2ORQIqwLzc6uaNzLJSeLwq8cqXb2bBWUmJ+ZlKfYGYlgO
8nMdJ/28h0giIceRDx0G2cNQLd9V7wGOd82LNocFLhji63I2hjHBxeuYJzFk1Y5Bq77EYcU7MUzz
0PQSmSK3S/ZWDjCqkep5v9yqfrAfza3IzMh79xpH7HggpihlUJumi0Xr+xXR5THFjXBaO909YIN/
AOu0Ijwc5qnSxXrt6ArNfpA0JTa1vjt22gteDcy+MdFr2XVS59ZODIn3wlJ6MdqDQ0K6F56W1kxP
biOaC90DlKrUL8F2JbLWmOOqqndVKtwvvQfZWPrGA3L9EAeqbM6VRRmaJc36UOf+QBUB+ea+nOf7
rhWPYdKXnwQ+G8I4OBwtBvDNQAyJkTdXC4qkrwM9BS8Yz5CF1mYBQ2IWcjUv3Blz8EXoldM74bn9
Wy3r2NXjnhNIeRwrXd1iGdb7Pkjqhy6TL7kI9YFOq3dbi37ch72m00KXI6jWYnpbTclQfKO5lXJz
DevlcjxPiu+jHP23njPAbehM3pdBJ8E7YdeNjAGwVOTJzLhxiGY5duM1c4dw6unsoZI8kX2I6N1s
Lk13BDcChuA4wvew3wxAYKS+He4KnUHRksJzN0s5n9N1SM52W9ftcUa8faNw2UUEQQ8gSiGMo5rb
sz0G3o6Yx+YolJc92QvoXbPal0WazHtqLp2LtMyMgDKxyjlOKmvOOCCr07p0ilXfhSXvevW7KtNh
4ktrhlfyT4ZvYrYFN+jsrIcgF82DKzl5S06ZHiRfi8JzJdXnNWzAn6fMwP4tIbADgs6+oBhDmGzU
OUAGOvitucwwqdj0ivmWYkPQWIRDQdRPFZUFXulMBU9S2YyHUnv+cM5GnR+nAhc9dP3X1HDthwC0
ZG+opf/GwlqeZkf0LziHq9tegRgGJocsaykIU/By4vlrSPWSBfZzX6Aa04vvcWoOsISbq0Bta4hS
PLq5mqNsSFnLPc0jG0IXnet+Kq+Wsl+vU0AV1AVmGYssv65cBN9h5oSnxvXMS1vRGJyjdT0SaPKt
M9fp0RLcsUQVCn0x595wUKTBxnXtVBdVMt/CAT/LyVEHbQbDGXAsow+RKXm/Cmt+btcyvwsVesxw
Lq27AKL9HojYOAs1N7vFA4kYaj88EdIyfNacanEq+aVzYqi55f/yp8JsilPpK1dFjTL8M2Ra+rny
ff1NgQ99lQtnXYovcHDU2PJuFmp9TlYp+UVnyPqGZBnerLYcc871RfMsy0WdFgPygIu0nBJU/GUk
qwQQ026G6rFc9Z1dFfUnSvGWb+GaStSt8lvtuO9h35PD1dlGdombonrAMlbeTKJQ3zUtI8y+dtFe
GU4aHomjyE5jsHoniuf5+uxypnYNFqaJE/a5x3pc34Y8n746tKPdk2Q34160gwvCyHScrdtF0FzH
38lUJ261rrO4RCkZ7vzGqve6AGdJ3WTcdg9nOaZWlu4JRLRB6YxcRyvF1v2eoo7mSZSB/al0szVy
qa+6sqkXOFlmVl6IpHu1ZKLuIJOLC7AjfYR99A+ea5Q3g/bIO58HcKZmGJ+SpkuuqnkQ5yUoFsQA
St721Vh+GiWvNvOn072y86jc5L+D0sueBpbqmI4IRpjA5i952cibcqDV4eiRBucekmokcnsp8/5T
AHEf5cNMFk3tpum7SVyKgp9j3ceAeuONHCRmT4Z7gxmKf4cHvVbvqBDVdR00zT7HRHA7FaqOM/Re
8egVBWzn8gRLTtt2K5OoHbX3FT1zeABnBLope4QLU5JQizuahU0GNoUYHKzUXTqI8hoyMbu3ZjGc
CxoZWnx5FbANjEV+RkRiPvUczK6S1vDoPGLXy5IM8oSXFscKtch+cHP/RAmc8TtCy/c8bMU5yUVw
wcS/6MhT/OInrGhk7swDVrK8gPHlHDD0XbsvIVEPegjE505bxgrn4rwZox1eBVk9oZaQk/qUT+Kw
0XyF0U2PY91YR1eZ3ucOU9JB6m46r2UrXvywPowBiT5xJlfrndgTbv9FNLeJkw5HhlD9rKduvQGn
nm5yN0XPkubj2eu2cri+o3K+qTp9aefr8gk9cX9Sst/kCZaIWAHsSyLOUtRH3Re1huEFCXvIiHBT
tVdd4pB9klUg/kFeXuYVp66V++SISqa5cBpbnWqtjDJOKrzBuRDvnefMEEFzdXC2tSVQNTFjvQ4+
E5jsYXAnQOs4a2Ed6sBpH3iyq8sVNRQK/aFM44AJPHISe4l6Y3X2S+saT9JdzJucmp9nbdf+CajY
yvf4aMJ4STSwoSo5CPVwIp/NpB2e+tS0vxqzZpX37WJ+x07s33rNCuU21jj6HC3bNOZpfhXKeaiD
HJqNTUj7MnxISj28TKpKHxSauO/z2pbvZCpld3melAdPGt4pGGGhIvQaWKE7eL4Y3E+fPU9C9XbZ
m/RWnBylS+h+YuJCy7H8tkNWXsvtOxMOibFA8OxVZd7lp4IoqKgseETsxewf2rwdOVk4TBea4PVj
oVcrhmvCC2KrPL0TgmgNHqwyf6MqSVwKHJmc3HG6/N6ZOXSIraSzl3OyPM2qM+7QAWTzzkDWA48R
Lu5XmHk3rsnpe1C2Cwne5ovLVQneMoG5Zof6khXAAfiONEVrt27bjRy1EetfLFD5nwwodEQvTQZI
yYNV7cKQp/4wabojalW29yRm0XwTmsvb1Lok5+h6GcQBQst/Fumc+5FpAWhGjH/Bo4PkgcoSOywS
ooN5SRsbiTyERq31BTBxETyhMG0OVjWF7JjAizztZK465LR0Q+3MeNDCEPAUaWsaDRrByZ3Ku2Wx
uUMxr5/6FK1elKAQ8U7wWcstd0eZXuEqT+dD0XteuJtpk3MPAklJHacYM0/TKMNHK5vqN2HL7qQ4
7H1Pe9zMzBa1vNbTmt7Wq1VisZ0mGFmkYxPrTjht/gQPjH5qmuvMn9omzqzwjVBKimkKWzHypH7/
zM6bXdHxZJ7MvAjTuNAUWh4n00mWnTlK9g34DO+YGHnHLmbjHi5CqzdoFp2cuJTMNzt2nva57lNf
7y2/SR69IRhJkgnWtYsbUZGMplbL5943vB67Y6iqNznbwWPVoy/W88APnjbSkp/ZGq8J21YVM2K2
JSGRfvq51E7ySpwLoZGLbdRHxBC6jSuUfY9zXs7NEVzVf27KoRxjbdhSHq1wCYddzlg+xGae+YTG
QvUjD2Ei9F48lAAo0XxpZrHZjuWNMWWQoovhNlCJaOiCgwcmf68ZtplJCGRDMWAQu7Sbe1D0qMtF
dlW1yrhRrUsUybZdV/Ey5/N8USZN8Gj1tnbRxYWudQnn0RkxMdth8dIg17ziUW6MC9M0JnlkPJjW
Y0HwAdkGvAwNRdkwVJdztsoiRtZI4dY0JOZTMJbw03AyUItVanC/igZhMrN777YxNlQS4MiXRu9G
AZGfX9pm7T8hRiDp0NB8o/ugm9z54PeEO0bNXGcDsYQyZCrHfnTndFZ+sxBrvvdC0hDpDzWRrXUl
cc4uOoZrg6iA52zQht4lU2DvKZLz7ttVX6Re5t1iWRUXnSiMV5FZ+MKks3LBiqoYyZ7pPCNqUZAd
FaTfAwQMW0PtEaRiDU74pdvI26D1+nrf6mW4nKbUftUs3jdt1anvIVikw2NktOjfHMmSlw3OGBV1
zZlzQqTRHUtPTnIr4obYI6l/IUC/AKk6aEd1TWyMRmNA8rv1uP97XOZHlPdfcRmffG8OFdh8cWqD
5H6gKXpok1El1hj5fYdWY804/eQpwo+yoJY0rAsImgr6HtEhwXmvqiDGK5Yzpgy2aBHK2K9kKj+1
VMg6e5yLaR3Z1uoigXIFeoQ1l9PzJHTlxUY515fmkiJgl5maIRi5/Z3IMxDcxcrsq4uZpkQDB7ET
LpzUJsIUzGwNZdRLFA3bvFC6cY7J8peuqY/gFMZfoG1AR+47d7OP/4yh9U3utyZnaLI3ivR3xwxr
wtWTsX1fZsRUvJU5Nu3OukPXz8DPhl5GpbdaMpZuaV2jnSk+WVXucNfmjv5FGuy/gLS8OUIStzxA
VPeu8/HNmYiKZdcz9Y11XzymCZnS0WCuIYrVuq/V1ZwScVo5pKbv5VpQYelX9EDEhtNzNvv7u+Vn
ommDF6GZMAludkFQ74/+oLQTAg5/i2AgjX/Xq+GyRmmwTz1bHtay+FUA/8/kzx8vZ2NO9Mi9ggH6
GFviNCRC5blZR8nivEpDd0/SG9e4lV74H5F1f74S1SJbby2uZV/8fAPUaWsUbbrU4CZhFudLaF70
dTbHZKk55x/X8E9j2k8Exj/dbh+NcZ/bmn8+et1+4pj+Vybq/yG/RGroX+6jf+GXHrrX/CcH3Y8/
/we55PyGUpQ7CQYFABLwHXjvD0OcYQW/bXG6EE5bn8kfnbT/IJfs34jJdPCWh5txlXvxn+SS8H/D
W2dupRKQQcSmef8JufTB3MONwbpAbAP+HlrAqXz6gK7PiPbTrM8bggpVPWwuOFIE6Z/w7HjClX1c
03LE5DQv1hD5ijCBnfa2IKyUoMVhL6ekwk2ma35HJG447J2qRs4JnhEMezR/vhO3y5Awx0Jq4wOj
BC64/8u1/jf8lMVn/wih2pA8hMf4UHHbI/zhQ3SLOTJdqu+TawXqjhdVXTwSYEfVguQRi3zGrizy
0CbsLcNer+DH1yMWAOc9CUWVPicN3Y5Hb6jtKW4Dog6/MHCt1m4UDUaecgGLtBRmodeJCRK9YY9c
KB7spfVit/M5p6vKnbyDla9ieOg2GXTBGb69NfzUso+Ipz21R7DkjljiNpuBXnHhRcLDNBw3bLME
QFSG7+4Lj+ztvEavF5PM2d9CE4RBnAkD94zZF4OKkLJrGa0FqqgdGgzjMfMWirHSOk+Gowzc5ruN
WMWWERKG/ia38v45oE7GuqTrESyC2WCMURyEdYSqB9hWJUXHfDqhwNnnoy+qXdcadD7yQ65QXDpi
XzXzcj/TuZlEtu6WZ0MAhO70qCZAzp5oxgMpEqEH+EoSwr4qi/wzJFvHmklZ7jEDNbOjNhi4jmg6
GtIKpe71C3/bYDTotJo/Z2HrGXdAkt10wFRn5rGZteZ9UfeWe83RpV4OthznkuE03OgeyM9naVpi
ig01ootCLDm8sZol/kPWNGj5TNft1lNA2aqOi1nPzxwnquqQBYuVYrBJsxXziNWXh4D4V3DK3kpT
NnIrRAgmrQxwVcmJadz3bzgP9va9v/YqR9md8ylkIbrnlsqh8FzOibibmQmIm8E9fNFt4pw9wo9M
H5ZwGZyYY4Tub2RGym6UzKOz7II0ZIiCGjGRSnkeBZ+MgOuFL3qE4bVZBV9RiolwpxSi6p3tTtmX
rPEReFf40p29m8zNeDbSUc+RKpq6f57zuvjekrSXRm3jpNZb6w76FsXfWsSTarHWM4I6r1YPSXrB
dDAnh4TTQhBLxHHLfhynot8NPFPZ3oQVyh6REc/fKCXAD98KU/IkVatJSViZdDJ2aUEVn+Cp+GGp
tvhhDufOBQ8SBylk3KBW9RYZQbgAx3dU/5ctGa9m3DtzYB2aMKTVIOw55/X+rIyHypGBcw4Mi4dN
WgGyTQBgfui0WFVGmJfWt1qYJZUZfzyKBIQrMMyiUPyIzm1G/aJbtFAnPF4rcA/p65oDurTbrH5z
4AdXSrvZwZm6ja3xtIg6NwvDJ8p5PO1QDsQhebeGuntmcJfiEx3EJH//cbuuok/crxOKOrw6RsnS
8MdNN8xZHR4C5CGEqoxr01xl5UbG2F5VIm4bg1eflH6iQXKj56ZXqftVDMzO54aWBRGli2/HnVuM
d1wToLI8W5xnQybllYu27JNnzUYfVUXmfNPG7MioSdq3oqzgSWxRXFJRNuzVKNzzhOkz9ppOVrs0
EOqU1s33FMHUbm2Elx48oy5v/EoQgOSUHK0OYOoT8EEibaZA0533TZGYX7SyJpZ+AviLtSC7oAt8
qs3N5jFUqEzZDtL2Za7M8LJacgwxi9EwNEzlJMADE+I52rZ6wtEVnnt3bq9dDCpzVKddcWsz0+FD
oR7klFpm4G/odPZYafchyDRMR0sHA7Jnk4qfu0DM04RRcKapc0j9QnB9Rn+DHDfXKTgkF7qtwnQ3
JiJfiSFLcxFRltHvOstf7kuiXrA1chq/9ay6vbKCju/ANqbPBEP2W80K6nJfAyVhUcP3IRG6pu6Q
3y9dVmquYbB8Wpupv0rnliAB18L+U8nH0pfFzSIQAxfzgO21bYGx3cQoIEXdxjiruk2+6LJ4mNYh
Pct+Gq749BVtqtP0rHHdoMTLk3MJ1h131dQeu5JbV8nOHjfHXXOxOjzQucrkTABGYKEqDjtMTGHA
k1tYCi5tLbOK1azKviOGrh9YsesUEX/oNVHR0RtkUgfKb/h19mkO+7Dcz30/HHBxIf+tHAxEQH6c
iuKir4urNYREiimhmn4PsgoKY6WZztiFaOJf23WDjOtGvOAWaIEXDb//Rh8G4C8hl8sDXnUPEXDa
G1EFiVnu/EVK1K9OIfZt6nk3a1WVZxM06MhKMl3Vc+kDxDvphXCC/lRR0/yC0BCseqLh4tDjMLCj
lLjkb2yNMBVlLwG02kKeIAeH3WZ/RR6Ozl9c5JsE7VTVG7us6DcrId1K9Wa02nn3MvU9MdfhOq3a
dCeZph4X3MfPgVn6LwbRcTldGt03SE7MFDRnJvFgJgHaC19Z+J1Gl5eiZ/KygBAOL81K9feOsyQ7
nL063xGB270vtFp/D4qxv2WF33hDnr0b7LXyd8uS/sOU4WkfZsuooI9XakEah6TGoRIVinMR3HVi
8V9rUNO7wvBywOSkpoc8Xb+U1uxeygCbbxt0yXVQlbgJzdX6AkpUHsQ4yjtyjkLgReKiwNPaXe1R
mfEs4YFZP/xwGG9qka2fVxC2Iu4IwmUcG4dOnUpyycNnOFhO74Ls82xflFaDqTSHYIU/VMs1/hXv
mZgTHnaxqjBaqYea94ZjiWEzj1bfAzlDSxVzNz4Fg8fez3IQVFSkrCv7SbK2UZajVMZGqqZYSIfN
GH5iO0R7je0f5rzQ+sBuUH7h4K9wXhC7e+m4jfJ3nRlWR5hFIJMeKqeJ255O77ulDcYT+X/ue12k
7cWasbhHRJxoLyY0pVqPGVRrFq9iyes9qUWTs9X9WTJ4RGm9jIhTJwjSqPJblrm0cIOvoudNA5y4
Bc24rvacUwKGWu2MUQECMASVu9bh4dpZVtOFO1Sbxjs8cmYeZkTdAIvVEiroPUHiZ6jlYcb7uMZZ
p/KQ7a5j7bYMP0TxPYnaZCwhDrRz2ynflRRqT7uxF55xP/s5qvFWYcbcB+ybiIU9q7Je2tyxXibb
X/TtFBJkXC+O0x3dnFGIPcDEG9XMqs/2A/at6dZjUsqvrARtEs//IuRF6k6h5puQdnkVFuH4NV+c
7o4dOVAXBN20CgWw3RGtQ3cH6/DQdW/TIt3qaOLjFEegugnnpbbZPirqiU6g3XV6LBRN0E4W+l1M
OBnn/Xl2AYbIqWBqJXPUs+6q3qmsKKfV4NadfcRfW9zQcbLL8JJK5zDYCwa8kazu2URvxbmDxST3
Lpekc804L3VxspO0uBeTZl91Osf9znB04+GS67mGovcvLHvUCB4ItcVx14Wj5pbMjfpgJLq4pM7Z
vsR01TlHc0qmMq6QxTmXLfW7w97AZIe9xJhRbWbMGc9YBTEyOuvc35TsoW6MAfzOSbK62JmTGYJn
QGqqSCtbk6tnMIpFW8KvjcVi4WGvOLrtOc8wrKM/zV6HJpUP5FKyLa/jUF4P1uS9p5aPCMHIljhx
mbbg5Dzjpqzq7iW0UtDnAnUn30Y/eSiTnW6uIZBVAcCyNKgtRrJnMMCsubdE2ehykzbYgBW+XdTj
6DXmTaaAOqg/Cj8VdjStrnEFDRr0u3VyDeuCg4/0gDan/ClUBbVGadgEX+d6SHe56yxkLmV58NTb
Zlbzpll7YtCF7lyozL4QXRBgxKKmdIoHr+FtZnYrnoKuaK7CRnP9FxsEKPYxHl15ajvfpebkPNqy
bJ8dkL9jCVf+4uQ2w7xVtfpNSKu/C3qipfjEWeKcJ8Ozz7i2xvlsVmZTxu40mS/JiB8umn8cArLK
0gIyunxCfxEAg4Vrvx7Uin/nJHG1IaU2nIycQ3g6F1t28t125/zSzE2NssAP8FAE8iocG3JYewP7
wa7O7NXeYRWk8ILpb4RGFfb6JSN77mmylgkcz5vWB18N/kijc21fVhstImygVrSJOridA+6wqKkc
C48Wi4VrDbaIsfSNp0GkwwPjt4oQDcJsASefoM44EGYtIiIufHlNamSL+9UY9p3vZ+cMbsfdSB5z
o3t46GY0I0GqIprma77kjRrKNpLICKCLHFwo74NTO98n5Rr3dZgPL7RJhg/pkqR7n/0VtYxRb7az
jZcyf1BUPL7vyQ/eqtsoLOSwTRe32ZoRiU72Sn/sh8V/tobWVuRym0uEBxqT3GzhQPLaoF8+gXVi
6s1aeQhKHw1+uJFy1Q9+zt6oOiWc5mLZ6Ds2S+STnCkDIGwZJz8YP8/UtyaTx5Fc4C85lrZHyxDe
pRgg2XJU3ae11iemt+XTlnn61f3BLtb9nF1a7bjae4aT4ehttCSJ+jgHudvL9KgdPZ2xY4yHDIXp
o64s/0iPRfjUm/ahrV0F8SygQ5ONGV0r/639QZaWSWbyiBL+exlstKpUsDox/mZiZcONgs1bLc7s
Pu9Y4tI3z+jRAWSWvQ9YVJtduFG6KG4HjBa+l7exdKFSYvLws3tWyQq6me7vuaMPe8tRNBz2+o1O
tjdmeV4KjGQ5BM00psUOVJXRFtda/N/kndeS20japq8IGwASCXNKAiSrSqUq2ZZ0gpCF9x5Xvw9K
vf+IIH8iNKcbMTGjmI5WMhNpPvOajMRvX8V9/ZzhJ+uBw+wfBxrYwE2cQz+1yl1tivTBiBX91Pvm
HrxXZtCbVLKfdlwKL4J/9+S8tMvlS+s8fmmjh0tH3Sia5g0k6ORolZpyXyMfkCKj6RNZdhadBLIQ
Ve7qtkJtInVmCBX45u07v0kRkrCL+B7Cd/+GjuDXOSjHe8KL9pRMZv0q7eij2FjRP+nYd3zsM9j2
3mjXdPtRpLD+GeJxOoYvAAQcldt9DQ5yOIgUEQrco+c7v6wjcRrzwflmAFV+mzdqy8cXPo19cF/t
gzZgX08jeQFNtAt+Il2QFJZGVMM96cDKqssoOQ4LAsPCbf6pKcuyu5em7J8bS+EQ4W/Eda/Mcf0D
ZBgwD7wEQHxkrfinbskJDaRF82OyoET8JKc7ExN1cHoRl1IwXSJBYRvPxOS1Eahwh6PunWFnyh3B
ONCWUJX+XpQBpM+etMkrRR4aXrNgXCpf/2xUlfaQx0W0p/3eHmQ1xPQ0FOWLOqoWKCXwM1ocQx/w
leCOdn6HBrZSesQovK20LPudveBxqikkN9CgdZ5gqGkfxtaitca9IBPPbPnNIzab/5R27lOSB/pK
OcpJngP6ll9kkJvY3CZN8X4a/fd1Q7MifYEXDbXCwQFAA+yozvtM7qwXTBIAzOGZ3qHiP0Gfs/d9
3TsfczWt0ThQh+PUBMl8GIPBgPDV4s1ajXH6lnhwPmgvSClrAU0lC3yqe0FSFWCqxqFNarcTszdF
SnrsFwAWkSdYLHuBZY19VXpNRr+IB7D61uEW/RxKMEm13xekYPOgP+ov2C+FauEdfZLhriBJepP1
/cGy0A7FQXtKv9FtKaGIoqoHSTF7QFljokHlhydtgZ7RYQ1PkLF5/gjWu31udvbPmj5ts5c0IaTb
WlNHDAD9pj2OC+zNmvvuUwVP6VR00NqfpzqZDsWClzPJtyAaj56dZOlzNoV3HbM9dkrHQbcX3J3x
AsGbX+B4gWU3g1ctWL0ZWcNPoCdflwA3PUQLzP0orOhThNnw27qOwenNiU4BTY0+O3C7T0rQUS8E
Mlj4dNBjSmUT6BbY95QxFKJt8uRipwxm9goJieSOdDI/igWfCO5Mc5MFswiLz20LYGdua/r9COcf
53ZqPXhqNPp014WG8hZjFuawoCMTS7zVFrwkRb9gH/JMHWpAuo++0U6vaLEroafPLeAApxGwdWcb
US9QXF30Wq0d7bPfEdkNTQFQDU/i4sEp+pHaHPhOKxTEcCA+NfzsD5WeRh91BOIJrHyEeRwZ349O
WD8mC35UB0g608jdo0Dzw1owprJpOEEQ6vMndHB3xjA2H1sjD6NXip23HxtDKvdVbref7RfEqxSA
W55j4ojxSy5tYJe91amp2/pd3LnkQyblriEKIL6WGcZbdPxhWj1Hc0YxlQ7SgK+IWjXvceEgAhRg
UubdtFSCfCNSq2MoegqXlQiIUp22UJVdBN79w1QZHX2hEP5vgNzhgwINigpxRHt1Qpj8PS9u3R/M
PCKWgqgfSJqAAeWBnmQkc7USbM9D2xZ+6BYhQdUOii52OnLURvR+oM2jOtzWXDPoIJN08U1tik9o
9fQb8mXXKubIziGjuFgS0wQ47wdVSDYMqGj/pG043dtZp8oTGkbwdKcClJtRdD4Ki349vbYSpfx0
u2C/JrSgC7h4dJsoUS02DmtShm32TaUV81e7aPLHyBHdMZg0mPMUXd1Iq7pTIdLureInRraHCqse
bg9/2fKw6bjzCxAB5OG6EJoPLRkqo0kleVa1MPSwRbMoIDpRNH33wfb170tkxNCQo0tKqR448rc4
RonmUFtUN72hRvpsT8xfxRi2RmNy53fKlD7APfX1I3YqmeIaSVONz8WsAe4CrimUDf3xC04EbSF+
Nw7s8JL4n0VL8U/unRKaGsVsECoIrSTmMaxD6uAQ76DI9T3VOa9NMFQlVEro6YQIUxG4p9rSqsF5
5qPRLKIlc61gk6W9dG2QkjPTDQWwaz+Shi7+2niu6Rq/8/xHQmruENOv0p2JJEx/9AVmpg/0lvld
PNxv2nCIfjpJS68Geh+L/NJFctCYqT29CnTTC+MgotwDQW6ifChnZ+MQXBBiIGpg+4iEO5wcA4u4
FSWAwnZYAmeN4DOlTv/296Fr9AZhC62kRvWae0M2BzOiXu9aRT2Zd8HYzOlrBxjTiOTJ1EIcasaE
8CGtcrZLMwp2il+N2vSQIWYxBLt2aE17Q9X7xfTjT1QDP3jhXnKKAFdBVFyRwspYzqkTgnrRYSQb
J5FMqf0lBc7ee8rEwf6aAWhP3UEJjeQx0PUAgY6C3vbrYMJR9kFaIpCnNC2RuKoB/qYHWmBN4A6y
MQCI1qBEy3jpBlEJAMILHUH/KCUCL7BdUxMmMMIixqEibkZvKSPVIJau7KNiFxncXo7ALzKm+C1d
b2qtUUXPBFi5rXwtQyBIb4YmNN87o4DSCwioLDZOx0raXZo2djQcAGAMSFIhTbu63GYaExnKDwFg
uXAMXyuRTWrTtcis7SNipsLLZWGIx6ZuSagAMenTw+yYQXIPYp0/GyRtT1T/m+jo5LRo97kmkazi
Ek3iB9WcbOOQmapU0Bgx9Mat0EbEnTcL+Ff10S6iamflKhwuu+5i+2tpZsl8R9Ul/kSBX53e377N
zi9TSAtAOrhGjGUzqFxLqy0cDiAVjMQH8YzL4xJBB3uUr9K7TM3KezOqqQeoqIuBvm0x2VUccD+3
f8CLtN5/tiK/gEXGEkmqsBOlCdvx/JjP4SinPAazModRUxzMQDMIImebmsLvlg7LbBl3jm+EnyKl
QIkzDevlZtUC/bsMJfCftJSRAelCBRqup9QqD5kYui95zCO4F+Q1d4BC/cpDNtQ4yi7Bd6Ui2Y12
uZyVrN9luq940qBQedyY3Hp56bBDHwScsvCHbJho55OT6CWovtn+IDOpHqm05OkexiC/ngqB80gW
2fm7CIPee99Kwq/o/lNOtKw68T0YWL7wBidvtV2hms7TRGXU7ac4fgcJsJ3oKWnyndNN8QMqA9wp
qi/zGK0BHQ1jvOa0x2jE8JmSMGVzexJx4pZIfZfU8mTjIe1cvzV8kqENBMxKYBnPF3JRdeEqGvwZ
A6/VzZIqhZWiK/cDDRb6aoKuBzlE0Sy1M1AJ+d6m9NQf2GPFY9oHEBhkQd2VmJy0pq1EOG4AuFbN
/eUHwVoE4Av9VgMoY614k5lhRAQRKKssUETjrgCm9y6OnRzFxE7zK+wMzOlDX/Vw+yXg/cgb5GT7
rxwA1RHVphZ06ECjOt5pgXR+IcYYt16MFulrSyRCO3Rlkv2qI0mrUpZV9tj1eZW+Uwd7JL9aGpxc
NOVnvWzke9lRr4cvo1K9e/l/FbQjKNarcBH2U9BHvRsodpIeGpTDQJu3FQCvviF9k02RCNzJgO+7
U6Y15R7xXwSp/FlEEZJO46Ip0OdU61KC8pC/cjCmfcYt0kLfKvjL0pcOpJ4ZIjjhB1CdYHkCVaft
TyIp/Q4vANRnSBQSvxg9EadV4eZW5hh3+RQvrXbIIK/QtdA+NM5ERVgW5D5g4GoLtmTmPCJLj243
Gq6p44kW3TO6gqDdoTiYk7KbtI5208vZ+v8aJ7R4gv3vPPR3w88fP8+BQsu/8B/lbDx5sKhHTl2X
0maf/6ucrf4fhFsRCMD/iWgdHuz/kNBN5LG59Ey0eTWVO0onxvqXhC7l/xEC2h5yCSgC2gS7f4MT
Os8XFgPMJUvAqoi/zFJxaDi/B7tUUE8fEKNQSkgdtHatN+D6G9egtHrKaoqyelyYcPNQ0Nl4YM5B
cr+HJlqHBE/YTdjLiv0Z6+qQ9JwmKSES1ZykTDfKx6hvItcutXzDQ/n6UOCquPGlyYKeD4WsbKjp
cy5xTDYqF4VUtJ+qsnIVNEw2ZrW8y/95NX/P6oWLjbwAqKW15Y0WpEktGmalRaFxPyDy5xqVMW1g
K699NnphKPCie85DvYqEuiwIYh8+CLKiUBhbCHNUGtXyvuvy6o7+JHqACFkDFO7iUduY4fJ3X8zQ
Ir8ydW2h9a0ik472VxrHlaQo3zZIM+GZSFSSFoc+EwoqjZG194Gfbbxf1z4hYFKAXjwWwElXu8VJ
B9hKJqNGbToR+0zjvkIc7YTIdPMb6AhKEVn9K8Cz89jg5RPqZDcm+SzgPSi857vFbrVo0jITlI8+
0VypOyEOphlab8wabV1D5zkI7dT3HLseH/2yEd4fl8eV8a9sITbOch/oTFfqq4+bR2Gs2Skftx/r
+EEvHGrcfMx2C6V6Dor9Pc9FLWDBxi4s5dU4vQqMApE0iSZJOt+VrVB3im02r8o8rEGAhH/tyILI
BOkYAZK2JGVre0dbGRNqOCAH4YMIVEBptUwTbzyCu1vA6Cu7RedggByED4827SqPTsmsRGlncj8O
1fe0Lq1jYKftm1AmWyL81zYLrGMDZXBVJ1pe7Uu/p0cLwJtFxO7eg1ykRXszC7RH21Gb99kIq2U/
yDL8qCY+CrO9mrm3d8uV46gj0AEIFR0PIOCrrwikU6OzQDIXlrry3vG7CGWvcLqr2mz80BGluLbv
pKfbg165f9ihmgnv3tJ4hlZ3AFwB4HY661uACdyBFgz3Gbbph2AclPukVLpjVzvyUHZR/ev2yNe+
rEBvA/AseG6y5fPDmfXRiFkw8rd6rs8oNHfwPFIMm2ykZTdW9uokaeFQ5jBsRCpW94DWLGYACOIt
jdXC1ao5vhvNUftWNr35mHVT9NynCsQjZEdgwP31NLl9sKIiY0fU4YX98IcIU4QpUKCWEknNME5P
jR7FbqMBBIq0Itz4lqvM4OUeQOJiyadRYyIXWs2TFpuVaCpjBTVVSadKO0pOc3fgKZ1RAkhfEXzr
x6GpzHciK1Qs46wfClDOjWt3xRf493ewzlRAuB3Q3Dj/tKjv9/0c8jsA+7Gd/fADbRbHi8IFxVlW
aKXCI9kbNKbBNKD23Kk/by/6lQuREI0fghksgPol6PozImlJ1wI1NAAl5i35hyKTB5EQtZvGmB8S
gQr67fGu7GWBfA0aKEuASJp9Pl6ZQ4A35MAGA0x5gBYrXFqtEb14ZcuV5Mo1ZWgm5xVZnCXgW01t
7hWqz1RB96mfBvvC6uExGdo0vDOHrr5Dy848VVZf/rQwPH2ql57SX08V3gWCbYL8Bfei1TU59bra
5ErKHpNdtu8MOuPgBie0Q6d/84+/eb5te4mL0SbEqG6tX1ZCLs5hixl7iyfoaTJE5Fo+fLN4CJtD
CvSZDqYaeAkQVShWYeXdnumV1/vP4df+1cgoKEExKYIne9mygZocqgaY1+1RzrfqS6RObQbho4UB
peKudr51qFYNZTiJ0stTLdoJPTP/oTcv3MJBUo7ScbIhMXN1PNgMvDDorADVPx+vTHP68ZjjeiZ0
cReQ2uDWZc7nHKKvTrgp6nK+XV+mh34ahRm4C9rCYDgfTtUDiLJW1yId3ai7WE+CwzzrX5PS8A8N
GOEHw8GcyoSu5tJgNTZuxPMn9d/Red00nROjk6Kcj64gXt3Aam49X0KVCgUNo0Q3m3u6KZAf0kGD
0tWI59tf9NqgS5LIztUNkofVlLUOFrCuxTQitDi7A52femqDZI2jzskvy44TmprdsPFZz5+4l5lS
yFd54zQqjhf9Bh+SIKagJQirSs7Qjwt5gi1r7tUKEOmutYpx5wTIDAZzKTYW+cqOcjidyGcQOFEK
Wn7aHy9c52OLBU289rIW+GqLM8Ir6NAOuBxLo08wqxvPy7Wp4uezxINMmMrq+XhWCGZA1wccT1WK
bWMUWPeWHFBHHU0TMmlaxUtftn5bghffuOevThWBIPI14lGquudDp6GSWT5ewN5kDfED8pxyF7bt
+BEhYcuLp3FraVeSSL8/q4YWGYYraNVdGPOqvW7meWAAUyqFc8gzhDqgps6o5ci5/FBYJjJOJd4a
SO+i2fuTRpLzHPu86AKWvaf1g7UVMK6CjN8/CY05qgy0OGgdrR4gpECpgM1N7VnZ8IHzZR+cgDoD
gE6QD45OO6jWzVcgxQDrqMgFxcMgDiAVu42L8/zN/f07FgVI6tmo+xC9nn8LJODRg0+Nxhs7I2Hk
ab5PICK6mvn/nOT+14fo/CX4PRTSelR2aMYSVKw+u4KCU4h3RgvS0HIejUEvjj1ci0+3741rm0tS
iRZLmWhJQ84nhHc2WtJm0XpOrWWuHjnpIVUn7QOKgXC6QBT+XWj677Qg3VI0N144jucDtn5YWXTS
W2+s0/zQzep4j2PscDeIODz+/dxMgiMTJqmOut7yTPxxR9Clp8jZ8bFSpJ28UrXyEyJF084AWuEG
U1sdbo93bXMAwtVUWocmDL7VndTUUzYUwoTvUvfDobNkeyoBVe59nX7a7aGuXUdEfaZBRsz+WFPb
YL1SPQnD1msLU3cbOefvi8ZOnlIDxZ+EeB2qQIo4VDuiY3Z76Jei3n8qOL+/IA0dDPh0/mOvtUln
yCCo5keoSmWmfdc4iGqMEW2dyerbA8Zj3XvcOvzvUxQ2pzCdHfXU0rA9oGODhkAI0e2pDdUGrT7g
MQ9mivAXUM7QvzO0tsYi0prsjWfqSjhAEga63WQ3cKJWd7ePaGOlA/gE3A1t2bHHVyOkWyTS8vBp
DMbuSY0U8TVqpvwg8tE5bayXzjY7X6/F+4nGPP5axK/rbZHKeKKQSfsawXOIEmHnm15fxRIkrlJQ
XQ9npJKRqW+cr2Wt4Djb0Z3Y2egtHh0ssD/Q1BUfb/+myxXh8STvXiJ6woWX6/aPk2GUZdW3VlJ6
vu23ByvsbKwxrfZ+loP+pVIn8QF5RPtNVjfTm6mMNo2xLleEtxvVd4vaLcHDKmXsjVIMTtFQ8JBW
tZdV4uwXaMhRbzrAPAUI3znFo0Sb6nzjiK6yxGXzAlvn9kbLZFFoXcttztRRLKOjKcXKmCcIRfOR
B0sVRzCQ5S9Lmc27xhyCh9Hxy9ATvak/aZE6fLi9/pc3xQJy4V4H7iJprK1u3dDytbnIp8ITSmm5
RqpjXjBq8RP6ONNG4HJ9KK5Q5KlZw/Xu4xQXaBwxVAI+/VsNcsHzm7rB+sMKzY2DdnkrMS0qSTZb
3UZWcXXQBkRqBMokpYdsc4OzAKxECC+tae0m356/z9ls7apqRGcEmwVEtW4v6rVNzXPJDezA9yUm
PL/uxzhrpsQJy0UTW3/wzdDeR2qggkRG1iChF3wii1VOiY06l5FrG/CCy4cUC1OSDeotL4/pKjKI
fVlZqMOVXtzZ+eug7NG4mDEDepilWpw0uHQbT8CVAQm6aeaw0vQm1okqJvUtjU8lgx5cB6eoUvo9
oDcJINka5wcQbqin317gZVeuLjIiH1h5y02KMvLq8/qitIbIdzIP2HAJqjMOH6c4s6jTNf4DWGR1
B/w0+S9OrM5WosTMuOR0ywb/467qizKGyJgUntW2/lGAyX8cRRMcRngHbxTZWfcVijSai4tJ48ZF
m7xGgHD4cXvqV04RLx0GjpRqaSOsazuNrSPKELSFVxu99g3QeXYUyJwfdFnXH24PdeW78j7Taqe3
RunwBT/1x3xBny3btK6Qc++Cn43u5Pe5r49gYtTaxdxlrjY+67U7cYkxyWuWGs+FB2ST6mhA2Kji
UwOGoapULRxO20/ew1zxJxyujf5LxV1aehE1oCN0FL91ReBbqXd76ldWWSxVJowUKVwCBDz/1PyT
XkmRdvK4u0Ezp7j43Q+jobnCR/nGvT3Yld3MVLEAly/q3mtT8tkWfQWlBjMICFCPXZaJ59kc5AkF
qDdc/ijWKZG6EQssJ2R1gpCdoWmC4MMCr1zd+xJmzhBNTDBIKu156KXvcnNn32/P7Mo1TFmHMZa0
nBr38s//2EEx0kaRnGTpdU4NORcu2L2foEk2W4Rje7BXKHTFI+qTx9kO4/9i+xL+ckPQfVokdc8H
z4VZh3K0iLeF37zCiK3f92Hvj/vcGLWjGRazubF/r3xIooilk0mtnR28nm7bg8ETfunZFiTzEogy
dFZr+AyM7YfaoBSwC3pF//utytEEwQjrntq+sXps0l6dVeDfTNOCvJMljv26Heb8Lcw1+9Ptz3nl
QiBQAoooFhV61vZ8RUXZaKWSWMSPAqJUWSUa7O9MedCihbNqFvlGxHDlHTUsR5NSM4iWIDafj8e3
smLbThtPx/ILWxYOBsnoZO2x5jOBkhfDqxrKEA9N62OmOE3WRi3r+g+wyWooGbKPVhOWvYUEquQH
dLOff0EurHsF6R6BNKgvr0pUqHdyxMUNJYbiU1zr//z9cttAGXCbpb1JPHE+/bhLY3XomgaoFi0i
HA+rcNfgJwiEFnVTLvwtNNllvWXpay4OFhR4+IO9rMcf59XKqLBJmTqujaPkKUqQoQ7GEW0PZXyP
wZ+468Nu3E/Yf4I7zuKPExZB6LwhA1gpdv90e/oXVxQ/hp4udBLVAFqyLkCryVAhZ9I64DOH9rEe
YcmCmzIOfz8KaSLXIAotZMyrPeY7ST4lg4mhkpXOh7iN0ZTs663e1MV7gjsC7yi9UhoHQl2/JwVz
1Gdgru4IIxkubZ3dabUcFj2I4HR7QpdDYdhBBUXF82RZudW1VwYWV5uJJRnq1PnngZPxwZ4a7N8q
xHj/eiiiPVy3l0hbBSZyvl2cMWspuU06Si8BNrOlEnXtTsQBgECExVDevj3cst/P3iwK9rR9lp6p
iZ2LtUrWZG3DlxgM4YJz/gaArffkMJWHurdogGSDsrGQF4efkeieLdk6JRRuoPPZackUCIygdLou
YehGuVlhJomLnTrI/hG5v+Ye4A94OeQyZ8QUa8U43p7vZa1xmetiXQOKHtTwgqs6O45lseBOO93t
uWCbfaD5AGUtdEH/QUC2Q9bYqMU/BnRfOmFZ1SeAgeKJoBh4MczhBLngjQduecBWX4CuG+AVFYUu
OpurDz6U1ZxoaSZcu1GMLzZafXD2gupZD9K3k9Ig0lk27c9w1OTGTrvy6QlFsXYHwsv/rNFIWWM2
SlvRh0pR9USmTmBSqwbtQ2wK5RDPjblx91xbeqoSlCbom6CAtXYjd7pZdGOH4wBlNAomtQZaZp/N
Nac3TTvAxI0sSS9HWCq9O9HjaZAqxcJhr8Z+/atXdap7t3fDlXPNLwIJIuhcYeC7OtcgHHWcDjMV
IZEpvsOJt9yX6uR4nPJ2Y6jLOHyB0/DM85kpv/P+nW88Xc+1OlDtyRV057zYDnsP6ZH+YeqN/JCh
er/rlT73FhstN+pRmPSnpvn7T0506pDpLOisiy/QQ47GVVpMbmdp1V3hwxbQoT55JeIc3oA24cbt
cuW4U0mkZQ/lAgW6NYooalLUghOpusIIW4wKw+pRg3Zy39jILmiNEJVnKE71BqDIOCC53ivGxrJf
2eSAFpZwh4o05TlxvuqxH1FNRXnLpSaG7LXaIpmOEeoHlETnn5iqQuK8vaWuHGfU1ahIo6iAP876
VA2ZnkyO70PSU/B1ul+oevcCKSG5h9hZ1XsaQThzAu+FgdIZ8Oo2JnxlyUk9eEFUYhymvPy+P8KN
MJagBLAgcxUkZQ5qOrdQ3OBvHEv0JOTOl1b9Li11/1jp/bxPp/C/eCsJMAwW3NaBFawXwEjjGmRi
PbvDgJpUjHX7rtACOJUCaeHba30ltjJUSr4LZoxwUqxjyRFfw8SBueWOKJUHblJCKh/Y+whmY58R
xIn1ucHMz7UhpZ7wpUwNYixNYmSBKcMg23CDonP58XnSBHVHUPREC+vS50SZTwNKLl2MmcvHAKmp
ExFtvev6Ob3PcyDgHVRBGCabbmmXgR2VqcXmBFAil8u65pggnyHhCEs4pkZ0As3f3yscyQ2s7OVp
IgR6YZywu6QqV3cY4s+NKCNDuhwr/Z0dVPoxrkLDjQXq4EmyiJve/sKXFzTDLSSABXcj9XVjVgkR
MddFYCIDl2Ru7o+zJwRS/nzp8vBfDEWjjEIfkqlEeucHZ0g7W7HT3HR5jLW93dmcmwZDTHtExeX2
UFeXcaFhUqLABOaFXfPHGZ2DOlI0jONdCAKvxi4ODpFIhdfbfr8vozjaGO7ariS2AwpMs2ypGpzP
TNWRdzQ1sjt9qsr3AILTA0e33LeQ3t6WM7rnmSb8I3Y38cZleHWiFrUujiaGrGv84Uw3FRmJgTWN
tHrfl4s/+RCqjzlG4Sf6JVvdmKvj0Y/BNwoGz0UzXbMLfwqogyGsHw+QtyDnOoEkr0v9/A7j4PrH
7Q95edlSWFsOO6ge+HhrG584C6JUSxhvMFlAPUAeKJxk/WqYMwMp7cREiqE00SBzkrsWQtnGlr02
XRqflLkWOqjUV8cRuX9cEVOWVy8n5+T7UhyBNAUU5R3jfh6Drf74cgTOQ1XYPqqJb55cAFvrDkA5
DQkqd7WJ2FFcP6b0sN8pjSmIHVvfFU1rHQIz2IqPrw5KKgfPAT4pJYvz3SsQmEolUnouiEvj3glE
sQ9jgqfSnnyMPPrqOJSoUv39h7VIK8nZyfxg250Pqo2xcKohl26D0nm975DROjRgUoydFvbmr0QN
sn6valECOCbKkU+qrfD97Z9w7eMCAKRUyivKW77svT8uiTachhnnT+mqfivvi1H03qwpvlsqc+t2
XbuVGV0bjzoUWRnPCMXw1S3hjHaaZpQWXUUX03cVbaYDaM/iswayXuyapEi+3Z7glbudshc4gaVG
YIIeO58g0kxlkXVCoFegITwbTtFBEvJ6gdV9vz3SlalRKsC9mXOC5ea6tRG3yDlAPkeGDJh1jOBJ
McvIiyJ0GeIKEZ+/Hg3MNYhrohJAW2vvuiJJlXGOVAu1KYTrO4SLdhbSo3BGEWpsUAnfCDouZ8cN
BEUGnP5SN1jrV2MPHmamEgX48GrpweKB3g+xouyzGP883Fr6jSDgBQ96fg2YoHXo8BLbk8qs5YNL
PH3RSydZqHGk/z4akf3dnpvsDUZA6mt1FsaXDJmo5xAq911UdlVy9C0nPKhZNLyiFaHSaMgbxJB8
+x8CWPLd2+t/GQrxorKvoE0RiPMlzveVIxR64nnou6aemidOZrnXJ7RFbo9ybdU5KQZ3Pw858f75
KA0CGHAx0A2M4gGZx6bAHyaz3meW09y1Sruxgy8vQVpyPDAOmCENzNDqrAh6f0SOje8miPBCl1Wc
veMXAuPxfDyE0kJdNsy3cKSXB5SSEHEDX5kHjtNzPkVDQPANzUXdFhUvbEuwIYqTwDgQZvx1u4bQ
jqiZEAUk3FJoOx8KqTx0EzAf8eI0HO/bwMIw3qwKb06xn0gGtXqYC2TVbn/CK/OT5IZcP5AjFkDw
+aB4kY103Uys6CcJtkXF4SEYrO5d1rbtRv/42lD0Fi2IrRwce52GVlgbhomvhxTUNYE7vImpmwlX
gKNgjMnx9ryuHVDJC804ZIL8YXUCyPzMYRhy/BzzsfhZmn39NAxzh/IzPaqjmomSh9qYwv1o6/V3
HOIKr8mDAgsNPF13bctTg4BP9wHfk/BxkV72bv/AlbssOA0iCIohgGg5pSqlzvOVL9IUPUAMd7yx
n1LMjzQR3Ud6qTzFkVx4xUOKOQ4+089oBJWv/XqIHhukpI4VYoGPlSimJ+QPA/AVYFJHtcbQKc7r
7klXwvyzLhWhowMm6GVWyrixZ15u79XltzS/IENQSqcBtjqJKH8VSGO2odep+buiVNM7RKXDhSYV
7nOEU3Zh1uAs3pU4JVlJe1R4VCEndPbrNNcDD8xIubGaFzcRdx1cQnqBdNL571WAtGDEcjxJDMQ4
UfsJ8qRBSdCggoj5rHgr8Yc/3P581wbkuPAA0LhaCjvnX89v8wLTERTQKMFj1BY24r7s9BGBnby4
K/twaz9fHB64bgwDPpfimcl9ez4equydIZFv36NxicQQdBXgCeARZvja7u2pXaRKS8NvGQU6ggAB
t1pLgl4lRp7U2PdDJTGnoEr0S9NgFlIY7ejZJ+rJyTAFzwun2Rj6yiwRriCLIOEFD7qOvxSSsSYr
KwOXnM72oGmhBE7fem8YXff29iwv0hZG4PxRBrSW/vi6iyvauKYUBeHCjHDCUvzKokLhj26ZWTMi
BwPCJtlUvEWDvke7PNsCll8WghkfEwSOEIwB+kSrDRQyIrihmPGh9CDwrHYRulN9fCotM8bCh/55
5HKO/OYQaYP2Hjn/6TGxyuoUJP6wEa4tg50d6OXHAOqBUkltmrb2+e4qQUFoVgD7JdAdtPpQl3Tz
Jt+ypLlyZggW2Fa2WBhqa86WWoW97luFsQfL3x86B21iBdDiDklxx0XedCs1vDorcjVYlXRcyIfP
ZzVBELFGYMx7QUfhbsiD/FVX9enG2l2EJcvakTQsIDduxHXoqQ0ZMBEk7hHMFf4PBNhJAyMz/4az
X4yvUqsbz8jBWhsE52truZB4NCoLcNTX7j54Z9LhWRTVI601Py0i8QgTmqV6mI1Ki71W1Fu1oesj
clio7VHMXsPsar3qMRuHt1MhUbrLDCTD1QCRo0zMINRjBPpuH9DLryd4FsnFKCJD+1i3NjPdSmY9
Zzy905WjxKP7jnajPNwe5fLrMQo9RpAq2MxbayINotlBSHkaMhTy00/o1ceeqJ3p9VB2KcBNhGMQ
11cbuYEjvFxMgi48TAxOAhfQ2vqHLIgz3XEUDOiEp86v45OB9IYX2b76IO103Jjm5Z3OeAYVGku3
eLjl6vmg645wSuMAmkZZzjOsMb/rHN3yHA3hXjp/lOEknugFMmBbwcISx5zfLQwNqQQxE9sCr7e6
W6bAUAZw1GIv9QRt6Xaw9mMrda9urMydwCTvAq2vD1k3Dq7M9PGgmIp4q0qwu7c/9eXjIpDjoppB
94mzur5xURb0Syy4kXLQ+sTzqwpzNa217k2J/Mjtoa59XvYVZXmiOwQcVjcPYsODovuoRgRdK12r
FOO+1iblpEur32lNO2xEu1fHk6wt+xg8wJqQ1aRCG8CMsp3YWF6gZCxgZ6avMBS0Ycg200b6e20p
AY5wMuWimbNGlnXmYJIuIOKQ2DhdamqcuhOu4V6n6VvN+WvXwMLbpvQNExSsw/klHjVKYoqcoWor
6DyEI3tX5MjL/f0HA7tAAZGQlurw6nwEwxSEfoVo1ADHFwXx1NyFCOIj0xl/s3qsrm8Pd+3WAYAE
vooGEYu4fM8/6lr4riZ6aWkQW5umIsKKtWOa5Apsz7q5b2B27xstNzc2yWXEQxmPuXEKoIrQlTof
VCsnmr9Wa6AHrIGOVmKnex6nsTup1kACkhdj/WwrVfbRQPrwfkzU8dPtWV+7hCAOE2LwXsLeXlbl
j1mj5jI5CRiwPf4roZuqHaT4roqOmuI478l3S5KZ3HEVsxze3B752vmgVkuAw3NpMf3zkcWISLY5
sN52WlaHxmgr1EULZM6Ctt11DdrQt8d7YdmvLz1avsg4aDav2FpMKk8xljbVgAOJHVO409GqhS0Z
dPaPwSbxdfUs1XMEQnwzc00k6dTdlEX5a3Xsi0+an8fjzsjKEjvmMdcCrAdLi6QqwgxoN3ZFjzx8
mC622CDz/mkiU/uVUnRu93mFWPEJxH/SwFDMS6okphn/FFY7fk3MMUdlycfYaSfjuct35dyXG/CG
K1ts4QaBaeNeIOxa7esW4e2inyGIV/gbHcLENHcCSxEvQpZ2H1Z47E2OWe0x9Mx2aIpt4YYuc2oC
Isrz+IotwkD0Jc6/syMap5S+jU/EjMrsJLBkxHagVr8PqdYgTB3X3btWA5S6M2TCcmSR0N9X2mRi
DdNGxqfCRgoZO8a6Qi0Wj69nGXWVv9Mpb4+7aOgIvEFzYbMd0HqBexRmw1ZAcuVqpTUM5ulF3IDU
4HwK8TRnMqwJ7CzFGF18QtN3KL4FOxLyybu9S68NJekYg0qg5wfu5nwoxEbLUuNAsm+AXfLpaNVo
zcyrkbYb9dkrF97CDfqfoVYPYo60oIacGUGA7LSHXi/TT/OSGu3IArF6AdE6nkZZzIfbM7w6LBLH
kFCoUxDfnc/QMALkVCJmaFdmn+8Mo1mUhoeuiHZq2ZWfHCdSPN+o7Y1xr6ws3dNFwQ14IQWJ1bjh
/yXtzHrdNoIs/IsIcF9eJUq6i9drO3b8QjhOwn0nm03++vnaDzMWRYi4GSB5MuxSs7urazl1jt9X
MuH3HPXOKh9yRY3YDH77JjL1n/dXuGkJ0ixSGbw3vuZ6hUVZ9yic5WTMiVcBCJbeObDbzkQ91m2/
37e18RTzMv6frVXFSla1qGI4lY9JX+ifBFw43xvVl75vZXNFKKBSUyFodNYUr7Ze+1NhNjB7GHEL
irsNXsbarKCuj/ZmpbZMGYpmj4RUTV+sTmVaB24egSg8Wg2KM7AVlWegOvkDUj3JTql84yQSV9AI
oYVHmrgGnYrSk5OZRGQzcwfoCS6Ls+ZP1HUbEV/yrDVeZlk6f97/lFsbBrZNHQyaWuTA14cjhdXf
qwUbVswlZzEVjPGaoObvW9n6iqTXBBQUNNm0lRuhfDqixcfS+q4z/4y76p+mMr0Xt83/w1lnKQQp
kE9R4Vptl+UJAKpCWug7iPRt7bS8ImYcN+GyRNrOfm0tinCaUTp8MfnLylajGCNg47YQIZyG0NGB
3Q0jRc16nveGeLd2iWAaWheLuW/6Nde7hMDDBH0+vtGAf/e8oKh38Ybo1UhHanlqZpdJa74Sh/7a
SgNV+OTCiHH0hu4vor72VObmcjZZ0FG4Inq4fyg2F6Vqo4pkmLRztShXC2a78UfqE5RK3yD4QrYV
FV6kh/ftbN0rJvj/147ax99iSvXimCieWUdrYk4LOtPmYNpQaXuoPUCJERRPCFUEO7XDjXCSxIc0
mtaCCUPDyihTLYg8VgtGewZND1HUp19FOg/oe3ne22Lw62YnP9n6nOQnVHucAL5baxVYZUbeZ6PO
0e+gjX0cluZHFevmTla3bYRDoqZbGP5fvVqzL8rJdHsqPKUYnoI2A6pvIhT3+h1TA2Y6ZTPqVjdt
LgP1RiS0rCNApvQNzDPoPRRpF1ZIQTAj7D9PQfTvfZO3C6PSYlLcAf8IY/B6/CAzBrMxJs5+QX4Q
Bk7jvhjC8j/ft3Kb3qh6DmrGDGeqEsvKD6LyYCYJg7ZMkXjFZcr65dnMUv9dhV7pEUHw9lDDO3FE
rmc83bd8ewmwDEkmBWWcFZNj15cAtohmAlbOxvlV+cHSrPQroObxGSLW7tGyowqifUDN943eXgIK
SaryqDC0DGKpj/7bzaO6iYgKl4/xq0mlMo7PHJ0HB7wzfKt4Rc//xRxwTiUbrOpm1+aMNHZh7VHm
arc7WkEaHCMe0FBmw88ZnYWdT7q1OrwlRNo4S+BF6s9/Wx3CN3RFF654LkamrYDlhW6CKIvBoP+X
fCy1nXru1hFV3kTNRRKIrJHRUCkzkxOTuZBbxUc6mtODnvj2Tgt266CAx6Aw9atwsy6BZR1keIwg
gjQJ+vQdie900aYsg2x5GtC4a/2Q0bkqvL9zG0ujiwShiBp4BCmxOp2AdIOBgWwlohlPzygEJqdA
4GXuW1E+9zrjBvtF6gnKWTFyrwNhu/XcciiwMpYzQFuvSg6p7fbvIfzKX53MEOeoEgp/l2rquhc3
UYgSbslFNzM9CjVLZgc/QaklWJr6aNjVeJQIFe28ABsH0qVNr7pVHJGbBmDVLqndVDx0iT3+aeSx
/0RTq/qqaRN87FGZ78Q/alOuP6ealwVpQY+KHucaxes5JU3bZYYLDKGvD3Y2yRNDx94RZpj4WLTN
dESJq3xCU7h88dF+2Dkzt7vJcASxg06PhhFWZxWtFIlAe3X2gOaX8fTddyO9DSEBL09LPcfjzqfd
NKaKFmyoy/j1Kq8pp0Xq41IxEdzm3aVFUPBNt8zuhSzVuNw/pbcTEDDQ2P6vEXrKpzek8ZWGuAAi
SGWYTAWS15WQJ50rcQqycX6OB4karoQDSSYOg8GafGMLv/tw/zfc3kfs0q1SrxTcMWvgASgapOkW
uHDg4pWPOoLbpzhdkh1/vWlFvbUEnIR/tvrovzlQsnHOaOGX4WSOwwNiv8yv0+LbufW3t0IFKozS
qOIeqzKvrVhDJxHXpohm9ZS7rXQRj+Yg4qfUnebyYNRDv7OBW8vCh1l0/h1mJ9fo79juIUoGThAu
rdW9DEbuvhUNAp73t2hrWR6YEPArpuK3XH28MvPgt0UJFLxcjkSLhAKgWKA3D3RZHgYj3rN3+y7w
BX+zp37Pb5uF9g2kIQ72vFl7W4CH+gox6/yQOnXGyKb/fQiSPQ2SmyUyUkzvSwHoKNfdjEjoEZT+
ZQzbqzQ7G0nvMThOttc92Ap5bqT1Hmz/5pJjj5EAqlA+rKE3dGpeUi39kKFFZGlJek66hsaPBbyB
XznsOK+1MgR0g9iyVBuBQ8Ls9CpWkbjHGiLfMuw7MQdHFJ3ib5wl+d5bRgF1XVpWNN3m4jiXY3Bq
m8D6oaeoZh26XM/eDEtifkG4EV7ROYMSF0lN6khS0Fe2q/IHrB/8/rKsv5LU9w+G280fqWALKNus
Vh60utsJ9Da/HD6LBgwvLN3S68NRNdA8S65TmJbSfTPp3nhykO07+32v7Xjim3OoPhxmAGQoltE1
DmGUniUnUu+wcOfvzuRXP9ANni9VNqDQhLpqJo52ke4x321ZVQgxQGn8fzMEWAUJMaUly7DWjPkU
LLJh/gGZkwjGnHM5aDowfdM43b/iW1+VYgkDyLA3AvZbea4lz8aodTVUaB14yLrMnMMeAk7qhNUe
kHvTFA0fsGZwCZLfXW/gtPQzEqq8bwOIsAPKIy1SKVMUJlS+X+uP2UAY9SB4ByOgCk/XpiC6nOzJ
t1Ejm5DE9uiqhcIZ0ObJk+RsoSv1x/2vePueKoPAFm1GEKCEWKMvNEmpDclMHjMZo6dt2HVwBuhc
PI2dVr+Z4qV/1mTWw8mb13+nQWciJJrVOy/qxgHCCtAP5tZoPKwJXIIS9GBd+XkIF4MXIvxYh4u0
mwNyrfO7IArag1va1Y7RjV3FdRITUlbn4VujW/pyYFjRt1FHQZH5FEFF9HkxvJ7WC0iJ+1950xT1
KUiHme8gLrve1bYiuZwnTMWdHl/6vojPwjfHd73TFa93NiB2FKuoGne6adLDPihsq9IwJdpASYv7
Zw1CpWNddXvljpsQl+hHcdkB64XcmRTuelVxmSmYUpRDBFMGoR7nzgXR5e7oiCD46TqtPAkD6tRO
IRYgldpLi7Y+KsBsRdVFKkFh4tp8S0Tk6hGy3J3SfBejBnNro5tHo4nGncLOxlsLzBTgg+oQ4ARW
HnzxsqQtnbEIF0voTJB1zacigqmqjroKwVCruNw/L1v3gcIp0Z8LtIXSy/XSrJEiiZvLApFGs3kq
Pac91Y1ZneH9WY65UZZoQ2ftjutRi7jKWNR2/mZ09eimc7kIlN2KUEaWgEK5LOZPDHW7l7rKvcfc
spJzkHsGwg+2mf95f8Gbtilngb3g7Qc2eb1g35DzIMyFdEUO1vNS6cOByBDEZG8lx64af+QIaj2N
0t0D7m0dIirHig4XxlbwJteGg7mqfC1Ni1AflvhhJvf9kukUEHBXe7DQTVNEa7+eSUXbdG2KylZR
KZ0nRgqMj0upe59q4TGwPOrRTpViy5IV0MklN1G0/atF8dGkzbReHoKtS49Lv2inSVbFKZNed379
xjE0ytg7wR6IxNXNqKgLZq6Ou4EitHqcy6xD/bMoX9q20y5Ww8Qyj6RGE6CTX+5b3nq5qEXSb8G8
x+Scck+/xdzATiEonBw83aIZoRlk1rnt9P7Rn11E2zqJUK6X+l9Fm6BHbapWuqDGthOqbt1UmuVM
WOEWeLVX65+jNFd1kzwc7Cx4HM0Erj6kR49tUf0wfPiyaeXs0brdpFBcVIU0oVtE3M/KrxfepCZa
iM2MzZTxT2n340d4f/ydgtrWlWQoBeoiVcdg5vPaylDGs0z6IMe9jvJ9ZbOfPjrBZ17L717kNMux
Hbzm3exCZ7HzUbceFiX7wNwcYElvjWKeKgGNUVcWoS3MrjnaQzqdZJ/HD46Td1+zofF/+EEsUXj2
EaPuF1/fU2bYcvhqAh8cBvQeRCWrxY95m0A+mocuj9yR9BlsCLKr4aRTvckqe2/gf+vGqheU6B1A
NZX9a3tp4RrxoGHPyZwC0bZgCY3Wzc4Jqok7N3ZraYz/kPRTHeLarkxlnfT6tLYIexA0PwS17zLK
H/UPhVvNp6lf7J1zdLs0/Ksi8aRrRnVx3cp37c5YojhG6FdOL3HXj0+DTqBZgOJ5dUAHBIOSjPJF
9EbW8UihSL4CJErDMmvGy6Rz2YHKi3PZCXvnhN6SBii4B//RjVbP9NrvBX1lUwwuiVi1VP5p9rlo
D/aYQjwFc/3yaaap9/ckC3nsgzGlKe6MH0VduQcTto5zOU31jje89UP8GMWTiktk+nINKCx0zbOH
JccPa2nxua6cKT8WTm8/uBPlqkNUNv2XeGyqeCdo2LRLhQWmYR+swbrNO5px2Q0CiUF4UH8iX56e
gB54b0aHUjjZNmKFo2N9uu/5t04U0xxUCRQJ4A3YPqD3ZZdtnYf2ZKB+uEz52csm/e1soafxH0zx
qsGVhxcgT7q+l8s0xvyjbHMHuvHs+OnCjWldhEy6Pf2p23tpgtXgAPNiK3D/yuX0fTI4o42pyTbr
g8iZdR+IccM2jvUH8Gbm4+uXpl4tEDbAQoFuXi+tS93RrIqW21I57xO/q4+85dXZH5Jlx9LWykgU
OB0KrHnzXs1VavnaxMoKN1XcRIwtLG0ZH2Sa9p+GYqp2QHS376OCiBA1M5BBVrneNNucY81DNjV0
jbY9C0/r37d+Z+5AIrdOIbAXRfevZtnXDXrDrKnxl00WQm2KZLdmuCcnp9U14nNO97dqa0G/m1I/
5bdIp0rtoUoGTPl1brzPhyi7QOAt/sNVJo+iEQmen4n1VQwueQqNGPEbSMNy+RxUg/826qAWdYSM
/vLoSB6bYbcvv3E2lMyIYl/Bb3Gdr5cW9xUq2gIFFbpof0cRpZtysTw0MJg/m5npef2X/MWxDaSU
pB96mWtzEaxUiIfbKTwAbX9GTVh+YEbqdbpnTCYCJvtVCCPap1mxPoBdgNpm0mJlLBvRARSO6mPb
Ndl3iX74O+Clex2JjbPIXAJ1BSJRbtq6FgYDn49FS51F2R0ZAXOObpLAqZzt0o5smeLBo7BAPZPX
b+WmxlFvJO2PNNSttDnEEcosIjYGfDGFo/vHfuuRVXVMJqqIVYh2VxmTleRMe+N0w2KK9APSJcZP
I9Ls6hClil2lQA/NR5wgTGSgX2JYk44woBSXaqyq41S644/7v2dr6QqWoHNMSa3WLKI2s+aTo3Up
pOxa+t5YiugtTg+OIj3ewz9uPKseLVK6lbQqGRFdXYse8Su3XJo0RCsFrWuv7c55M4K1TtJOQFFk
oNqaB8vDaxfI6wM4ALgRzAMwml3fjsSkjefrOUNXXRqcTDl2h1ziEJwszXZS1Nt7bzFaDDyM2Xc6
we6qwgGk32v0PE3DUk7FIe1bcQKwhlZLzVR/YMCte39pty4U9J6qrFLsY5HrPI1JYVBiA4T6C1Rx
X6n1lifmBrXLfSu3JwTqJI9cictBi3kN6Rhz6RbMtSehHCYrLNushSurR2IH8ZfDfVNbC2KWlcQM
zqpb0vapgmyuMrQ4JGLXAL0xqTxR5g/vW1G3+bomhAWqwuh/cAo5zdcnAs5R2oIikWEFJdVHvQuy
s+vAO9WRG15y/trBi7XqY9/O/usPCI841UWiIdVyWqUpTJ57MkA5NuQFRsplCMZzb/XzP9WSoRZR
5fPO2d84kERDarpBdVAYOrheKaJLUe8M2Iu6cgZCVReoKI/xY2C288UtmOnd2cDbK07yQKRH/xXm
Rvbw2mDRDPALlUTIfdZGl4ahXUhOF/MYIb3+RLPKfrLSMdsJWraMMqOKDyOzh2RMHeDfIgmRW0Tm
UsqQyfnqZOajd/J6NK4Md9TeuGZcf0zRNtsJLDZuBeDg/zOqPv1vRnWzAyMBAIJOqBsd63bxn2lC
TcduKOKX++d1c32E6ZD8czNuhpKHvOgm0XBeEced/zKMCdkMP9Wqc2rOWtiXHKWq9l49PUYeCKCK
K08tGorX1VbakArVMilkmDtMqdB1m0MJJ/kTMWhAfc/xX+9msEeIhpiASuRXu9iMS4BoViXDzJvb
I6HOcLJhoDxOXubtvMEbDoDU7hcRIH0v3qLrvYsirRcIp8uwp3fzvMC3cOoiiyGjLMsM4wEuHO0S
GXr1trZQPL+/mRsujvae6oZRhqEosjo3uSmzsQ2Wifdu+tSjpPRetnb2+b6RjcOJjjKTx/AzEWus
yyFETUaFhusUjoml6BXH9MLz3oR5Orc7ecnG4WTYj56lcmzQEKzCmSDN87kO8J5+RXe+y8VCRVKv
nkqHfl/RZP0fWimKHaMb64P0gBKe8qMGD+71Bs66tlCaSafQDWRwSKpCD+Fa7x8yb+oP9z+l2o/r
x4JJbsbEGVCn/ALTwrUp1+kjI5gY9+dEpt81gHBHmxGpF6p4ZZhR+N+pLG3aA7UJEgfwEdWPa3sz
iItm6oiH7Nnxn8pCpm+TIm6YN5Zx+VcbjOWOwdsDyQLpzSqeNpLmdcep95N2ksYiQqNDIyVuxfCc
9nLYeYk2rMA8pwBGihIIiozrZSXJkltmq40hB5bRZmAQT+gTVTtOeePjUbRhlBEoDqdyXTBahNWP
Bq9qKBJrsoioJ3GJpjj/qnVj+rwYXbRTBdhYlhqTUkwR1Kd4Z6+XVTtTndLUHcOgtvVL4wntlOwP
2d/eMcJWGhHQkis7a6Ty4pt5G7jLGA5On36IuyF60ro5xTNPBuXk0fsAtUm3s2Nb3xIGCsIUyJxU
anm9tDTVRuIVZwTTVPp/wftbHONMyodkhnY7E3KP+ub2TpOBUXdUJJ2MB6yhmn3QMvPVlAIdqBKh
nCRtnzqbA0P1dg/Gu7Fr9FdANlFvYxRzPT08j1mw9EPFka9E+9RmlnHJE1KS+55jY0HcYuBgXGJq
iOsHbXEyrfMNFiSjovhgZt1wyuwadcFkj1z11hJ4EfDWDNQDk7HXPoNmVeINWU0s4uvde7vXnc9B
WS4mw4ltkOws69fY+LVHxNqvXYIoGRe8ej2h2xIponkyHNOkFnCBVwqiv6S+d4DXgvRqocvyMMbl
LC4OMQ3sP3PqwCBVZTopbKM7xSFCmfjnsGhOf8yDof4yTfP8U/P79POc2OIncWsAUK+FCe1hpsRs
HYrJtJbw/gbdXitmACkwQJWhODPWKBHBYENuxekQpjH1mkMiy/pLTtsoZkzOtw6QrDOEFUw79+qW
44WQnOoQQwUQtHLkV49XgMfty6QZQsGA11cZLRqsx8JZjFMzjvNwScfJPdtKY/fcTQyfu3Nk/at5
XeMeljyxgx0XdnvPod0md1QQDjjW13rdMomLfqLDAPd4nz73ZMqnOS7QrxL58JynXrzz3mzZoycN
aoTWOGdWXc7fAmcbqffcyAaCr9IxjyXcuKegZfY2ATt5GNHP2nkTbi87ZW70yMlKcDA3D2ovaKsU
NXFl6qUtWIeOG1jle9HylhXlKunY0nPHVV+vCgFQYNqAMUNRZcGlRgL3TEuq2zmxtxdd0RIpUkMe
bOKRVXAgls6oY+Rlw9j00xN1t+6jHbX5QecOvhodokwRozIMTiN4jSHIZsDsRdAS/iMvdnCWcvpe
eoixEpLLBzeq4z/uX8atpUFTAf0SfJeKGf36AzZwrzHJRFzc2NI/dpCSZwezquEvs9zi5+ttqUCE
40fxnpLNta1ea0YODGRVc28nz7x+0YniU/5WaHO1pzK14WQ4EMSqSruJQGG1rk7KCk8Qk7zpo/6g
ycA7wHZXHxpASI/t7MijSZp+ur9AtYBrFw2ZCbExihy8CwDLrxcYGa0MBl25aNmOgBXT5FOZT6MS
E/A/zTCGPTaR8M79LIxv9y2rf3ltGeZmcEUA/Wj6rk6oDOJgWQq2cWwpqsK2BvUI/n/y/7pvZ+u4
EB3D1aVG0iDLu16hX3jeCEUXacdChbikj3goGr9BL7aROx9zy2FBNIQd3lZy05UpGgjzpM0R1GZc
vkMGq9y5yaAvyPzu2c0n8ef9lW3sHaEkPDEq2rPAD16vbJF5ilasSk4rx0AnFITmmAZNexDLYjzM
A3rESTIGB2Ete0RrG2dVBV6kHVx7VrwK+UBnGGbZ5cQR8ZIzJ2kVSBOkYAUsc9C+0SKsDtJr5OX+
gje28srq6vtaRTwvy0ShwYL8B5nCYn424lgem2DcI3TZXqAqPyvKUI7N9bdl0Vqrzzg1qcfpWdru
DJSlpqYx8gajmT49+7mxp2+h/tHVlVBNBciKFfG2s8ZJelEtIeIwYAHMdQii4y5+F03L6/HYPKl0
IlVERYawpiQt5KRDIJvyzAXxt6HIvJdi8aJzZ43m3tjpr8nB9Yqo71HsJoBCEFF95t+ecIgLomWo
Qci4vV++d5JifBRxZAMdTut3hpTa38PcDaHZe/0TfND1izXlw3LEOeQvi+Pg2YfCdRDYcP+OEzs6
Emn0/9JrpfpaODPScPG4123culVM0pGi0fhG5GtVCY3iaamLhpfTTBZFMAU1eNEBrqwBGYXwONen
eKyWE319bechvT1zlJhxiTrumM7H+sxN7uAMuedBY6U36Xxo/bz5qFd6Ox0o2KcfjGX2jceRcZ94
x/DtvaIco5O9URJFCWKNYhDCAjIyU/wdZtc9L0MbPJPdF4dFRNGrXSSm1BwfpM50kdaE1e6gR66U
+Kxs1ipmeD3RhFo3ue8drW77Q95be7RFm4tTeSLgEMAxaxpyXWs7KFtGntXBmcI0DdxziYzGITU7
4+G+f7o9OiyOvirMPUDKOTyr0x6NZmbDgxSWg2efB3PJ/8m1yn+PYG9/agTDfs7AIKiu53sQ/duX
B8t4KppzFE+onVxbtmKrbd2AOz03izwGuYze1CUvXRJNkBxUedN9ur/UTYOILdG6puIFZPXaIKFr
OwepipV9r332GOE7FHVWH8tOmuckBRx83556y64diQ+XKB0smhQqg1192tg2EHpp8MclMuhPaWdN
T4EBA8+M8lMIP1PxqQbMcalFsxzspfvxauu2p+rpFj+ADskqkY3Noh3pCZL/uTZ95TilaHuwSh8f
FnTDMWe+48yIWfU2S8fhZJjtHmpt4xBf/YD1ezu1mlFO3hAOLU082iNgSIZSvOkduTfodPsIEVTQ
uuL3Amil+3y9s9LIvaAMqjFE77oPoYO0j7oPcev9L7q1ILwdF5JKIlyx6wM7TY7biHYMW5eWfTTj
aOZoRAk+C14toEERgio6rQnCFUW2fr2glD9sDHscQz1HMjUy7PxQTfAUNnOpHxNtl0Vqa2mMEhI4
sDJivlVYJqpONk6jj6GTx9WDr+FIk6Fe3jYgNY/3v6KxcQ1VzQ1uDvqAiFKtz4WluqCdOYL5Y2SZ
6Ise9iGfNe8vWlrBckAL2DmjujxXl9lkzP+UwL3z3h8Tp6TTNsIwBFrCGE9UmOtP+Ry5b7w6zRIo
CJx5j/Z587soBUdI+Cxq5OrPf4sF6LtRDSqGMTTToXsYBfRUsks+p3ER7DinjcIJcSJSYRAMgAmk
VH1tSgo/DlqDz6LXTX/u+hqROo2SbtNlzantkk8Z81IXZHMkd1f3j36wDE+MbHU7+7OxPfwOggjq
bSQE67ennRnDHSGqC+uxCFBZTRfnAHGbeyS1tZhXjL1XJzu8cy4fmGyA0HXdVU1Qg2vKLJ5CmaTj
o+cL6pVCUHRzIm1nbRsemcEB8Oe4C/LGdbtDL2tAefMkwsq1UCJgRuxxycosRGpkCBktBCIz6OKh
XZIltMp0D3m5cZqoc1ONw7bK6lYnf3QZpU1rn25LGutPfmH9VSK+84fodi/ZhkMknQMEyS2jEryG
Y7dQtFR6GkHjXDXWaRzy5vMStekOKcDmegCaU2RGP4mO8PWRddrCTshNRQiL1PKULdN0SorUoGiq
NTs7txGmUKuBCoN5F0De6xis9YKqpAMjQsdNyi/j0ldPRRRYL4aZmwfRIE1VpYY8lIP9+qoUIG9K
KdSlDKB2wcoFeBonCsS5CMuiNUJGboh12zo7zclg7QQMmz5AsfnRiwPOg+e//qCQG8O35ND564ag
PetGGV/KKqtPMk8+DbWTfxCOObzBF5WhcJf8MAZ+fRnJjXa+9pYPIKxmwJxZZbCSK19kjL7f+nUx
hfUMO96hWHr6TbpRyK9JZQOYTmao0u8/CxuJBGho5oeZoqS3u+Y6sWfTLZaMpm7QDikdf2EhTOV6
z/6MzI5EgeyoRfBF3Te6dU3UxtIIh26VxPn6e8+MEo6mM/K9yZ8OhSu1F2uusw/3rWxdEyJrdYAI
xZgkv7biZVbq2B0qeNYQO6coEvVhmfP2nTTrvQnzza/IueEZoXAEsOHaVBDP2YiylwhROIZA0YgY
sU1HUZ/ggvxnkKX4Uuj2Xglga328VyApODE+b9e1Ubs0nNGt6ymEmENyKMe+DvXRNd+NhbP3IG8t
kEK3zulUXYZ1367olsickhmXY4jEf3SdIU1fWhiknS+WVK9UXMOW65hTsdcZ2roToE8pC+DSeD1W
Mea0zLY9QLQQNjr89DFBfNiIfjyPqTGdwBTuMXTs2VvF75ERSavJsJc2QxbqrUhORdvVZ30O/HMs
rD1Wsa1ddFCWV51ykL1r8grFJyTGuRahBobtK5J7KGSPkT2eUAVPd7oke7ZWx9SSjP/nJjAAICjm
aZqd4KmaqYfVc7KH0d80RbGY1jIkVbQQrw9nPFgtDJEAAKymdL4M45AeE1HqJxCxr5/ho8MLYoO2
m8qp1yWJXATaVJuczVrrggvsdv7F7EABBFyP832XsuW44MNBIFFh32gsXK+KB8ivHFOIkEEq2zhV
fE+hphD2vPLWISQb4LRDzwT4euW6kjyl1G77BKW2m360tcKlq+BkT41nxz0swsve/d7aLiXcyiwk
uSsDT9cL8xGJh7AmBjBLhHbW3dE+txV6bJEczZ3Kx6YphW9AsHVjUITOblyZS0Sgq8/VKUc09DMH
Y6Qm4GQ7pra2C3QuLRKKpGSOq8/YRb6JBnAqwiAS/WNFbvdJ03bVCjYXBJbc5Rml67sGK8HQtfgJ
NEJhzRTFJXNLBLBcMdaHtG7ynTdtyw+DMvtfW6t9Gqza8jMPAANsA8WFUSb/2dOk/2MoGOzU9MQL
M0bL/sOpp18HywLwcuqdKkj8LRsrsmZoxwwXRWmj/qc0Oia44sGPdqKCze/4awxXDTYDt7k24xRF
NlYTh54J5yx7NIrYfkrivu8ueg7G9P5N3jTGHJbCaigM8upZ6YB41fHckBOI3o4OVuMkT/PQaaR6
Bl7+8B+sAQiAnxKOIiS5r5dmQGClizz7BUOp37nRhDqItJ7iYpe7a2tdfDtkdcA8qZGAa0uRkXmG
xowd2KEiDvUl6h6RBPmSiFrbgR1vpQbkHqSQZOmI+KzCD3dpO7dK+YINUldfNQmzgFebuWK+Tk9i
GPRDJbXiuMji6/2PuVXJQKYRFmr4W5Ty6OoSxG6g5eVElgWP9vLsToh8185cX7JRwPA+as6lKG35
oW1E+g3+pOi5gxxxOcLWnZ/qpO4vbhZb3/VoLN03hZtU/4yWmP+9/yM390H1BvDhUIWsDzP8401m
BLx/gT45n7JkAl1baPHfgcj21Eu2Hgt6NKAsAEyqXsT1ljsVg6mtx6NURQEEtfiHs9vPMPybYB9Q
9dobqt5amoK2EOmCTAByem1vqIyUp0TytOczbGKVm321FQd6Pfj/JQlkopAWmso9oWK8NsXVTWhV
sjS3zZBkQAaq+wqltnCPaYOcyH/wCeqp8KEDYrxrnX7VSmCQKQxCPyOLHiAhGB4qM7WOCBsmp/vH
Y2vPQMGpvAvUCnjT64UJ4SWxPVElFqqBH5toWMvKpo5WxjnC2oEovt83uLVpVDapGgDXImFY+Tth
t4NvpdkIe5mtPcaFCSF0JZKFSzpEO4/U1rML9RwsBxQOVGpyvTiSea+ebWzVwhYvee4OWkg6KLyd
/dqwozqujI4xwkhPavUueWY/VyVktaEzWcmjU87tqYja8s/7X27TCpgAYDjkWTedViZ6SoHwMLXI
su/rs6gT8zFOzSm4/P/srM46FRyQiTyBIdAseZh92QDdStKd/t2tXAQIAGjQfp1xGrrrfMOxg1QY
CMGGjWkl85Nb1NI41E2BWxJtkX/Th7T+Mc11Nz5YdWGQjIwJ0/Y2qJIf6FqZ1kmfnf7R0GMtCUt6
zuOhSgsP92Z6w/euMgztoFtJ+mlIq8IMo6aiuNAZEJq+E11eKTc4W+IgospajiNztDllhsx+9HtS
iVNX58vnbi66PZLojQunxv1giSEhoWq2KvFM7gR0zEbKN/Z9aAPKdP5kubV4sOusgqZ/3ptv2jo1
hIOcm19w8nUnIY8qO2jggwghx83KwzTp3cEbmmYvPd4ICCnNMVlLKE1BbF15MPu2zESj0+3pOgbR
TFD/RGt6WDelcVm6Cg4/0qKdo7rhTNRUBQ1oCpDkd6sXYKGzuFgDH1OH0+NhymT+0mPvwHyA/foQ
nnJ4oBo/MCIQhV77krGgqoIK9sBxzR0KYGX+1aIvvBPLbO2WagEoXk41zadOz28RbqOZwtTiiqZd
q2vfQJZO2WGiOh7ev+JbhUYVttC6V3zePKLXdpxgyO3e9AcYqNNRD11fxh9Egar5sapS92fbT8zC
tF0fT2+nrho+Id4+/5W5rmacbCNH5+T+79naR8I3yjqoHTGHsLoUIBabDNgoLseidrXEhvkAIvbf
yhj2wNFbluCDA7ylZiuYkbteeDvpUo8WFNJ9KmJ/CoNuFxSzuTxECI3uBNtbV0LtJTkEpTGmi69t
5TLOi97S+tDoNc94a8aeB5hRZFp9tKG2zV+CTPOLA+R/8q/733PLyVBCxcvQUeGxWAWmc190vYHK
bZg4OlIj81AguYM+z3sjiN0jk+nzf9hAGqIM2Xo0RxmXv15q4mi+rWmCMKIw84PmaR7UyjD7N67Z
7JzdzbURYKoBfqpxa9KFAs1rO5+cIawHe3hExsk9Rk4iLsJtxkdHcSDf/5abJwYgL0xwIAdodVwv
raMqTGSLj7F7ET0ntWYhoRMYT1Zi7DU5tpZGg1mJo1NEAk5zbUrAVTQImAMYIe6dyyjm7Jg0Xnr2
+mj4Q8P+Ttzy616tEApM9FIrUCUDIkr1g35zN0R/EyynTEGUNHmOpRj94DBI+dzIaokPU9nLL9Vi
zz8treVhpXGbvLhWXu1dlK1P/PvPWF1K6nO9HVOHDwWfBWZ8BjfhC3ZgQ0ni//Bi4O5AuvyiTVhj
QJLEEsjiMEMDYdt4TO3KAMWZ9ee2k/bp/sHZ8uVQAav7p4S/1i+9oU8ZHGlkwMms5cfcNKc3lF71
b/et/PJY6z1EBJiqCAUVhYha7aFvd73U5MgUbO25p2wy5rOV+m0I6p9RY9ef3jhWVr9JKvB5dSnt
RyuPhwuDpl15oPwlh3OXjx4zDRRdLmC/689V5DiPA/nzTjz+C/1+81sdRS8P+ycHffVem7AoVtCN
jYyWdcM/eeyJS79Uhk6/Z7AZqO3RTC5zrxcX08y7z+Dzg2+JbeVntHmzH2ljGSX6lH7fhF0zVTv7
tXUKaWKSThpsF0nl9YesGniDDGrgQFM7Lz22U+Q/gNl0vveM2+44lY2aBQYAIdFRgP5hTadeU9Ps
42jm4nkWCbIs41OOVslxSYHmQJj098B89kMj0z3vubFIxp2AFUNQwGDczY3v6mUhgKOgK7q4Pg2t
5KI7GUFdaFjSz3c8zMY6YY5m3BsPQ9t2PYtqw/c6CZ9ZpCzy7YM7Qq5e2ZN3mNqmegvs1zynuf6n
Kad+J73YXKeieKMOz2u/xup4fc38aMF4EmXKCaSJU55aqC0vuvD3KBi2vChVeIWhJjmD4Fz9lt+8
aMXk0mwZLRe9stKHdh7NQ+U14yHIkDrWBt87GlE/fYw1XIw2pUgPWPOrZZ2wTAuTqV/I30gg1p48
AgGVDLS+EKNrnhd/aN+YdK4P1bjb7tteLykbiA0lS7HW4fX8rAWVTxlWLIb23qli54UZMP8pmFBP
0f+Hs/PakdtY2/UVEWAOp2SHyZpRGEk+IWRLKrKYiqGYrv5/6IO93T2NaWgBXsYCJE9NsdIX3pB1
RbyuS7CrkJKPA2cJ9qFMrz0ZF2Iroqr/9zucI15DCBykI8jJK7vvvs0mTWkfz5FP6B3Ud9OcRy+9
rIo/zwGITWlOc27Ic85PbZ9GmVFVwEfGfpxiFDfs+5Sw9cooF6KAjdpAy4piwubhcrqdBCKtAIgZ
xcLV4bPIZCOT1h2Cp3VazH2aUam5chtdeKng/m5tVWpbW7//dETTzHud9iYf082WNa6izmxiO4vc
X++/VZcO5X/HOYtvoAxmGCpTi6QDog7TXKX7VoG8maqpvaICdnFKNigfzExIDs8D0tISqzA9zXlA
FXEnsVBI4Fxfq0Be2oXor6Iuw1bEZOSswOQ7qFcqyVJplzBf2OkW+7rzXi9du8u4a2+qxb9Gxrr4
FVHy2TTO+Pd5myf0G9Q69b8V3aa+MxcErQcPKzJMFLIr1/fFrbgVDsA9I155nl9bK7CJYaBv5Tdo
ode4KVvxGnK/Qbgrd6Lu+0//ww7ZJIoc+CgA/s924hSiIy1mYiandSqUZUc3kdU8fHSwz7z9X4Yi
PiNhAYJ8TsmyljU0lq0nZ/XY32XL0uzaUIb7oHGuEbcvrRgGViit8z9K1dsr+Z8Hwu1QkreM7bJq
m/ZVt6v4C0sP72GqrfTz+7O6tO+3SH7jiCNQcv7gkscPgZ62dpIpw89QqMtXA+2CK/vi4oQog5HV
Ig5H3n46ocE0oJoMvHhU8YwD7h5tPBWduplqM71yN13agrBLQDGj9YB+49mOELiUzFbIQ65KLQ5o
rRs3ZSeLz6ujuwMyXemVi+PSkQYmwKQ2DRs+4+nUOqjoArcCEgR3bndKm9GHTMxzHFL12OeZk+HV
u6Z/v79ql74n60U1FBQSEctZXOxLQ6kZj5SdqIrwMzT/CYNwre7TCUX194e6FJH9Z6jzrITcuWgL
RanFDLNqPuRZbjyVTWCo2J+yKAkGr3qcgxp4JNddtHt/8EuLybuJlCmxAyXzs32zKpm7ygCnvXkH
PZJtfii9ztyZ9rI+5nZ2zYf90mEA1AXLYKv0gG8/XUsbt0RUYSdg4a4JWcj15oPRm38u64TJGund
xi3jpjwP/4Z0JHSfjGGnRWbdWqHC1Ka4Kut0aV+yHzdpOsoQQMlO55KlaDjh/cW+XPUCRmdZ9rKk
ZDx0nn1wCgdXjwxp6vfX6+IHBLhGpwTYE6DZ00ELu7Kl6CkTAt0rjmrAhgJKyLXm2qVRuILZ9pQk
QX2c7YoUARDHz0saG3OlgBHgL7MMabV/fy6XzhjhKpoloM9Jlbe9+Z9LeF7h4HojG1+i0fk1l/Uc
Q+pZRBwU/v8SUG00NZiivCzWG2As4vul9iloBCr0DtJrKpg14TXW16XTRCzKzehAYyYAOZ3R5uou
M21CEDKGAaV1dwsEvOqoqqK6DYJGXDm9l6rGRAEgZjawAmOevWO080yAFzAosU0Go5mv0bE0cv/B
NdZsP6XA+J1VeYd2lUY8FH6NW52bHld7ueYlf2nmdJo3ew8k4mghnc58mMbJLoNp2tFW0j8dt5RJ
BdQF9zNsKCwh3e9/vnfQM9ucRHA4hg9wOt4cYLGhB8ar7aG5Cdys2fuu6r6OzjJdwVRfOgx0Rjfo
BAoKb13U83QJowleWzZ30UFEffFlwkT1+OcTQoSKKAvhQALJswlZZZk51gwVSqW2EdeWFLvFCIle
jeh/4LJBzYHLxs7ZxE/O7pCmmzKQd+h7SX9IY+mlTdxa6fi5XKblSvfkwh1JC4G+ObAdZDzPC+59
0VMeizYpsczzD47s63gp1XRAJa2DzhCECW3ZazKFFx7UzdqT9AnV/s2W4HRvjKnOy9AaJsQXDPmX
LUPnpulGnTh9V/xenG6FKZq/RKl2ruyUCxcabT2QhnS3Sf3PO+kK+APdPPiBo5HbBzr3P/ux825M
Ka5EJ2+2JMWijfy4sXXcjap3OkN/xDQ9zzOKblnZJ0sPUKCh6frx/S355kxvo/C6sXBAk2gGnY6S
FW1N9b5klFFPdz7Imqcaq5ADweHHbDT+WON8Gw5BBjjo7BfSt9PhROlM3aiorzVZGB4NU3c7Y3Ql
5qyW86eHjcYhoQEiVFwgvAnnYchCBzNtBrVro1nfuVG17vpFVveobV0LzLcfdVJgZShifxqVCPNu
XjKnszIHUQWVUC0wh2nzklBeHHR+cVhqI7pJQfjGqLe0t4ridzxF8x9r+W3DkxMiggqZjALj6fAV
8l5N3gP+qRA82lMpaz+qauOWEorturql8dUt14KUN+dgG5Rm6Ybf5yk4n7MyO2zFKtHuNr+jpIeR
fmgMvD2dPBWH9/foxaHIuQG0UQhn+5zOz195cnvPUbtgDdZjL23uFp9gXXXBcuWxfXOXMSuCB7Qm
KZVvpjynQ23+VT7gDrUzI7G17J20/25ntZ5joVzjpXEG7wVaRvbl/RleOOuAjja8wJZFgow9Hbbl
V+kmYandbDXIFSwj0YVohv/hO27TItnh+QYufTrKhDUvqS/7pB6H+uh4hr0L89CKh0lE+/9hQhtG
gCuMEum5qa1YAiNyUyZkm4H66FQcUqppPnJD749zaWtQbwLDyWOHbvr5lAZK3VnpKgS+8moftvL3
rCOAKWN0ra90aaSNnIdoHxOiln/68dAZjgzKJM3Ot9bwJgS0ErcyMh9G6ak/fWLYhPSvWCNwDxto
9HQowSYxpoDKiKfyCSvnyTyG68xb2rvl7fvf78L1T0MEwjubAo7MOdOSLZCPiJjXO9H4uo37pTTl
o02Md1vQwswTFYTq+58PSXMAxNcmAfymP49BnJMzQTxQ+ynfQx91Y9nPa2zhnX2sw/Bak/zSkf7v
eGeRwlymLOaIPainLTdp1GAkcraX21CnDnoNWXZUbXFN6WhbovMXgVIGm9/ixXtjU1LzXHu92dY7
26jrPTVxMympqNx35dohdGqrB4EiReLMvn3l5L2dLjzSzT6E9BEWfHA23SD3Ol913GA1UmO3pVid
3TTA+RhFOXwyi6m9DWyOyvtr+vZwbORVSgykyPDozsXvIhvgSjsi0MC/HfoQtXE3k0fENgoRf3yJ
sVv5h3IGIksMd3o4dENkxl6m0VrO3ms/zks8e2n1qeoCdeVw/Ctyf7qKCIHCLaFvB8gCKvLpWNLz
S2NlZiAy1yHHaqIPZVwbTfG9nOsGRiBGwUnbV2JI9Gz1j8DNeWwLqGc2b5XIv/tpgahC6AKNvXLx
vX0xSKoJC7kooL6E5we3HZu2Klyfz2A48pOkOJeYWK18eX9d314PdJrARiBsTYkATanTD4Bf5FBm
IYGNNG3Y4rnhxXSPo8+6UN/saQivtA8vTYoBydOpFACb3rbZf4oF6+J3bkuFcxf6g3vooIC3H/Am
969pG16a1kagheuJiMmb6ib17Xpl47SQj1uEx4asLGJwpiKuo1489dq4VtF/q28Ii4ckHo1usEFs
3bNdi6yTScmNXRvKTNzOYm6e3GZpbny2135xPaOI7dk2HmGPuJ+DJYVFiJhW/5jqSH8v/KjfpUXU
fJV16N/3gwjvh176v92q8b6oNnNx05XiY6msnPZVexWM8/Y247fHQHcrziLzcM4ACVJSZsfNO3i4
Qx3ERlSYL+1ql3cO5ptPUTCYD7W3ON8Wy4iuJJeXlgrgwoZOI/hD5vV0Syzob83h6BBaD+5vPYvo
KVrbep+H7msH/vdaVfHScECOoN/ScdwAzKfDOXUepWaX97sFp6KfteHNNxoXDLQgnDDWlXutuHPh
4vxX1Czg1iSIOS/p57Xv1sNodAh12ONTNnRWTPXUvVXhdE10+MLDwFBblkcGQO51drhMNxvMArOc
Xe9143oIW632tUmOcCcAh9+VTh/uepHnVyr7F/YO8BqqmNyi1DTPuzDWRMWBbm2/k6VIv/QuTL0j
RL1+vvecJVTUT/vie97J4WgpEIKH9y+wbb3ObnAiTGrEWwOId+GsyFn3aRn2jd3tzEnrb1K7iKmH
1fzQWVOG4pp2XtEkqPGIsKf841IX18a/NHt4C0DzKLPSW9v2239utKhfU4jXfb/rxFJ8U/htxEGW
Z7dtYIgkzOX6eVF6ulFNcK3jcGFnba7rpKN8el7ms5QCAqFnDbPudyo0gl3rT+LZNkV2D2ShfHn/
I18cimoMTeytQnkO4RlgRtM3aZCAqXEwrlbhxhr4XlLlYLzfH+rC+aTWs+nNhFtJ9Lw12mgLjj7q
GzttYkdzXI1uGniRPSCe1rBU+97OriW67w8JgOp0CUPp4MaExCfOyQHdUT9Mc7JBzzeSfDWWh7H3
5j/l6aKU9/8nCRrhdMQ28BdpGGkHWH1dd8Lv6AoNy/rgFc61S+Hi5LazSdf3X+Wr06Emo7fy1C0Q
ai1G52se6fJhHZWBNfWSg5AqI//5/QW8dCAwFqGYTRLKTXQ2N5X5ylxzREwzW+dx2tTNbTTmv3I7
756hQC93Qe9FT6ggXGP3XIgtKFWAJN38OehOncXFaBz0vZN33S7VhQ+lsOoSxLX+PEuElUYFZkMD
ba30s0t2aSvt+KTZO2GqH01dro+OZaXQNZdh//6HvHDocO+jVUqFC3mO8wJo36tmFSNplJ/iMIk2
X7ubJrwikL29hvq5cIkS/TAtenlQks979u5i2T2oymrXOY7uk9mS7X2nof8hDGT0dyFKWq/ZONV3
tVsXD1IDsHt/rm+xT1uLivEpcJERc/hPt+kaBmNQb9gEfviMpe/0cxyp4rVG4x47h0KNlfnhXhD/
xPXgR0ei9WtGhhdOCnRKUlaCEH6HN7Ji0lzmIce63a2m8uBLd/owtRHw5HmfV1F58/6ML+zWf6uW
kM05KmAjTyeMHHo/pwUTRrwiuy8bP/sy6j6/MsqFw8go/xadTI9E++yNKLWVBYQczAkL4e+jWfhx
5FTtYxQodV9gfPCRmEUR9a3X7p1LW4qQDr45lwHSV+dh3Rwu2dSZFAGE5d1knQp3taSVJHI53fR5
b9BTs+zdvDrNIQjn8vX9z3tpMaEa08za+mkUME8/ry2LMlUuNQFpOStXTvCtJaw4oGT72zQy+0qu
dumo0u7hvgOsSBh7tpggedyszrkUVrbNHDd93d/ZdZE/rVT9rxyVt0tK151R6LjYxF3n5NgmjDo5
tsixRVO6vGS+lyYVVhoxqD3viHS72ok8hQGV8ou8/02tt9PcMirSehexIHCnZ2vapqLXmVD9LvAE
Rn9F5uV7WxsdFy0+4GVsLrZ7E6yTtw+MMWz3ZrAUx36s0+JQNJkbm0PbydjwKweFQAPOz+hOw48r
v+T2rU8DQnC/FCgwQqdiSHh0uvKhL2STTwiJdrNY7u11e4l00cR6mGsEsMLhYfU/0tLfRcKdstic
fe8md7o/hrCRYIDjQeJo46DTCjn9NZCW8JUQGvmrxvFvB2P8LnqsvJbRLQ8WMqh7ma7XaqVvNz1U
7Y0tsulTQcTZ/vw/sahY7SYXaQ/LCUcauTfWebTiEh1N8wh6HUXIaOgWeXz/g7/dFMS+Lm06YD10
zc7zN0BlgVNqUm2NA0lC81Ek8+inH3pZeleqB/8iFk7XNiA5dbkueYDphJytrV44ElGFFFVqDC5O
Rm1arXGfOpEdWyqb7oYcVfIj/pBtEzsTWJhkrP3577UzRmcfORJxF3P1wsdQd12VGIEev092hzOF
ES7hK2q4ajlgPiyGuK/N/kMzlnj6vf+53q4Ra+PxwRCS2DqbZ1EKyN4mLSWbUsvSTNzJDxJQUcZv
0WQldMmx+vz+eBeWh+yEEIIiF3WX8+wM52R+fFB0u0C6wkcPU0UvK5KHnztv4rNdGezt5QRojVyQ
Hg4XL//ndAeqQkpv6QJczkuzaR8L20m971Mx4V+PhEYVPoF68abYwI932BmlgfOkV2mZHgL65vJQ
TptQ9dKV6qtN/7CPm8a3szg0m+xRVDkVcj1mKeUSY31ydDVivxCp6EurYHHH1NEwYUinMHiWa519
XvWq7NgMEKA/pNLLPgRpqB+m0DDFrmmIh+K2zGgjF6WDXCIIwr7ZgzLycC9OwfYlk6E9D/dybP9u
RphfSzKrackPa1ZL7B4h0Iq7qii1ExcN4uVJVM4mnDD04KJ7/F2ExCw7l+NhMNpQ349EeNm3Drwn
zgX2IGy0ByO0bx1hps/OXFjqBpUyPDFqq+wCimJ++NeqEEH64/wKEASlFtDWVKvoP5yuEABTO7N9
6tYiyKNY4MueeKOokE+Oon25ZMH+ypbg550eWRhIKAn/C4jYKAun42GY4ls98G4Aw2X2rXdbtR8Q
XnquJ5Tl3x/q7dEiNyVHRUeJBICM+HQofABEC8mz3dlTWx3T0MrugwU/TnLH5R7aybUE/N8e1+nc
aOSxq7j4tpfmvLbjDIsD9gkE75J6uJkudrd+taXO9bHgP3ioHSf9u0eJV+yIYFPxXC6NWyUNhZk1
Cfw0Sr804Tx94anOm7ig+5veu11n/WxU27Uxj0v7VQ+ufM7nhjpKlos1fELymUS/HcV0WxkS+Tiy
LXtOusJvzXiw8yhD1S7yXoPeEd88fLY/t1ZXp7HnV57aV6KcRbxq6b12WaWbBFCM+qd2puqTKWvj
+zCCkENTYgpfM+qPVdzlor+lc1uuu7zW3YuQhvkLrDky3ipK5RoHS03Avq3GV1u7+hXhN/+u7Av7
1zJiWbLz3TX/m/iuU3trxuMlViXWvR/WLKzojsg2eMnGsn/Fomiljm6kfZWoHmr5fVVY4ZcVgp14
qvvM9OKKfao+rTqbsucgddwBgYNeruXOFmbtPacVOuJJRNjFwUMv4K4Mo/nVGTJvSAynHb8ZXZX3
MLO6fDk0HAE0OJEPQpcBq8pipwGTVVQ10uKlLDbbaddK9dOETpMZ6xr1utgaqZEeGmoTn7UhSV9r
fEOGxE/dRcYa2s/9qqNmetbzauyFoAt2ZX+fX+WbcDqRLF1yzi4kjbP9PXHMQAMD+pr9Tt1ZQ1Q+
wAyRQdIt/MGVwbZ74L97exss4KkleIH6AjTy9DANA3yJRXsWBqhmmcylDg5hqq+BfN5A37bOxubb
x8u0FfA853QY2u9uC5vPTCxZZ8a+DsV8T6Up3XuCezfu7Gj+lApP3/tj2yOeW4buFJehacjEqq32
GrIVb9dtxNOJE7bhlMLX3DTCz7GZKAja+bwE+E/UhHWfA10aI3gxL+rQKfdz7+sk8Lh1e3ejAlot
Mgpi8ur1BiUVicRp3c4DUALbwO9dDZ16nbF+d8BLTRkgClFP2c6OuiKIe6U7eZNi20BlSw2mnQAo
GdIX5cnC2Te9XWVxOueptS8qH9eNHsLF3spS/dyNveBvl9l25URlH4dT2IgDQMV1TLCTXOpYe2Pw
ezLztj5GzpiXe2lE1gs3RVDvy2GOPnR2P/9VpcJd4zZPvfzYNmL45uVKPYe6jX6MrsERz9Kejz4J
v5+TzG/cH60aAXXmba+f0hJGfSx6x9Kfu7FYP6e2Mr4XjfCfAkTFTFhpnZgSyxOIlraVKh6MKEKG
rihr/MHd1m7uZZbN44Nr6vBb07XugiNNV9322dqLpFiz1jyYXTh/p/E33C7dLAGEFKn1Wbvh4MWG
bpB6LETzgSZSI3ezWLGHa8OwSGOtw8ZJhB3IR6jg7C6aactnyPDBHdYBhHfoS9NDqZpUhzGmSTg6
DBBa9JHUCgXOolzWe1FWNZBxDFGSAM2dvzgP/IY2YIA7bWpPwKetsB1SpdFMh1a4C8S0cJaffPgx
1m4svJacLMO2Me6CrlC7dKyyZ1ETtXzUYdv9lUkTNWiBI+EXOnx1GM+pPX2vkZo0gEPO9U/T7Ff/
pkG6eE0Kowq/zbnoDCKeXhQJ8AfvG8Xa5dNYDuFTFuIDmyzGEP2z8st/mjuFgQMaHP73obFklZiG
G30x5zXN9r2fpWq31KsVABtKbWR6c0fhZzCJdEiWIBUftFVndjIPsIhinIuFBJPjzHlc+UvUvzZV
2P8cjdJc9iDi1RP4MpoOTm55D9Xa2sUu0m3lxF0L+RdgomEau6hv5KGrDPSiOrQgnAO9xeBnPZTL
L5L4gB/d2toZbsvQg5y9lpb+TVJRd/ssnNcvHqyV5UvgCCxMMWM3+iSvu8l4mJbOa5MgC6XcjXng
v6Dfkn/SsCG9e6/g68XkzxttrutzZEhrP6+OnCPxsXPGED+xulsHyZs4jA9oM1fRnSfcZkrGfPbn
/ca1y+JpkGW9r1uf3zyrl9G5rfu5/oYdbj/HbRAYx0wOOAigU5P9nc91+tRMYVtifaTMbx6w1iCu
HEe86Am3ZcgOtrvjQJAWGpPXP7uGV9qJny3Or7ErgyF2NUydeEat5cnOwo4tWozlJwEV2T4iNFXe
F2Maeg+BlQKMFIurzFucMlwvkbLIPRmLOqjtxMNi9sGJWsyXjNnmvM6F/FinW3ltLtb5c4qDWgqo
V/gqrtJiGpNoBnc1O7ZqiUMsF4OcBk7Zk09CJG7SMVcfYOX7P1Q9BV08rNi5JJtbVXdAy0aPsdOx
qe5c6RTPwnAFYbmjVfC1L4R9rKacJMoTlZNkuS/0B53aZf5iY/DbJr3smhJpWlq4MamRFe6MYZw/
Bo7dhTsUaMIBSVc1fwpoPNTJ4GQpoBwRlk3sY2o+xtYs8/JgdHUGoSlMs/W+d6euvKtWV/5jpKSt
t6UUzbLH8CczD22IfmkCkDmIdimfbI3DeRa4RS3G9BH/04256+bFE9rkIElsNG3aOyinvsqPMlVN
FjdijarHUfjiN52KINgD5F+cg+FqhAWCcjF/zBNd3RhFk8nbdVbh/CTjJhZqFukcV03ZMdmEDJ9R
JKnSpFXpACYnmAIg3rYsqTS63mDeGUYTCY7i6kyJXKHpPNpsO8WfhtFHldnBhzGw3L9EHk35zarU
5D9DB9bloW2irDrUZWu+LIW3Lpt2Zf0hmDLWBHegDJuUvFzZ1napbqXtVT/MTV4mwaFUv7hjFWZH
3Gzr+W4Z51rHRlNZr2vVDVzN9pzdjUh8evQr7OYbNTt3RFyqnl6LBXHzeFqDYcAEDqPoqXM4Lg0c
lPZQuUX4MnYW9i2zNQTeDiDxGu5LDTAnLnNvZvC+Dn93s/Y6sAdt/cqxNMcY3xejvJ3s1PxHumur
7lZdWS+4ajh6L/vGvytQ2FNHVZZ9yEdquo+p7xM9mp3try9TJ8W9QYhKZJGyLKJHS/s2EKr8bOSG
2fMg9tWPfB4bO1atMv+GX5vbcZouw2OXss1304y+1x2iVn0D8t/18oOXRdGNP48rhCXcaru4L03M
crJpGKNEAfzZ6Rr+yA5cXOfeR1k3ICkv1dyC8GqLrTwWLX+144YHj6xh+Ao+YPhQZtbCW9l16DsW
OjXVXWMpXkycxvLvRJkuxvNW1DRJMAJWvpvyMcsTFz9wRXRgGXeEqR40Knb9Wh6x4GsKCLu5dtEH
XBoU5j2pXCygB+e161ruwnzV+U9wu8KOjdYtxW2r88WOG2cs6+e07eEDNutot48yRN7ky0ronT80
dFSymO7KGmF8WcsN/JJZH4rVqqLYd6pU7xeO9ZiI0SodMoMhhMdbrksX++NC80dPdrMHirb2VDv6
frlJXblkuzJoqlezlDKNi7ZRH3qjCH5ot+KvSV946AHN3fJBSdgRiRDcVAeVRzKKwRHIr7kh1Qsd
ZXfYj4UVzAf0VCcby5pikAmPU4rofaAgizT+ZMuEVLw7lEosFCGEnZnxGM7sjq73pkdltesIime2
pgfLmskUN/qJm3iqTT9i2k3Z3BIq/WgYlq4TAaLmxyxk5OzG1kzRgVcmy7SYXfdktY0ZHKe8y7s7
5UGe+JrnOZFcILX3tZemMSR4WwbfwpXqx872SrSjAlun6LTlpXhE6z0NY4rIenr0MlcH8cpPBSLY
UL+IBtso47mxHQofIjfcZaebcOJZUaYkece9k3e0Y+aJqOz5Q6AXie1XavrPJFbhbW/ryUhqRvuJ
e6lA9lig0NE7pVMeXGlzEtscC+hjIbSdH0wq51Gcqi79BwgBZF9CODP7FBSqd/bKd9RXaQVlFUt3
tB4if1xZlspyXjMKDMibGYVxgySREe60PbrOkbu8fQg2kYS4XSzzFwUDD3/KWRMKTGG6a+eSsMl0
0iy9mcMpNxPZelmXKG/y5A7tCusnDAVjWw1hsXUtp9gVqRPqA5ou9Uen8QQeoou9qNiJ8naNbRjr
f8GI5d0oehd0tFXifsArUTdZ0ggZTvcOF5S8D0c5N5zlHqwJEnrB3VqBxI6Xqe3SA0eya5PKH9ZH
t+7tdBdqUS5xDkiOdzVwOwobAMympBy1yo4amrKGh9HSK5e9h4+w0OF4k9uGFRyspra/ejVl4COC
PxyCdjbNF9KjvNgHVh1GD1mBJ2NspuX0WDpeUdyWFo9VrJwc9dmUrskns++sYZ/p1fyB51pnHlJh
d91RllP7NTBnWknkEOLZm0ikkjZDCC72oklhrNovtAwGE6Ml4dfhHZG1AxmdUml1pHBl+LuWjqmJ
WLvD2a0z3psD/Roji/1NrA2DHzyzSeYaH2/F1u5jl5yDahV+CB1BHiSUBGuN/nMaeXyfHomhb71A
4YfNmS1hYuosJKCsvb+K3h7apMQliMuIbc1TTvnkoZtbtNN6swekZdOsMqhSBO0SF/bQP9ZzWYxx
WwUrGD2/L1USduzbxF9Lzzm4ggpCnHoRiHHWHuIWI4sxVpPSf/cy92uunip6lb4OLSLIzk3zGN8c
Xx5TfwLwR2dHhYRh+HHGBbDmLwTOLoGa649h3E7C+UfV6IfFNv5R/SE0WiU/h/Uc0dFAES2IPW+c
Rxh8itJ+FQXlXgdO0e8bsIVeDBBdqaSCxsN1FkXYj3SrUfXHMs/du9WZJdNAb8o6Vl5RuYnTSGyL
Vqcu1gRm4mwlTq3HZ2/NJlTmwFv8aoXwSzKCPHjomhbnFLsO64AnEEmq55Rr/Lv2Bl4Qyb5c42L1
1wduBsJqp+kITXD4tX/VRZa+dFXdfuvXyqgenGJcDNTlvHk/ZQ7SNRtjJU1kFBRfzHFZ2mRMJ9un
qxRG91Is3gsrYjlJRxpwgHNhB/u8HudXIRdwLgWINStxx9SRyeyJ4N5GcMXncJnq0ZsWHvcuD+sc
Lhud0V06+W5JsKWMnewMvSRR3/m/fW/1ontPDdlrhvEIq6/H+ZvWdKd2xWB0Pxs3oqxljW5wazXu
aCdh7zjPs2MtNRW/tnyYC7MHzFlk6rPbCMLMUUiWeRowT0r8Fg/6uHPsakjqWaX3dosQXTJBMHV2
+ZxVZTKKNvs0oiPcgnftgLzkUa6ze5XpKcW3xp+amLrm8KlrZm/dj33mNndoy3u/siB3i10+KNJx
35pEcLNABGt2fe4PU9wVkfFlre2uSTwKhs3RrpQ++LauwtirfWi0/A2qYpVJJtCPVaPjNRhnybGL
VL5je7p/8/SlPzJDIh7VzUpjH859XmH2ng4/vXbQ9mNQrWW/d6LB/zXTJcE5dFUlmTSBadwXMpe7
KZJU3AqcgRTPdsVfWR1syX5axmr/o1vBNjal3IQJ4AD0dEjy5deS5tmdkIOvkCdBBiYZqYl97QwX
eCVu8BUHzawNLsZeu18QiQx/B9bi4WthDWG2k+PcBw9T5Q4vtfaz74i1+eUuH82+iCnc9uvditfe
L7wAhtuQiCvCedQs/7HMwpx4f3NqCroL9SdbTbm4GUzIdjdh6kwcQHOuf1eTPcl9QWBWUAitnW9z
XY4/dCAbI8HixFQUYaqIIkw5dfPNxnVTsadWt4290R3bRIc6eDE6jy4JitEuQNgUMTte7rR5KImr
uFyazj7CYsGNtW6FE8RoEOW/SywFshiWALrcNejznwPGRn9r2WcFaVRRlztAU7ognZG8RWx//Ofm
act4sjkb2x1RWSmpK+r2aQpSl9XACI+aUDDatBP45NPBbEfvm6lGmgR+JMchdvImaGLJPVPvu9n0
fre+Tz4x5lvLE80F8m6ZA2tmf/F7V3U/vUI8EXkiCKA+GbMyBgKD2bhpadCEMZy3jsd51HRnC0Qr
Yied8LTtCfFf26p1sG6fR/3TqEX7VLa5+KcqmvTrvOT5X5pomVo1KtBfWgu55iStxfplwcOc+bkG
TNbSDZfYQTdEJHYJNjAgN8tjKxf2Y7eQ40A2hba5X2ZLHEc8lz92SzN8XMKcckuvelmQTLc8ix0F
aL0zMl6IBGVv9X+cnUd33Eqapv9KnbtHNVzA9OnqBZDITHonipQ2OLLwPmACv34eqHumL1M85Khr
d4uSggAi4nOv+eC5WKwGdtIsd9zX9BDyRZu/tJrd/OzauWmhK2VuH06rXdTBinTfHYJe1kM8xsUZ
1cD4U6zSuk85QT+WtgG4V9I6aSj5dVq3fmo50IM63ZmDGA1dL9CpQfG1t5X32FEZTkFKu+GLYQxN
ugPV4uZR1zqk3+gdD0xWxNrf0sdRJbm1zKeQoUzd3wlK0Ozc8le4AblZWZ/61KlvR9OcvvhFW0yX
nSq9mdHk7IpA75ykvcz61Ksjym/0sBd/bnbZ0PnNWcHo4HtGq//CxwuyPkdU0r1Dq2wTmGPs2IZI
f3lDRP5SXa9LO93FxZR/hWU+X6B9F6ehLVPrMZOFr4K6rmkgj4xyr9xhbRLcmxykgwFwFUMwjLV4
qqpljLlBHa6cWTnTjfJLuv+GrdX9kau43Uu7SrXAMWMu84V4xohMbzQ9rLiz71aDsA2zWdKbBBkn
0HTSjYZGaZ7U94bTj+qc7ob9sJItM/WbKJyjxcBZKUhowa90HMvlbKromYZlpg9sn16jjV9VWOAF
ea9qI0w9zS8jJa2lCvuxRPfMBGR3U/YWil+J7xfetc0I8WeJI+5j01Hwcha3TDpVhXeWxNWck7Lp
3XzHaaA5hF3OeD0ked2jRe3MVVj66OSGRdFbj8JumF5IvCK2+YtWG5ddasnzlEZGHMw9dN2D6pO1
i+KsdktKamNh6Dmv7bdZLdkjoNym26HHl+S7OBU4CQz9aJMYMEf/Gc/zcqm6af1eFtypV3pjzJxQ
uN/yQCo8nYu1MYej6krt6Cg9GRkMOWO8r2bfrw8D+csXf1moZa12NfdtbHXVrrK7/A4fWe3Gdlv7
YWCWmgVj57h3MJarT102a1lUF65og0Ez+ScXhS956IippjSc7ZhWwKIIHT11owgtLvJil8p4wxoP
cnOVrJX8TFKbP6WjR2B0Y61NOP8ecyygv+OR3sg6wnG1OCBFkVNtuUpvkWHUawQyio5EwRfZt9ia
xBDICYAWumJLUjKRMYcqgLPeLAFQevOR9MS5t8vFHcKx9JbzpGkNP2hdoZ2Vk5L2xex089k0VmN2
LJWZPlYrjaTLFJ3Hbp8g0ZuR60+UKLbVik8rhUsaCRrdhIechtVRul7sh4rR/yNyQCLfwz5rxG4s
VZfuGeImdyCmSnxVDJpTbWP4B7Dz4yfRLe5Vv2gFQ7bC1M8A9+cNE6aeg1BUfnFpMM+SgTkV2a1m
GsT2fpyGPKplHX9JwP+1QTf1XIw4OcMJ88rVrgKddOohVpNBGlnWhYycKR6e1rIGA9u33BoBkov9
I8RF7VvOBvgmQTakITOL+NkuzPxmkGQQ4Tp3FvNxRF0O49rT40uzth6jyUkGXA+nqjwv61FL9oY+
aOceF58ToZBi17thcuP6WAzlWoUO5glV0GYOgWcYhHFp23J0I9QJyL2ogqEwm26W7v3eTJow7Tvj
bKVRz3yh6cZDzmRMBGO6kLo61TR7NNk7WdM/c2wCNbct2UYCus/n+lEMi/38yu0bn/RIrOb3CkzG
18ZG+DUsjNIgJ5AoWvhJxqU9ohwfMn4b3MBv4v5mrtbM2HEyKhcVD4XVn+2Pyj44RqknFBHp+iQt
MethoZzG2kmNng/ZhDHmodss9lNTgum+SLFfMoMeoMmV0pRvhJ1fGTfTupWZXD4ivQBr2nyIsQbZ
QCWmcS9IpIeAkRpj3aoszqct6QkRHdMe3A4hEYSycvOmpNqp72KzWr9XgB68s8aux0cvy5Jbp/P2
WdLqw3HRjLSn296b9AVsVdjADXz/SvpqfmZk4bVHOFLVBQVR910rE26GfjH5G0WlmbfrvA4+ueUk
wYpSDty0hCKcqryV3m1MEkFTx7VLSs7CSqOt4J52SVt4Oy7WxKd5M4/dsQHsRfeoLRG/UHjCl5d9
aaVclvacXys7Xj51hO17i4+TgeWS5s/GS8l6N7W8S2n5zXLgGZsbO89b0th8iemUW/xMzzDPCpAi
Bv61ln5JOeqyzQOsLmx4sdUEJpAPe2fNMb19Wvvis7O4ZBBmH2ffwEYg9yRR/swDF4kO/4oBL00/
r7ZpUOFvI/SdYocKru9Sg9AEzqS/Seuk0oPGQTMM53dHJlFTd/KD7eMZdjEy2BgiVUKfoxx2YOe2
ztriGIIz9hfQJEW7Vxo1dqTPOcHG7NNkPfg03R+hR1tb21hQuaiJkdNR0bUaAzkUcMnS3kjAGCVu
ZQdF7nn0gDRiB+HBSerIXmtEBUn6jHKfrQVQyEj3Rl/vAqubldhPlqy064reM8a2bVHK9keb9n16
vSTejHfBkBUkPPhYWopbNDMLMyrLRQOAMiVAOvvrMWM8rUJnsLrxsRu7bj2QwLSJFuSxBbbJXwBv
IkxnptqDKRfbQ43eLIBIBUnlcA9GbmfU+b2VON0UBzryoiUSoqqzPtiY79bXXa0tOo0Ygo59HHQH
WhW2miZZdq1r2pOeVnN1li9z525/r8qaixS9ivHBMaaVVEvzVq/5gcGoSWrD2I81ZOvDZAjGRhMz
Zf4668ZRLIU5X3U2TXQmBu1U/0TIelqbkHEyhdi+b50k/hn7q4t/tJ0P5cVQY4/7VOC8Ir97BrHz
Wvea2AkXhOeXj4xbev1DNTnkQmHsO5XxqdFaoTv7smRGeIyNaWKoPFirt37XlmYD9JDOpV9qoLPF
gWV6ponJZsetCImYEzxbtqZzuA03MemXFUgKI5Dv9faA1FMDQIEODBMVVB4K3g7kiWF0xXES66g9
VMJsyDTGuRUMS+KpV0Ccpd5xpAS4C++r01mO+3V0vMKVh4w5aZIG9uLk7UAHKrOr59Yjynz3KV3j
aPEWK7tYsqyUN0J1iGOH8N6Q/E7dJXYvlh7KxiGzpqm61KnQ7YOHw8YclbTO1zun5fdvAt1jVICE
Pw5+35MsWcoPTqpry+dYLYQNZiXKP/bsbx7NMQr/QFt8nM4MOREyU91klEJ7be7PlTYi6uwMbjEd
h2rGS0TWZTYTKschvwYQlXb7ZnbH5rxf9TWPJlFZxWeUPeKOOnfw+oiup60fe6Ama5DXajV2lqYq
l1kGzZZQCbv2ngtOzD2agPlyOShBNbPqxNdILhJZBPSe1acxWdIf/bIa/ZnDJVDsFruIP2lJ3+hB
ok3zIyqbiblfdL+4z5rKGgPY8yUmS4Q/O0LFrGg+J0MRu9Ralr8ck5Y/FBI3VHyWcFy+j6LLxU4H
66wOADONRwhI9JgEPXs/GH36cAGkGu2WSWpS7govXz+rzm3u4UMbH5SX6C4F05BFQ5dmNUMEcsQg
7aDbBoxQ0qua2vvWQ70DILM9VCKInTj9LIdkMMJJ9HIKqrZVz5W5qplEdtL1nTGa3TeFKPnzPBbL
uUayXwKLaZyzcUDwniLNiTSLc4HJZXFm5XkHZkCul4yBpjJqksm+aDg9c7CaI+ObVsUY9NrZXFyW
LiaZM2UDZaTVtlUwpWaLRwCDcSbzNIG+VquxfGib1qV96pZTvetK4O27NWXye59zI37QtX6gJ42G
KeYQwk0Vcw0LEEJpOIA+Ut7uh6wTgKaLZuqfwR1593FRGcU+qWPXvW9w/n7qMLQEsGMv4rvfTIWi
GSMGtYuVqOpQzEsR9Ym/bNoOhYtSM6JhZTgvuOBeDtKYkesou+ps0uf0OANmbq4EVKaMkloQvv2+
ppeBnBzzGsQm6f3Mpp5eQloXZdiOcZ7Qex7w7yXw1ww+u9i1g064/ecuITZFi6rAc+SU7kTjwsf5
dlxjdaStldi7wRuq9AI0lVbhbJhVZZTF6/i4AhMYIspI9bVyjPQbQvaeF8ypWC4qhJ+mveq67HMv
Z+DKXprmt7K1M0aXpteAW1SrZMoizf6CeonyFRl+/2qjNyShUTmpDEH6MIdhuMq0V041zgdthe9q
gOHoQLCaSlsLuniVD2lKZRzgxYV4vkum0+/sRS23MremlleyCD1IuYHWIOndkhvP8AFcJdPAde77
SKsfDFqaTwz2QT5MBaLUIduSxnW+Zu1FspBiRRPUnYnLbTMlFGvWfSo6y/6g+0tcBlz77BtzUNK8
1Nq+zwKdSdBzkgxOSY03AOluhj739lxGXrrHTDXdj3qrjaHL8MrYl4Y/3IkhWTfsnzCvmqR3bpHW
Qea1arjEA20tPBWlmVK3GdDcByvruuqi950mjWJ7ypOwA3Qgo1jEiceshyRj7/VMxbcWAm39SYxJ
Sy/TEN3eMKu82o+t7dP/oQCkCSuXKRyVMX6uib12WBro4DxBsajXXaeDfaPvlrpJpKd+hkq6aw0X
TFJU82zkq5dFq615X9xm8Kyw6+plijjcqCfkVV3h774Mvn3W6Y28mhZcrkKUkOiye1VVn5uNRgs7
Najk9iQI5sdOTP0P7lCGW0Wmb80iOts65edieGGfYwb9mOf9esyBUpT0YDVGs8CDisc+7cUHY0GY
+MIg3t2tleGQD7wN0vwNVwZaHFklD9UjnZzuVPSoLqUaSarow7Z5v6+WVJxN+burnFJhEflF7ggF
cJTpfDSPTpDwFCmdU621F7YtPWi35OuLxgD7VIDpWJSVhBlq5O882m/4vG3RX3BQGJl0FLef/w1+
PyYGkShGltrGZfgCneTmocFi4FAxwv/zpXBNBqyLehRR5ZSwhQKPUaqidcPWAFdgeZk8JE4xHlKj
q9/RKjlF1W56yZtL+y9TCJToThB66dzWHLvJC+O8rYMixi2hcKvsoPLcCdpxfY/E8MoG2QDDeFIj
bwYy8OTTFapdYyAkPvgBZZ6V67SceVyk77zA154KRDOcVhP50982CGT2yi2W3A+B8GE4O4MAt2Kj
2JWTYOyb9+IdOOUre8PAx90kkYctwaT+5d4wQYgPAwz/0He6r5mtF7tkBmOejc178iCvvT+kEVGr
4mJnN56gRKHIdW2nZX5IB6R/ABDgXpWkve+8v98Ie9u28OHpsSMc9BVOebqt6AXVIZ9JkzTxm6I1
r0BtGLve06ybqfOmMC/T+L5zFuMjk8UxMsHIPPzxXQLHB8y3TcyEUbO9ir8dOEo7F5oGL3Xogc6H
mQ9UBZSWZf2pV4kBuWvbkh6dO9yfrZOFzDyFyY3hKSxdd7IDLAbAk816az6tc/uebOfvW8VCBJKZ
FtBb7kn/5MBpqTEwOqGE19Ji+cr8hOGmQhPhGaJd9p7H9ClhY3uyjavrWJvsPE/48hXm+WDEjDlo
eLmGd9W69ZeOKfWerOYb3a8qhF9h74pkmt+h8vx+QbPuptDB+dsgzSfrOovXayT0nAcxiX2LXVfY
jba7r/y23WmJo0LdqIz92/vl1YfFsZg9A9gYAs7LhwVMsthdwVxJ0syAyw7UHYyf2i8YDgbSLrrI
NDqQpIj7//Hx53E3I5GNX+vCAHq5cm13GARVix/G1lp9LLWqvldWSSt1Xubq5u2n/P0CgMKL4vEW
/4hHp8IxmTXk7dT5rFUn3kGfVXcwVuYIb6/y2i4VVLRQizj/xqn6AGV5TBvV5QJdRA9juGFuNdbV
hQIf/04Eem2vCBPmF2RSd5sFvXx5a+EPnYsCU+iD1rpepIqvbbA/nwz0GPRore14DkgCchG9/Yiv
vUj073BBw1ERGu32Cv52vWi5Tv9zpLJdZ7P6XJqJqHalL6159/Y6p1TZ7QxCrHQhdAq0x6yT2DBo
Bt4HyvGhEkAVRAKWE5dLY8dEAvokAAbMZ0bxvQcEeT1b3p9aVW7Lc40Ll8kluqin1u/jZDKeZbgc
xohkhzZi7UFuuhjOzTnahrp8T4HvtZ2DZuOmxWrRtz/V10wR4cgVNNbQG/VpjwfMXYxp0A5/NO+d
IPXeSicvFgXRNVMdLzZxGhGVlYHhQ17Eu6pr7bO3v+GrS20erSayFciNnRxw2llx0se2H9paZn9F
qAIndCtrP7ZZ+p5H+e+py2at/T9LnQQjEgxnZNDkh1PqI1Zt4iea0D+L8PgWADLxlnz70U5vTVOQ
uGyKDvovhWdxsh7FDWJuYzFGszYbB9hHC9As5e+LzTvAspZp7ya0cCxVDu/cZKcv9dfKCAPBKdyi
7il3MTdHOI2mOUbeUHg/q6bxzwqmvwjjG807Z/C1pVBM1LmbURsU9skd4yC8Xyqpj5BmJ+8nkHo7
hBbxQU699l6ZcPr9tqeCLrbpA29uDKfnrSzH3swSUKyatVwxcTE+9tXcBwwnnPvSK99jxZ3eniy3
kXNRigGziODlyZMZcsT4xPOnaNEyMJKOdxC/SBNwKBiaNg2/B9O7d77c6ZW2Lcp1Ql5mb4Wef5KE
ZmLqpNuAzPQYcm6OOcVxQorksYcrvCfjEBFNnuY8HTvvS6qW+eGPtywpDV+R8sjimU8O/pQwROtV
JaNK9fIgi33T3FtVMt5WqSciRq0NkJHmvYd+ZQ/BzPeRNvPRPYQ19TJeTCPJPIvIqOhz5jSOqa0h
GarzM+kzsARvP+Jrn3Vj49veJoDLZnq5WDcCDCE3kxClrCz0K2e+bvp0uI0Nle5lB9hMaxv9nc9q
vLJ3oUwh04r8IOYep0rlZeYmelK0EiR6b16btG2ZuniO/FrKxj920zx/cNO1OM/lYN5R4ZVPNIWt
qIOx2+F/w6gs9quMzhR0jShuYiswMBd/L4N+9bcEobYJCIIxPd3yC0U6rtI5oGQdgl4nvTVgl4hj
X2rDsXdE+e3tb/HabnehukBIB7ugn2Z3kD3rynLmMbJARWtgELUyjiwQTYBllvoCL9VsB3spviiy
cjjGaF5M+7d/g1+qD39nrW0HjtzIwekeUWQgFC+3Q0+T09wcjKKidaoL2m7V3sX//OgmWbFrB7WG
zSDF1aCvbSTKBhg3XzjqxrFglALA6e1f57XNidWMR56NWIR9KsUDgD+JG5MR8zqn1UWlpLqbdMgV
Wiq+Fm3iMmNaunf25mtrIvlA7otILNHqJEzNpa6v2pzICGZQHtrKnLZRlHTvcuVNRcDwjm5CFdvu
O5Hj1XUxC9iUKoElnDqiGUzB15Q2G+bllsP8QNabcOyIDynTlBTarKan+7zo7Hc++avrIm643XIQ
uU+/eCPTJRtFLSPdLK2jmxeOA6xY5hcxrO/d1CiDoQhksnfune01nm40jhYhDEFsBBy3s/C3pHgG
3juaFkwPBDOnxyxbhp05OuLx7Q30yonC2AfaOAcYvchTHQGwpKWQ/jpETt/kkY/q0Bm0AEAUQ/IT
2vIUDuZihqQGFnr+o3X29uqvvFrYmjoGnrYBau807yBPUH1hpGylMncucgfUvIcn04EMdYhkbaIf
0A3vCea8cmmxKN0UsoKNxX6yf4lkKM36xKxxZIaMcgrRWdFUL9w4C10xT39+RpE6Mrcgjeuyfhoj
vWETXHY8Gdml0i4GZ+jvUpC9zV6HG5mFeimTvfJddfvn75bKn5SOF2tixfxy/0gYEwI0vYy0cZUH
1RjVUYpWj2DZercmeHUIgr26+18satPeMJFG2XLnl4u21ZDppSAyO0XaXCw2fe/eE9q3pG2Xg16b
1xjrquKdk/JKOkAawBY2eY8mCvwvF1Vx7jqlHcuoiauBJrc1Pkg8NkviQw8F9e0nfCVJx9gCNjW7
lsVOi/5JgiAcp5mES8EttqCPnYt5tR405piBhL0dWmh072Wx9s9vr/yb+Sihh0EoDrKbcNZmefvy
OfV6JcQrHzwRnQLmE6q77hhC/oSAofZpa2GParW9+Oa1cQt3HYwyYA7N1M9LjL8fmcYASDTnOt2B
aoIv8PZv99qpIi5zsGhSUkScfAQxzbrGzU1c9ACreXilQx5KnCsm43oQJ9OfKvv9ehn0runAkpPh
lfHyZajUM9yuo2RJR3rWQqJeYNKcPGSmNP88AGz6wOBGxaZefGqGw6zIGlL4YFEMxvxAyvux5pQf
uGCoXfxe3PhmVUR//joxxEX3Dgl9/HdODhKUtsYBxD1GomroFRj1eDNntYr8GGCJjdfb/dvrvXYT
o7Hn+RbJnIcL1MvX6dU6vpuqnqLJjvXjko4GHPpBPsJ+NNCeruJrp2mK9/oGr20ahEzxcUHyclNN
fLnqlKX+nMApiOpRWKHjdyDLykzbAQzUNkkC650v+cpNYYEQti2+J2Ygp+u1HjcwY+c5EioprlqR
9U+9aasD/bTi09sv9JVHo1OOFBzPR8vX2X7+t/AtVnqd65rPjCGBX7pe50IjdiAgaiPgb6Ti13fS
slcWtGFZE8SZ9W3afi8XrBsbBgpkiajoknhfO/OPys7MI1ZpLepHTfvOBn3lVSKnia4vE140JU7L
IgbpI3NffY4GLq0IZF9xANdggy533hMP/6XqdpIKbXkQDmjIfNFNPrn4nBTomJMtSyTzVB2FhWpB
l2njXT7mxs6Z5UD5qde32Tjo50MLv0YM/nqjz2PyOUMJ+yusbhuFA6s/Tpshi2uJ+CGJ+/Hao+g7
Zz/kxxoSyzFJCvmePNlrBQM8BYpUmo7id5Or1bCw0AT/Fol+aIAIxRCxhLmICyzq6qcGJAdZrFqS
Z594fNZ0GbojQIW0H9JqMkghCAIMu7f35isxjGkAYzKDXMdlgPVyq+hagzBqz1YxHKkBNqq8TX1p
QpUFRFdr2MVx1fwBcmVjvVPAvbYyvXka2cwiUCo6vWbEiB98mixRrrvfMZywSdhXeQ2jXESGNMsn
Z5iyYB788Z1M85XtygiEuRIlG9vVNF8+cgL7q5atsUSIoqfAy5wiwCPQikQ3vWfD/cpVisr2tg69
cPRNTp7RkmViEQ4XNBviDZxvz9UBpM7CDHcB3KjW/uh25vTOA75y/LebBgsKEgPdPO2hK0OMfdFA
bG8VCic6iFiw2sh1HNd5qbkBkPZow7e30W/vlN1Mgim22QTtvNMKhdF/YyzeqDh92XA9GGl9MBt7
PgCl/NO5oMlSbFgUKshivN/86Nq8nJzcRQdjA12ew73LgmLywBnR0X4nkXntqVCasviCHqI1p9G+
NlqVe46mIqjAdOir3h5DAWglBaY0l9Hbr3AL4y9uNkQEaUyikk6DFeDtyUn0oMmAhEU2IQMufQ0C
m1H/ujYIsLy9zisPxd1DwWPy/vif/3L7GwmiB0lnqaic0EGw4XzBf8HnN/Gb7svbS/22/TddRIfU
mBub0uOXtuXfAp9T+EgQbA1zaKvdUY5DGw2wK3dy1NSe1rd60o1y3r+96GvPR3vO2uRkqQROzbBS
NPIgqxqAjoCvoZthZve1omfnSsCx/5ulLCwItocjV3r5Kh14bwaoxQ3fJHGpFQOoJfTngMT77n/N
4/7t2/LvyY/m9r82wvCf/8F/f2tahcRXKk/+8z+vsm99MzQ/5X9sf+3//bGXf+k/b9of9YPsf/yQ
V1/a0z/54i/y7//3+rsv8suL/4ACAS/obvzRq/sfA8ydX4vwm25/8v/3h//48etfQWz9x7/++taM
tdz+tSRr6r/++0dn3//1168T/G9///f/+4fXXyr+3nGsky+9+u1v/PgyyH/9ZZr/9LZm468MjmJs
y63mH9tPDOefDEj5/2nXUnOzF/76R930Mv3XX7b3zy1VocuAdCY/2EzMhmb89SPxT3S+aLIwXbVN
Kmbjr//7m734Rv/zzf6BetBtk9VyYE0mC6enmm2MKChKfttKhNiXW6RpSI5q30d1xdM+x8vB6MqH
FODfcUCq42iZZR0qSZHoDctON+PrSaT6ESIp5iAwFfZuY4iwqBtvlxfVY2wqZ+/Oqx3BsKxAl83U
U7TA9gsaBtHI0b5qLVMeW+F8AZ+U3yJU1p7/QtbLpoHqWjqf1Cy+T+6hGuMv/WACPm0RSkyaeL0F
j9QhO437tom2y4WZaVrUZkiZw6hZ/HNU+ZLbBeJfaElhHtY8PpOomwTo5d8Kzf+cK676tl0vM7hU
mrFgwGhKCAiO1kbxaGj7SdOsq8XRYJ3A6YYQU6/NLvZiFxx4XB1SUCX3C0pOSzj6+D0naYOaLbjn
qMPo6uMyefHRErkNKHnIsKzvncwyd0426h82YRdQlY32oUVMoAqXvqtD20ympwIFFxRPUO6BSSys
I1Qdj8dx4R0s3aivZ63rax9G/sT2Ols5R4uAFjPqkk5tjXRTHQC0jS8yECK7zokNlGx0iAYuajQ7
pbK52iWDQPVXS+vm2U+nQ+02UIMb1X5eiyXZY24LQDvLbW1AlsMtHiDO2zEiL+sIT9CrzHMFB8eP
NB40Rygv0y7husKsn8oKnC7cvCiWfDo7cwo9cPsEmeHRWAl6rWdUoRpd82lSy3hGOlyddQW8O5SM
vlmoGzXopMtsdaKysdXPsvQF6sHa2IUN+OMrtJEujPbOSI65ITeNIpGHTVdOYVrIOoipTHCTTUeF
/Ug60L7x3C/aqF8YogrWdpFhkg2I63R2UHnKflBJU58Nk/jWde1B07RPaBudmW78tSmSm6JfD/UC
DN+o7nvmE3DIJF+VGuh2ZFj9Y0gdO4BE2Z/3gq/nIBe2A7mKT3UJxpPRRwQf4sLMvfIwwvW/tSu5
85ASBAQRqfjoZ+54mbRWBbhe63a16L+C4D+utYUykK/hMwIKOlkDelTZPpv0+oy617921hoNFxqr
6qMCdZ1APim0PVqG5WXpbNlZ0d0N3SZ7MLfeB4Uh0d0ChDasJ8i7BpO1I+iV6drv3SpAzM+KEttN
wxphqYsCWl+wJAff7c2zZW4SJsYZ7TbEhh77LgGrLGR2OQJ6j3rETM5QV0jOTEw1nietsa7mCSEo
wO/tRPLWPsKG/OSOvgyWdqPhyjxBbG1y3F0NuTDsChnmdv7czrDJLRhgBz+3PNiHbhZWonmc1r67
1kHcn41mjOcSkHhYqmYfwJrPLt1uArc+Ip+nGGcEMQIx4Gl1ropBB37Y2LCs0SULZNbb1OM6gK/G
0He4pDtXoMyT+3Vol0sx4FBR0hi/LFLf+YQpwgN63y7iFPlDltbg4S2g/7R+Q8sHH2rJKb2fQcvv
XKOtz8iKbpraPzQpT13QqIoLM2zlFepRgHYX17lAY6a7qhDRhEfd9JUf5bYDczNO0MAsfpIpmTS3
5npXTKa+Fx7ydHGnX476jCWBaS9n1gqMPbOAHm3X9HnL3c8etJMI9Qf3qpP0BzPUcotECwFKRPOM
kMPkHZ3GvPINZPq8GuUIOCWaM515tXUVS87bMH/DKcwKaenu1ZwzahuTNQ5XmF21m16K9g76I/p0
Qx+hUVlESVa54eIVzmWMAKaljB/QkmltIIE2KZSR/XpOdlNato89lO9AH5z7CozWnV+vApx1UZ63
sbfuF8dqvuM56EIUK+ZbUWX5UZ/q9oPQe/Qgll1WOBlUQCvUxuqjwpMp6CcDUpY4p8EPcsf4hBQM
V4XnXkDXskO9yfrAtAf/bMEgLCBBzT7gpl7GEEx1edaJ6nzxamQSci8ywd9h8FCjWQdqDxLA5D4u
dc0/72VaRNObb1Dk6JSNQ8r7r6+wOMig75bx0RarE1rq+0DGdNDHtjpw6BZUwNenaRpNooNIduCm
xifhV7vJaiYRTPMws4n96Tbvqy8Cmas9NPU2go2fRXIVSGHMy3m6keE3VRzlw48g4btWyjhKK9Fu
DTUoBJayAsxufVOt3gN6ZReF0fCLAQd1B3ihcftpho4WoXqhIsfssmeBcAUXLioVLrdP6NI1MXEi
DUxYgOfWIKcbRxvg8qO/ba9NVPCyr3F3tg5qttYrH+LxR3Qs5LEs1zNvwxOJNC/ZHjrm7WY7nlup
HsGLRAfikt402i51l/fA/FvjEKO2DReFWXlLCEZVnS6BMIO8ap+nQSEfJduHaug9qLDojKQGcTPp
lxj1r2w4NCNyBE3XzzvM1O/qoY4ADMjzxKoPVTOUx6mlKYLlif1BGteTmc/wJCZnJ0omA6md61FD
En855J+gWcCu0yF/BDmyAJbUxDFW7K1eak84C6U7NqFB6ar7t2OhEBXJZHtGjLCPJVcISj+mv9dr
cDghj+AcnHmOu1DrUa0RGvxrx0L4ycIoYBXjlV7xacbefbTy7GA5MurswQuACKOtgf5SUn3vTax2
hpK4kcbfEG9qg9GTn3Ba58/Cdgt1As3eWbP4uYNedI9U3XoV57qA9KqMw4qJ8qXUWxnok9N9ToHx
xwiy9HHkkoiB8+K62cEG2Cx2kMubW4BtDbtpwTaJa/1p7uReSeOAdcvF2uZInDwnFQEzf/Zlec1g
+6ZTQ2QvzUHksPP71Lp3jDocrKelUQ91Lu6S4isC6owgSjRN/c9Vr+2M4sqPs51rnRXN+GyOBNdp
2E0S8uZoHbtq2kEOhV3ULR5tAgrOwpL3myv5eVc7u8SAaYPMwpmTJ0+2rk3QSJ37bkrlMZ39Biac
ddssCaGK8e9k6ZGcpiHK2oM1+/vGKc/t7Fl1Yj/qfn+Yq/pLsZQ3+mDuytZ80Pz5udXTc9QZrwdp
36B3cyvZMCs+KHB7fTRVLIaEg5v1MJYbVEJ0cQY3Vw8RYsuQ3Iz9gBl1cl2mCTp5Ji6iGt/IQ/EO
dc/PXmEXcKG9z1oxm/+HuPPajRtZt/ATcUAW822zc6tbOdg3hBzETFYxk09/PkoDnLFmHxv76mAD
G2NL7mas+sP6v7VBaTch8GV76Jf5G8W7Nq4y+OFbdrKKiZYm3IRmZB9S5Yj9kAHKKvUvs5IlIlYD
8MUY3ihXS/aWwzxIp8H0UqN131F3CTJ96jYuAyd3suazHCWj74kGBDTu042ggbuJ6gxoZVcBbO2A
Tbgls5sxACroD+di0n7GpHEg23m4tHJtqvrHFPvnSaiVP8ZwneJt1hKCMU2zYS65CczlsFxVvxCw
8RnMLOLxl3hETBoUwJfcaLmPaV+88KAVDPDKZ+qNl85zvpedfl+QxlwYJv1JdAaQDpj1i1mbtwVi
wMBBSz7EyD60e0akbz3Q6NtI9OG10Qx3cH/uurDc1SwGTTUtF9HcdvZY7ia+aK8jAnid4PDc+3k0
HpL0Z1fBWSyWmZ62PM85UU+dOwEKnekrfmbFmdY9U9hS+teMVGe8K4W645268Yr8x4DHQWUhuKi0
Qj/0UzZukPqDSOvpeq5rBApXuPsOqw41y0bp0Qk+FcjH3HLvW42xbab0ponRa+l+89FrIYZiyC1U
abyO4EdR/cRzylFeu477ksWcMfa1MYx0dRAxrYinGHtiVp9JSOea8tm0CbOIECOKD8hU5RV9CXEh
U+o2LXaSXRjeIZRJvoR1fAWS/swwq7+h6pjdO3GuToXRyC07ch1YGcdoVCaQsqGzXs1Kin0xOBpM
BaEdKk9j6TUQGa9SzIGg0wzqFJE3aMJi36f3U5yEn/enpMrSjQFfjwzK7o7VIOv7EbLudR8mcFEt
t3jQJgYeKJcVcDgKLkfpRj5DgrE66bUfbRPXNVbGpPkbM48SqPWZ/9WTSbQFXg9FhzV9h5FAFfRF
2gSsk3i7DLjn4mLYHWWOQF5Z4tWQg/9j4v3ALiQCQgqZcpOqFNyD2+pI6OMvsZcB0HQiA8y4Vx7h
HTEtE7ldfcDe1HgcDQeuolVWPKR+/V2EvdpmzXRilLmG4Mqc5SMGDpLmo+YEFnqPozmLeF15BaUe
b2awvOgn0CZ+9aRZtl0FA9N612PMkiQGAytmt7H2HXyPVS+NUNvTLAxhRE3PkDoMIPnSyrmqeXed
+hKOSDZ+ieciZ7LR91KMydSkzjaF9Os6YwQbhuu0m1gpYdxr8znrGn9tzFLtpmY2v8JuEdsOBtTR
SAkGAo+C1ypXQg9oCDPMjcu26BlRb+ey33Zlo46N72tHrG27k2hmml6Z/jxAaA/sphueZsLtp3GK
jGCYu3rF6l7sDK9cND+YllZxkt/po93PqylS+ilUOMUZZTluajdszvkUMgxLo+KaYVNEIm5av/Xm
QgzwM7g8JuPGRnk3+s+wJjSxaosn162g3cRFuMlcpbGTh2IPjxCyTqm++2Vj7bD+8KFSTsixZRTL
HTw68yqdMKhxGsO6SRL7i/I1+xG8C4rxuWT4jPfseRKSxMZ2yqsQWdAujCUcUEezz9BXH5jEgRaG
X8UBNRlWWG7xpS14vkLo1Az+NkcHkuhKQBANplr3TmJ5IwHgP2GokN12pj4CT8qMNROTN2bUvEHy
IbQzi/Kqcu3xTHY+3qje8DdtV770YHF3vRXFV7LPWijMw8xyFA0nV2ffRsCV9sA9bOhx1Zw+IiCc
L/mU6uyzxPqNJocdO8gc+2PgMeh4GYw6fPHAVDPu3TowQ0N769MPW+kMOu5dEsPAdWMDXA9kPdtr
j9Alc7Jtpz32VLhBiGTOrRn5gALdnmL9RLS7LtVsvwjlT7dwncUdgZr9zfTq9jLqGA8QBJrDtWJN
ZyWKLYhNdQCfsz8wsKs2KgyL28L5Hqt9lMgb1Rrfo8FHDn0Q6i6u2sBz9mZbfpvY00HoMlLjV7LY
+y7kFN9lhGEFYUu78pWt3eYCyEKUZf2TabHVaioqv/NEjhQSam1feH10pXXJGqH+fJcWeBFw4dPT
aLrZT+BaTHBD2tox2JU/5KB48Jhn+lzp84NoIRSinxuf4sLwX8qhJW8ZhPoy9kl5mEDKfaX07RFK
hQbLTl+PNbSkAvYCGvKsAk/Udyr/UfkpD0KLeKphWTLmLKi7qdNRoFULBcNDqfelMClrW07UniAh
YcjhYA1i7Fq6chmEVUu7Gwlqyetgi7xYVqRlxP959yUaFxpVrI/VXemU1U3GOe7yirAxsKMpu5pM
a3A3dqmMa0nod0gw3GKY2KOUTnIeG2cxSvPZSdLiMuaAvgP0u5oPfMoCd1kO4XDfQdWd1yZfGW8q
5VxgZuRPGh2wQwGd7a5oGjJT4JvyUJte5a/HWIUP8YCCezWoyr2xAEr8DIGtrHNCYjYxjxnYocmc
hhnW1D3RNEl2lehARygVe3h/eOKbzXj3SofTsaVTSwqtBEpBpZnryZhdkoWKlCn169XgVu1Rl50L
qsbXVHZysgHCGim8/y3y55siVOKRebDuCF6wOYHtoGRDagW7X/nuOqQW5sD1cPCaBRuMnW0+NzsR
eq+gIMH2AGjTO6bzc60saA9FGSJhvQ/MvJLnSKbjwe7648j8t5tqpzI2H+oa1KASsMIitW1JR0Bd
hrdd6Mq9RewVKMYXg66pydznkUPGIHDy5l1tnWWhZ0ECxU6E4pazOAi7fbEcd5VM1iZlvHjdOerg
1WWQVstj8KIgZacupEZ/CDqYEl7irdrhEhG6wivDksu2NTA7kFATG1IU23qlGD+1k5wtBp2EWOtx
WWxq2BP6+JTlzq2c5rUohm0yeQ+WXtBvCYEQjvsh/5k1bGg9k/V0z+/suakeyAz7nT7iYAb2bWXp
JLdgzFu8OOGDUgZS88mJHefoQ+sFd8vwsh59H6L4J0zE6Qqu9d6e7CFAyoPvBy6tEMDzJ6oXGQPh
fE8aWjEI+2lnj0m5Q5NxKnUmwYvYPnkm8p1mienQRqxLZEBE8BieL6mnxZ5wm8WzGaSl/hPgkg5G
Jynu2IE3rpzGwGBaYO8CQtBA50sDuIULI5Z2d35dLAseDNwMFkc6rb3SsFaOQ5yn296rKYEopmJL
dW9T+NCivRnKYJ0DVIMcDrNx3WUk2pF9Z5cMmVNCKYYYw8Lmhxjd69kzzj5pfCf9xzKc00BLrfiu
JgXc8oC+VrVlrpbnsTKMhq+bLmCHyE28iAs78VSUEINN2hG3mpi21gDNKov0Rew8bnKz2iDJvLfs
auPFKbuPfYJW/dX19pCXg1n1q9z1H2ZtqY15J2MIV34n1llBJOvK0wxwdm3H3mMo7TulQYtg1p2Q
Q7tGrbfrqvFVj7NzlHLGrRhJBXBLmMavwOtXxA3bMXfZ3ItLGl5hbT+umiQ8Dnl9R6R6ySyKxFXu
gJUKPbBe9rBGaMCaHt31ZadWXoIoSYbigFIHmDnY3WTAHkVY8zpX2q6kp7/KanBaPinMqqqVdWDX
f4J9HoRUHtdwv65SXd6NmJbm4gAjbEWOuK50u1qR4PkBg9fGyh5nStyWydNYbKLePVKqsVa0ell+
avpPWpnt26g9On7FfqbTY28lRBdUu63d40hT7RnHvXL0Yj+ZN1QeCfuHcSsrdpMQBMI0ABwouTTU
wFpkEuS3DvSutnGdIB/KcV/DAJ4kLk/96NoBxb+bwcu3QHl412w3gNbdY9HHAGeqDn0E1Qz4+4xH
mqM02OavAzjiTViHbOb+D7fKd2aatdio/QSFTMHemtszkkH9tm6mfu3GkqVV9Vkwpl705BcA/itL
JHuJipJn2YKoVk2vueh4bWKe7mqxAGfBy0dow32PbfAmnCmxdeUxVviV+9aXun4ywAP2vn+t+wJN
ib91FVzIvsu22N3UBpAg6z5MrvzEW4PJQJlghWtHHv3BWA8KqcRPLzFeCc6HVYNDyUZrvJusNEGW
gJSocsULj0D5hEv62g31m6KF9m1TcmWR/1bq4zUZyKEYhudmrK/06dkXzV2p/MU8rHI3Q0NI0JjZ
MxDRHUinwJHcFBk3QR7WxwRfy1U0ao+aOCeapKeBN5HenXTYJV4xr2dYHELHk6m4mrLyoCXeflGL
n2p+b+gOpgEynT0kwqJncZG+sqhTEQRZRw+4XZg/UndgBv1RDZeecTHNne8N0VHpb7eJv+upi0oc
F8LJIWekSL3QVQrvTEtlFXenVD2zFK2IOVbUIFZhDCKkvsPy/nHE8WBi5lTM5g1aZq9rAkN8sadv
WfNIu4Vkj3SQ/aBh3a3m8VQDjXXltvFeGh3KDrJG1MJ7fQkW2vLSatTcOjh3JWsa+eTziAlvgOPt
adYhekPgHB8aazLXXVRlG0G3JsiF98A4FwDRUdxZgLvPqqnJQ0RYBXP70xpdrMaqjSW6a5wJiq2f
1NnRkvQaiF9gYnrGqQqHBymbi0q1Qw2jk6e65JbFfkHS2DZB7FbzFWT69WxGJjar7j7WSUNFyPI3
ebfpbDkb9AWD5BzI7yYnOqGb/ArikHkNre7cs1m0D/pgRXtGh6YryllWfmvm7U+2IKofLpGMFXdX
eITrqzRbVnLkrtdh2o47lDMymDFhdFh+6Wi8hFGEPB/O++2gP7paecmMbJUPJu9ybDrXcOadA51p
SrjdvZVRHXZIa6CgrFy4OWtm7V7a1pqugAFtia3p1/UvEiITPVGccqrqSoBBq9lpxS5LsmnfAPPf
ekBv8KByH2J8EVAcnvRUv5byaah7KtzFQ6ZhytO3a9HmHpMDxnFIre1Q0GEr5/eiqZiiYzJEw97O
PaRss53ul3FlSoCzPFv66ByyVp4T3aaYKwFcxneSQi5lFljUfunfguQF7jvYI/+WUEyj4o59yt4N
C2pKKA6DihQJ/gp9jqYh0pr8ND9H4SkVdreHbRiRh4Rq73dVfWv47kuaRMmhaZhYNurEvy7dMDwm
ICpjrkJgu9I9+4BuQG9dx/EW8w+6pYb3reKfofTK9Z3WZ2EwIaSBhZi5xh5nFXtn+IOz0kofqqcD
vMbhIXRxJ5ujaQGJaF9sYkMIxvGe4AERtzs1K/oHID/9ftwqj+AIEbJOYOF1LaB9LXuYnNJlq4bj
SvZ2B3PhtRisnSH6q8Hxkt1slc9Trl0oJTxmzIlp9rg3pHc7pxBzmMijYuX3VPftI55htyZhXdfQ
q1189+LWTDaFah8LRV8cTURgzq1F8TdpgyJTw9loWrGxraHfiH58iwmhV3Pq1XuouN/iKSRCtNmv
QDL2u05PXlMILLO6dW1mZjqL10mfzklkPXpkimAxM+hZRE0RkqAtufxB5co+FCODyXgsxAAZ1X04
aBVqfW/Oj02bFTu/ib/nHq28mFqBwU4Y6fezFx/KmTY8DFEn0CeetrSCkw7PzQ0rcEo4JbnmxBIz
0EMotDI+On2KE0UYbgfUsLtehc4a36c8iCxzV80z3kw1vzNVgeN0wyGplIaHzqw/RoWHm9vgXABD
Ed04klFYMpQ+Dg0cLqHe9/RagwQuJayjW3ZasHVSME4GG3SnyuGn7ChRdE5aBXgVG1uMmVKs5gy1
AQFeX3BOvMbOtz1waPGqbr3i0NayOCLpYb2RY4cVd92tzMZ0947RfsWfBZhehO3vUIfxGgeOLaTD
e16+mxpF5Io6Vkx0JYyNmlt6uzOVsFDPxhcnJ3ysB5TibVyrE7M+6Q+ntqqDp+L6CDGSwL5naJ9e
t9hCRtPWdqbbm8XrYls78XBQo90cNAfhlI+mNqiY0CO8wx1BpGkXaLPfrs1xxJyiQu2go2gOYPgo
OFL6Dzh7z1pBTFen6c7o0RwIcwBiCYB23XryJaJldCNIN9Yexag7bFHKDWUjTOggtK4Hr9PO5gyl
va56fV2AKF41fno/dfUDVktf8k7XtlY9+1eEhlgXtLS+kxpUqt9g6EQp/VyRACdeXZ80+HoHtFTp
IwYd3lXTSftQd9SzGS2nwjzpN0Al/Auc72tcM8td4rfVj9a1uv0oav1KqMj/Ng2N9gyTenxJ0O3v
rKqDzR9HVP8L9dXQSodUZ75IJ76eYnGn9WIpynIAXjVX96MyB4qfdCxSrAPKUdVrBrJ+ZJIhHB+9
oiuwSqAMTfADlxiJAiFDQSw+r6rUyg8Wtm14XQzOXZRYYg3b8NHxiWdS4aEusJCiNqM370G/TA/t
WCd7LyuaR6E158LQk680Ueo9xusLfnM8Fw7XsDLTXZ8k8gDPGAukOj13JUqW0E0gc8liSxFqQx/O
3BRtWRzidgJPYg7JoYrhbTPtvlS9ztixwgwdutfQbvIN0gdWtGYWTTDEhA2dbLBNkPXR16+mSH9t
qR7EmrHVmnjdmhDA6oG3J7bmUeA6BmWVFux9ozfdroIZvhcyMU/vQq//Sn31W13VL3qs/1On9f+p
vkKKVaLH+lVHxaTwPxRvi7brF+3Vpqsr+fM//JMP8ZXj/IX2Ded6zxDoh991VB/iKwrffzkGyi74
MKS2TOghsv1bfeUaf6HeZmKSEosN8H0R/jYf6ivT+othTnrw/ANm+xgz/6/UV+6vUkDbomOC29Ti
/KsbiEY/T9Hny0BklRvuujWoQBmXsdZlJK/zTtXVtEYm2+nGlukkMM+BbjI+Na0tLKJ1tgHT6Fue
RFeAQcLCqPb7Oz0Hc5kHzWA4/GEisn5qIbPOT9U05OmbHs3J/GSzzAFf/fvfV2nl9ndGU5fOZeqH
fCBATcB/vyZJbygkA07Nz5M0zvmUvNGnU5MXOj+oe50PtutaTKdJo8b3SiciH6pT2xCun6AR42K6
Gcuxdi5hU/R85ccfXF5SkmqDmSP+LmWCYzp1MpmaZNdJc+aj+bfLaXSVk6VvoRqN6ZSz6/HbQ0Zp
6ZX6wDztTdU5/ds0DwVhPI20qYI4OdsNbSfg+BlrOAYVimR5AlK+SnSzDbOgRQvaU6BbToohypyv
mTuHq4J7oj/2O04O4KxRaXn2OiVFlb51YCedy4wHEQe9SIz7u7CzpXPJx7BHTgn4vuIeKa2T6Vta
RMtFA8HHrzUi5qILUh+fm2d3YQzgNWJQRuDLZscj4cr7ufmdXaRvGptq+mbjb9Rs566Fi54qs+YO
W3nOh/nIrean1MdxgJIYpjRvlp9mPCPTAmbdlgDF+UCpdTFZNqDa5doObFB8gEgKKVhj0ZjABySb
Xw4bCfPIzyjnDd6P2WzNkDZumHLBP54SqDvR8ix8nGQaRm3nbyIs9aQ4lJGu5deR3nJjJkRf/gO7
US53OUFl9uqhXWm2Oe1O/js20uU5pnDAlXCM5YbYWU+IuSLDkBxAA+WvW5Pt+6UWuBnvcktq40QL
uJJpMI704/NotvcQfTvgznG1Lky3ci5//0I5mMu52y7seW+bafh4gbD9eEqt2Bl4rcAKV/zKxx1N
R11mCNwHs6MmVyM4T9/i9we8LdKYk8a+l8N1sVsoNDQsas6eVE7581zktDH6rZTd8up93Jg6Qohm
HnG/wfKRrNSh3XUKIxrt+DOJabkd5fvbZ+FvRybjhBH6i6fIUnr3o+g0zkNmOPu9DfQi+fKPU/v4
bF0PSb1WZj9T7v378tENKKUAoWnV8Y/y/e11vYifS1ermdZotAjOArF8j7Z+ic3imLWDM484EorF
gwLKL+NUH/8wwmn8Kg+HYA1cgYaoraNxZeDd/zRUlw5zOKClZkBVQml+4UrRl4bR0YrrcbZHtkid
gxkfeZL7ycBdL/OcoykGyU80K2PJMhgqEdedCmt+/vFXftoCAvyDwPxX1ffHkVrLu0pDlCXeWSSx
/1B9VyWGoQU1tuDjGJVUWr0Bvg68bqXoZdUbCKWmta8YuuWq/WOD+luC+0/J7a96W76cL2RkDcU+
uxJjvctl/MeXI9mU81wWOMkCo3KO80Bbkbi7BxGDkE1E4yO9MSv7Ay3p80bDtwIpYztzGdH2GBv+
9Vsp0ILXMCsdXl8606P++454in42SrtmIq3+w4l+wkLwjfbCLWICCgk/enf303dmmePlZUidXU9I
3+9zZ0iU2BmRwQvnExuDAvb9FpVp31tu+Wz2pBwTUaHKp+IqMcYiv0FB47GSGgmgy7pJeUbcSC2H
yjg/QlxEApaEof37O/RpCmo5cM/HlmARZ+sMxnzGn80oWbtBn2rQUplmv2RV4YSnLo44Yk+iScZD
TTCui59aKrMtIGmGeNYRtTJx8Giplw+0LUk/AuwZPPvl9wf3Pvzzv1MYy9OjmwbTljy55Dz/IiH2
vW8PTkp1CAl2ztNZZFFLod/tRstI1lGGHxl8dZ1LZQ8VPYbVkOOMdA/H1rMOhhbZ1r7Ar2N8nNnr
+rvITdnxfCwXmovWOZyolONEwQhXNq6zb1a8pXWZhfkma0p7oAU8g0wrmUWnK7X9/cn9awkBkrRM
s8CssFxwAp/ejaSPjSjGbJc+xThlz01kpMmtzvoe/ukWL3NNv15FYIjvqEcPWfi/bjFs+qLIcsGO
0ntchTynH4Gr9SIp7wLQQ0J9izwa0Y+ji7vK4yTRWnT05pshe/azLE5u1ZjW49ffn/+/1gYGsJjG
9XhHsb1Gjf/rW5o0VqenNjoys8XH+lH6SmvfYp9Q4yCTPpJnF72M84dZzGWY4NdrsSxHhm0JOgmw
4T4vh3Y140ZVU2gn0vHyi9B8fd4P1UQkMg6Uue+l7sz2LrMK/t4EB9Dc4K1e0UMNp9oxN8gbqI2n
CXrLtznx8ngN2aVxbCrtYtkGSakT7T6MvSm/ZHbiDS+gQ8v4D6fx77NgHAK6CCRNUkjbE79eOySc
fD+GQ/ARwEg/1CM6uno9FJqc9/5i5URnro8a/TKkYrC/9O4QzZjytYDQNr+/i5/sy21oSe8IBeCo
gt3Q/rzE6y46iiKZcTUuoPk5dD1qnrFhdKC7OybFbpTKCTTil3Qo2XmmzoydF1HpPE/MCbjWYZIW
EsbfH9XnZ2s5qAVIYrDr/IdFLaomRAeuoibnJYuNT9jDYUbKE8bpgPtiPfFk18KsWUt+/8Wo6T49
YKCPsH1YRkrBsDCm9um17pCG4Ekx0N9UuHXY146vKz3bQ0bJ6BFnXdVQv5d9j7X0XhsWy5o1Ax5p
eKxNmSISTRJkGxZd6pogtHAbLPW4gGlLkQbhBaNa+N7hh31j5CnRBK2H3jQeDKtU9BEzD77Q7ZC4
g/lA0V7gMUPjs5p20o8z+0smZmoB64I0EQSWPklnP5SyEI+uHXqpDJh80f2D44qx+IYge3KuJyUi
xswl5SCmt/BjdBN8m1Vh4J0aIinA8cTQ4zStDvFoWSwaUeaMOgqysEEOOMW6rTYdnoyttw4rTcP7
HGWy5xfHqppNrd55bapmE3WDOdRnz0njcOs6qlwY3KkTJg/13GrxTyEr30akocedhdocMZl7qvkF
sApOqTGMQJSWqTc2g86w91FHNL6ex7EW34FdOP43F6c+pEgezTw69lEk5++1NWmA9tnOvHRvhnWK
YUHq4ji4yiqja7+aFkZiL3gTl+Y1Ekw8ZgKAZShnEf9S6gO80uBD/aPMIPsgz++61t6JcoapsDbC
hpuGlqpo9J1s8cnAOhlOgfPAuEtBCxOUte79qEbhdbRJ22Wvpf/Zae4zAppYOxRTUdunsMv1eQxm
jYv/zacdaH3pelyC7B25Voic1o416kF4yzQkPYv92KxXa22anfFBRbbNE0gxyzKZ0hgtOdEmFgOU
+G0uWjtMd8BPYGeDGHXN+g8bG6KKT+8A4QQhBa0GxCWCuPPTO7DUQqOJWhmG7h0xBX5k5K1jnDrZ
uUl83dmlnliSBSU1ttUUpTq7ORMIjmrXris99uVZjNlzlkWFvNPALvv7ecg9M1tBqMvMW2Z8a2aM
9FarXTjodBojyot1ac57OBoeZfSK/Px7kUCTYQ7Dk1Gzsdt0LJt91JjTdIARxr7vE8eMj9iIOQ2d
XUl6ferTwtJ3rjvnfLDWafFIM42pNhqm3WyStQ5iZk7iqDMYnmLBvbRbdylSbUIQ0WLcjRsJ1uzb
lEG1stkVuSPJu3HRoKiwsv18di4jVqwE3xiWzEg9kGMZxg2rQoUZX5V0crJ4cURpneg8TN3b+9Bp
ix40rfqzoTzCaKBGo3kYW6zuItqolTuFR9XEBD5dWpA/xxOohUNRGt2Sh6jUaXalnWnMRRXliKdF
oCwDk1KEy7nsj/bI7eLl1ykjekHPKx4+gQx3DGel0ipBR9rIhnVaRgg4rugc4w+BO55jEBfh6bnE
EL3uLlcQAZBNpIipXjt+LXrk/pd8Nqvx1HTkZR29F+YfeIPazurvWq/mmuGmCKpujaQhtl+ospOu
75K4JgKWyIXGr/57SoXNSMxlkW2Kf+G6sv2W/rYVhaOX76XJtPexis2RIBTjpZwFPjSiMdyOc9Ow
wOeMP2db8Bw9V9tVVDctpOgtRRFB4Ut9a5RgHGhrgg9hr0pYG1uTVWBmXmRV0tnFL5t1EUV80mIV
g5ChF9JN93SvJ7a73It8+yVH8Zi+zVq57IAsyM3IAJ438gembPvxK407GpI/KcIsvu/gxHFzQPna
35kzMzPnRnbL45YQ3/f19Ud8Gs1ocZ/bFBHMPctwY9orjE1CidQJFP+e0aRFCd3HBI0FJmjNJUp6
FFUBKpJlW5O+22bPKnYYrwuMquLJRY3hOkeqDzwiGgX35hL2GCpfh5T+bLWSeRNKID0tt62H028d
0Dib6huCYg6Bbs3E9QNPQKyaMTfcXGysKRdkzWyobx/JnBiZkLv9iKxVLYm+MQnl/8ei1PIfsV6N
2n0Efy19w1tz5J0vhomIuxedzn0N9YafZG1jODvPH8qMmvjohqQbtkww4kQRLrnWttBd6idlMZK7
ko8tsWz7/oTONYvpA20W6R2nhLVhM4dzlsIvAdRtMujRsbIM769IkUd99uyZTcUy4ujNEiQYZsvS
pOXAkw4RuUh/V9VoKx7imOGT0+jqDdIYdjaFg19qwcc8QNlb0uiP1KgtJw6/bCLOiD2K/KnBP3n8
WpcVJ9SxkyGNlJPgYSzsgegok+xgO4LI5RiKyXI5UzJEk0OhXcJFlQIF9Vbjdlt7DA4J00M6u+mb
qSe1do+rQ8M/xEltZtksLZOPNGf+9m1UFje3qmK+NyltHrCoxxXmOfHwg71MTCIizp9yyhPxIGwe
v5w+zKlGCsu834TFZ3qekcCQCnXJe76EPOOb5To9y0lpNZqqNhhcxMWPohFlcWukVpRjjyvQ5hw+
HjJa+5pcplIz4cBL1a3qYjmiNTJMogtmEAqna8q9S6CTnav33SFjJ+q+mjrF4FtyTF6N0JSsaMM4
5/2XRCgzu89tuzXxs5V1rzFFnpU+UztDIgT6nc5Gx7kio8BaVxPl8mo2DjWuK4qMlXGnzL4wnhIP
sXK4iI3qGNdVTHhuSD0xkqIaO6XGvaXjUr8zp2F0d5m0qJChNzKKjIa6nfHihlzMPRHkEtSKCCv3
y1xDfGFoeqpjWmXhNFzcTsTqGcg2Ex3MnfKUJHHaJhSh3RZhd1AJvMcY8aqzFL5IhNikfkHH7bOM
/l0XAZ2b3C5U8nrTu5rS7n18d0ZrrQq8pJB4YVRlSiwwJ4Rushl4RU1t1IbHmnmIkGK0EzkvCjPc
eI0bUd29ZhgZFzexg5VmvbIY2RLXwPiJwmWYLJk9uUOXPePowxcybrtcum6YRXamucOyEeK7nD1L
pvg775xC2YOSI90Kv0XVhZOBkZWmSLtXLchk3svWjgiPWUC72N/GBB0y2xgxrvY3NvMIjRe0rNo4
4fLfXIZCczEXpD5pMeY66DDuD78PyD+H44QhcNaIaPmfa/6rgmC7RBBemzFF5GsUbP+uIMeYS79+
VNB//3X/SjwAygimGDzCf5N5pE9JLfVpmVcRQ66zNvL20VANuSbV++asG/NSonCShLfw91/7ucgH
WEGnRcO3Lt0d6k+/5oNRnc7oU1Db+ZhXkWa03rDcWbsxuE39aPMuW1EUskcnxgQe6A+8kSWe+2eB
wbVcqgSsT6C4qBe8x4P/KPMxY+hrvtmixHvvxnz0DKgkId/+Q371+fq6lkc+R3RpUq9invNTZJmM
9L5cAnJGtkPcfAMMV5f3nqrJcr6qEH31hSa/FH8s+L6zjP5xknSQqUGRU/qEtZC/PhfKqqE3jGSU
b8JErst4UaXPNvm+aiSBWzya3aRtu7pscOuyfI1x2bM2t5PyApspU7td56ZetM25KY25+oLLnOY9
16HT2JhVlphI49tm0irHTCrPcTnceXjMmf0RfQ8dG1yIRA/uWvmWqwIESPl46yBNHW8z8j5iKg2h
kWo281gvI/lJUjVWvw5dUzvns42F5Ran8KW8m3m2ov9ulhiG++hKXWOm+01Zc44eERa5AoFilig7
wXPdr2lT6Z3FSBZpU9y3VDkwiSWlOZcCQyV7jYJ05OSZMqTcutLCrCPD88Mm9dDzShY/F6/KuW46
TBHNLJwCUjeInRvdwaivvY6dmIsZYAJZTK9uz1jfvcfPGzRK782tmhZLHC/aBNtzmVCjnvY8d7hY
WRu9YKqOUeTeGbXoSMU3BVJPmydenKBqt+vf0pY+B/p8OzSsCtnZWFYtI4yT3c57eqeNc9+KZOCU
poi17VoyqyTFBldGikPrqSl8vwik56vBXc1UspxqNbIFzsZGYyrex097RjeKtERYkJYDz59ivi1n
tGaYtjyMoX/b6ZFbYartMCJjn2YuJI9oa3kJv+io/2HuzJbkxrE0/S59zxrui1n3mI0vsUmhUGiX
bmipTCVXcANAgnz6+eAeNaVwTYes7vqiKlJSuHMDgYP//IuXjvXVUESI729qPW3htPebiDU+W92J
iNCOSKCOQHr6/fIDTl5LgRanIymbPO4egCzdVQK5VX2Vz2XYEdlQ+S08qGXwW3RvlXRdNrNFqMPV
Rmh7rMT7iY2xejtudVl+MB0JlV+cbgxzrmWOocqR2RV1iGGh0uTQ+3FMVB2iuiycbdaqbqJ4wFHZ
JjFercMk1vGYkv/IoCq1jRi/BeNfmflJjUL0vM9WFrCQv0SGSyNsae1lByGJggSNFc2o3kHXriOa
eqixeJO9uJWJvIvG2qa+i5QHOsFSEZn3nSlrMV8AOuqRZluRSh0e2aB128NMXRmtjziaG2Vu+nUp
t/wA3Z6Uon7vdVHvxjepTxbaN9CAuYVArQUL2Q0jU7betZmXtcFooewIOMWJcwuC8aYkn6+eXvl9
oODOBEKX7gbmAnhQv2OBU3yuWUbl45mw1OsCQXtM1gJ2sHbiO02PTxFVKx2BOYBpgoScyHJdvOY7
5blhuJ0f8sqEqm6nog4YWCUkl/Ebd7lUfy10iiu4hwXL5AylLGTc7PXWa9vmmkzF7ZaS+QmCHMHT
vKDJ5rjLbV/juPwdwi196rgcev4hlBquMNFjxAKKY8hJ0GCciS+MkltC0S1YGVcd1UOkkYQiuw4n
bwjeRVWZ8O1NEbZMP1FqiLmboINsC+OVhaA32zVpTOPsvimhWBOROiZDzCcSrIUpRLNitp/fKG55
L5I+IU+RvXXfINJkx8MAX3LarjiGpJvgCJVS9sQkBRhzWmO3Q14bJHyTiQmyme88xBd84flcDeuf
7egiV9PsnaNOL1/USMLz99a49iXdeET8do5BCT8ijN65FduI/fq9DLDNRbPkFNlbT1DaWzVA3Gyf
ZozSt09VV9oXdEMwYh77aJvze+Wi7cUvJfa0VG9NQnAnYJWf2UYlTir0F8BUS5fDTmyLyGA/3f/e
lFnh32RtRj24q3Qm4N4TurrBsjx/u5vm9rlvIX8LI1QIR90y/4T2D6dHUjupveZ8W1L3szM5xY3q
uoo7uGAY3twndNSRMbSLK4rpuqLxy4kHdPPH71NHPl60Wx2YwNvBaGgG2I1R2DL0nLrzOQQhGvzi
uXI810PiPG01QQoM7swuD4m8qIq4uUIW9g3vSP3hiUwD6Jw61MREbZ/YUTT80/neVnPA9c+tb/vt
YNb2UTTMXegpzm1+IP6BWVCns/2nEREUn12xIWCQPP2+IsDePMppY1kDjIMCMJ4vJiljhjXtHIeh
RNmItfuhyVG78lEBnEQCimltouB0nlxllubqNiuxznt8mpjHurUvgxom+6mAwN/TzG/pBA2SX+71
043z8E+RV1ET2eFhKCib+/MVQo5OeZyFYftEfE1l7/X5LUqwt+O7hSJ+9jF1JruoqPPLiU4ispd7
uqZeuIbFoaKYau5Tx8Ec9pqlz65ScZsJbt9URbW4b0fs91LSEPwF0XOnDcbHGr8MLtANUp9DnZdH
UnhPHXyZumRMF4Wuo/kmxtpVlfdxiGvFR68WHgRKSolZwMMmWbF9B35m0IKR/0Gr7Cpa5QguRDGF
a+Suh+eu/Xun06z9t5ErVfs5aFJJVXAeFWIm3g0hHBXwXW3ikQo+b102azrJM0WUSTfYXqCKHRbf
a1eQxvgVs4F8+QgQkJVIg3xYAF99Bw8LZz+0K7vVFXXn9Bdui13x14wghPc/y9ymvpW9yvJlLxWD
+Jvrls70ucCAgHFzhsGGxmMrw+zMtlstY6aaD5BELH6WbvCHDBJK7GXwLQAh42jMFengvmucosVG
BmEEGze/rzXbHX8cbeM9Cmf7Zs/4PjNpNH3Nhsi0m23QP4GT6B1S7kwtB2DN2bBxl8dpmytK7m4M
+LunRr6J+Kivga0OfTEg0PsjnKLO6a9R+wCF0gu3BxKjZ3sCbtdyKoNKT7iMgh4xbBMVe5vN9qxk
WAfDl2it4vx9E/uav2L5p0+3NJO2Y5+anGsYmrkEMYExktodV0AkI5K00cw8j8aHSK2OLdVWfzxP
lwt6nPE73shsFsOEYN76bmM1s5dKemv21WQ6CW7iLmiI6k5BZhqEPh2MhXHDHwX1yQn2YUdiaUV5
lIBfYI6p0I2BNi0uB20Zs6BrbDX5dcAPe3ZEIfvV3/SZXfehSDfVV69pxifMXipt7Io0IPCl7+E6
m4UX57Gb/QePcGcOH/oxjxtb/5Z7Fkg/Huo/WitShL6cCdoT6Kos1yI73XydePAy0AYH5Z+qG9sC
TEM4rngVQ1PjqwuQcu7k1uAXdWOg5RbzfvNFJod9b7wlDQ5BcRIDpblZ83S/Re3a4l0kR2A3vQZ2
HkzTmlkgdVQW/tW4RTdQH+t1o3CcIjRCPLqJuurjutKjmoikz4ogPWZrUldvzxulvnJn/A0UVgDE
M6/9MCK0KLYppfLhxWUgnLbxRi4MkDM60EcOx5TAks03qnVMs3YjydNM1RS63O9O8+RhWYvODtRJ
oExdXomxb0tkR3BreyQecak6EKPRyZK7qt7Q47/LI9+uydvm6Ky6VkLH2RV2CMEAyN4JXUW3o/Tn
dez3A3Ktor1xysAlw4EQiy5MjjCx2hil4YCqSus/escL7I+ZXT4GR3EeIjcl6pUiGcoAzgyEpXaE
ppNYXi3yauTPS/YnzSLSt+UOCdrQp3+2fZRsRMtWeIms+d/hnCj70tSpcU2TMzYSDOlRiUuvjcV0
j759aMvvW5A6OvhuWVUxBCwHLx+7QQzNtBnmHxJAmRMIpm3j0hvkfnS90EjwXg23EnCCUqamRtzB
/M/8IjkMi1cuVrVqQoJpB5i6ZG8Xbzal3WT5K+wzVSe3xSBIl/HotaXD4P3R4dMRWyp71RWU9buU
BbdMeEOrgYiKfSenxPvhUSbnGeIgx/PmBw/8iLOMGp3wg+DZemLATEjq5lsMI8RKtV92Xs2cWSKO
LkD1lSiHm4p8x/iVB/PZFAe2bwqvdU8I1LMCn59JecHeYDEezrfVhhdbe5vazXO4F5SZifOAZ+Mm
kbJuppElncey5McypfD4rvoy4uuunXWmEb1XPlsVwtogZARu/VCMMFGLYTdWRFXGP9zNRyR3JHpC
s/utoK47ZLUaenPsyYsQ+basnHFFkolVUv55mKMm9j6hLXayz0WofAI8If4VilOZUcyt9/Txkhku
TcwF3WsXiva3tvfZfH5t4tK4yx7fsoy2RtTUjsNr7DBIBet6P2cgLAnc/bC9XwhL8+oHStCOT5QK
ow1KGEHyanC3AYlzUzvsDpvgWkHD8pbDiMWS+W6Nw6YCW7q2X7tDTIgNl5ZKFhYAtcgEPJIx9ozK
3hHqyEC4VjX45npTB26CIUmvUYkjwXUzXW9XPey6rX5dO/Vsqld12oO+XCFfqfP0akCkuugdI3Z2
9GuoUjoqSVX2lSlzsiWcjU8Qqo1d1YPeZIsmE7n/jHP0nMz25BvckQbKBehtU4MaNZ0tOrhF9kWO
VgcAGTw9j0mwduYiGa9CWbrUpXm02Tq3X2K5ikMIEMtAqiE/Zp/DLUI+joSkCfJkP6bRSu+S2HNN
BUKg5uK8p/fS8ByNcLEZ2BGl3KHblnPnVS72JJkA2EUehpVpcSTjrGRakgP+VthUuEmhk+uV5xeR
tjvOKVxxpmHktFn65+K60QbHIszjrR3vBFoCWn9srudc4eCZRkAz01HbBMrkpp4dbyItavVzg5jG
bm13zRxDU80n4affIp02Kny1jMBt4tNUepl5NxDSnmFgPMeTJ2fMDqtcLw9LADOiCvYymtQmPwnL
n/uKd+5g6j/Gmb4cJWqKpDZ6HHXmq5DmStLwgsKFsFNRwg4fiKNHB89fShxbnWBXDLqI/feDj+dA
dYwNUirnoJxBOAiRGCqJfgWgrwgO3bsF3UGMsZ3JYIgXtqXnlbsZe82yo2c5ZnN2I9aZnOVj6lcb
8UExYbh1dx0LBHzjkSCnTNR3oc4rZGLFyMzUXcl5EaRMO3HvuohMWnZeM8ix16nkCs8MielGnG5k
ecO/G0I9XQ1oKltEQbTFV+/I3kwEOHbESe86KIcx4VlhIo+Kj+egPQiIi0mSWHcl/Y3+4puFeRDR
fTGXElFtXHSCc1G5a/eccxVZqznVxI14TWYznNBdEskFUUgzbKmOd2uJ1Ul3gC2nggS17UTlhxkA
UMO3wScY22WGWewQHnRtq4SqTQa+eMDGB525lOySjlBhrGMRMdOGv/OWMqead9lo1PuunOzfyd63
v+4HY8CPrMjn7mMoRL+M+wnNlMf0VObCfdWwtCk03XWk0XNuG4s5xj5EivOpETYs3ys1c/s329vi
bOaSSZUnFjU9J+C3Pj0PRL6y6NJdWZBLHO0DjFn4N6+gyPFvRTp03J5QxfbfNqensTbSiuM3oES7
Au8V3oD4Wy5UxkVnwWIPbc63sUvnxvQ3LtYKAU5N9tJ1RIEhrCGHkuGRKYKdG26GhYcR5lQ6GYkS
xFfz5pKWTTzTuGcLWdF1oJ3dInzTpd0d/XP/GfW832XKytMRP9p69lZpepjOrixTe4HZ6dz+39Wi
O+pwAzrdboWWxH6sWiwyUY1m40QKRUY6NjEmrJl9xmGJ+LeafRV/6nxNuyoDquCLYXKzX5uYAJz3
9OuT9o0B8OIbWg932B99QId224dxTibkbs2hfkR7Zx4me39TiCnq2sjNupg5gddkPDn4E3z66R3o
GkI6pytTug0ub068pYlm5zn67oeWGOwCvc0a280VNox6whRx3ohk2W+dsg+3PQ+rsaeKw3o1kYYG
UjIj0RrZFZ+eiOM5Pn9a45KhUQ+jvQXQfS0gjTRuc+QexL90gn2PrYCD54CoDHrnrFrGHIsjvTnR
ZywDRQmIF/k8k92KGWQj7qszhFk3Q5+7twUGAnS/pjiC3PraM/EUTDtwwxU8N4tVH381ughcKqR4
LIAKPFBlrqpZEt9xsa5EiNY/1opFxlyly1gu/dXojdQgxLCK+SGcDMZN+7YLs7k8TCvkTESRQ+ez
oXcK9gH35oQ96JRXcn7dL/7CYvKEZyR9s3T7Qg598TY31eTT0i9dOd+7i7YGpv2Wrc6G2c0yqW4/
g2LNdwsUjA2BP61GZuSlW1C408mcg2+Ibqu624F4k9mJgjzYtvdStCFaI7eGHAP/vd8i9any3ULf
4lbDvrtMJY4w16L07F7cMWoSf65D2Savc0fIBUTN1dNa7Fa3KqL44Eq47LdrFVgYYlykxYzSEakT
zJ7es286wwuQA1hhYY91hmjaebFwBZNPy99xU+o42gnRmvBP8MOywCFpY55YQBlzLzKHzYlXbBiC
IVWfx6AvYygQmJKN5mEjCkdvV45YvOldWOtYjOiu4gXzPp/NmoLYd0ajVEmL3/si+2hCBjL4M3tU
krx8d6Ok8bG0nTsE5aHFVvsNTlyPuS1SvttxzixO1qWJlWBgzsPVTiHbxXSP0APSwBXlY1um+wL7
n+gHHgCB81EPjt+jVqCYzYvjtnbgiPdzlI2x2ufhNJuFwDpRNNMxkW4svywVrTeqEoca/DP2ggV5
CJ4yUYCBSggl6jGZM0qkXeyjZk1ua4Ej0dd8pY/5qGmAKNhNaRjhcfp0sTQKxlIfVr+d0vhqwvXE
244DCiV3PqIoskCJK1z7VqazSHR6Ffj0LmmLqGgZyseu6w3Jf3kXr+u3XurF/8bGI1LZ49TAJ33M
BsfCp4XoubdPk04Jv433VDaDHQglbQm+3c6V3MmpVBa/0n3mAS8WwrZD5tmzxKUlxnsG14fM7xHZ
zw1cHyA+30eGeT3K3E7KTkXP+N6tlxPyRqKBRasW32KGT6CawJbZx+uEzr7zMVFVrAvY47z690uZ
LU39euLCso4xHwaSDQ/dktg/YHwRwAU8o31YPjNIcxHHDPpi7QBPQZEF/l3YQbnDp5Z+ysLmutG5
P98M27iyl/FP5IIzwkaLl1F0hF42orjEYsVHAsppSdIazzihJqcEJXvbFlvwCCitQfFy0yssoFbZ
pAKHnVrbuQ5xib01NSgd0JlHHcP7GK0aAvZxC8VYtHSXB+xsj97qhRbfZTp3yMxhPzcSsy2k/ThG
S7bPRLVv4UdIOxYH7WJtR7g538wgxNkgeZChp6TzBnWpxRzHYvT4XO24zFRZF9tXAcKhRft0H9iV
B9/Kgi/RkGOx26n5gIiPpYGuW2KfiI9RhZbbzbdHp/Z9785HviHeZHk09Ns1cb01ewJYNErjoCiX
Zf0WKu2tbxvEbCVuEqjJtm/LAF0PDo2pxjK5jZEWm3ifQBzx2QSfUF7soiic9zkGSwVuE2qIx4nZ
25RNc6DDYC/2/LKORZ0A1OtuXPh91pbOPD5B86Z27fwercA57xWZVNEH7QDGfS/PQLCoPAvz5mW5
cWPYL6UVFchEBKrZl+6Sru6+Wrd2id93XpkP1r7Iou6r7lLgyS0M1nz7CzVfaxcRYdZhew+VuEq7
L9FCyZnwPpO9+SNxmjlkZxQhPqFEVw36igcsWizFC9o+3Dow1d4+m2BeKx/5k4nTwDl2KiCxckde
dh5FxyEa+xHZT5hhnXvAUp2Mgn3tYNPNJEm9f+so2hwPFBF9VXxUCO0RJQdQX3J/BxPNYRwFkUwY
/n09JRzTVSNFxbvWTMIQkF3W2o6O89hsTpDUE6rcicQiTjiE+7azccKYn8Ds03RJYgZVyYA1Ghyo
08MjV/zUfzm9dO35LvcelK+ehk+uOE6+FKv9cZ5pstb3eHg+HbcNcFUHLFW7YGrQ3uDOd0LUYxn0
+noVXpVkD4Rsn6aHStiWwqBI7KE5xJaY88P/uraIdEoUBR4ZARt2vPIwaac5jA1whnNMvkAQe626
dp7Kq5IyKegOus5FkN+hwonn4eAOm2jcPbzldlp3TmG0ag8BBEHx1Z9W4NqrYhzM2N33QQIB+Q8V
jr3TH6kMNGIVGYZUaveEF2l8tXeziCv1TcLso0u4ZE00R4cwwKCzPKBHC/HbWEyTCHWlVVH5+mbq
leFPuOZM/MDTNRVfWzmOYJcLLS8NxtaHUf7ITicKQDg2E2bvFuJEA7PHbiITXzEy8f3vUzvqVD+k
Ki5Hu7Stm/rUBMGSvDVQkad4T1Vlewzn1kafjXbBAFeihQADDQoqdaydaYZzw2UsFjuIchYFfXtG
ucnls9PNXLDrYkIjcIKve2oCg6RTfNwoPBvnz0D+4UZ7VbhdHh6GLFzldJCbtBVgXC+AJmDvRZD8
RR1b4CeNUTxRvYcGPzSsaPoMU7h8t03IQIpHmu5O3LxhVzU46dXioVrBuM/Hi9Ic6Tj7JtjTNqpw
hopCHdUdYviyldQL5YCJPczHqm6/tiHTGx6guVY+Av48WrBu6U8cITd0aFxgwF7y/21k7xAt/cbD
lCbC4Mk2YBmZH0zTT9U3IybQ4aqYRyyYkKEGFUiIAVKor7q8tWVlMRgZDoetLBRfQUdJ+uZ7EEUd
kzBoCkik6SI7+4oqOoHqODLmn0wqvX7a1wakndL03OVCoWD3dgtQjHkMSdXl1NrJ5TyxvYb8YLw1
GT7MU4wlKm4vU9tN90bj3PnoxMnKmZtWdj2tM8+RXQYxa8rdN2PodhLX8bmrPbRvY7ZFOKFgUMi+
W8V4QW/MFL4P1Af0jdzyiG0wyzjDc8i7FpfLrpmcK1IU8GvcedB68JmqB4iyGyIks3ifHUfWZn6f
9aHccMxi9+Z9YYGe03dgKbRubOyI6aEdY8oYbfuUeRRqGl6JwfZXNbT0OPDu8SMCFbYqab0vXlAo
vqjrbfFvJ3f7tTDBAiXIDKN5nVzPC6eK/rXCbWXAP3kBYkfSCztV7bNp0OVXhd8ZjqY+vYSyvUH5
hWJ536+za8JjfurrCbLPuL9u3diua0P8EZAhB04JW3BQZXc/+oz+WXyDtc66EeG+dUW53M1Ld5rQ
W2GXnmkW9pl6Vl/HDOqz54VdMFQ8LNzB7N8JfP/ts9iUAS7y9Wzaj9GYucX69ty8enqdikXb5psz
0dt2rykTWQV2xNklgbpbFawmRknuWLDdmK6CgFBkLXgAORkB0RrHRCN7T6/TdOmwkEsGzbuMYTFK
xuTOk2BuKwhaxLlTMi/VltzALaby/yBFWFfTexz013S52UTtKgd/W0pzC271czB0R2puJ5B3c2V4
srmnFzffuygM8u/xkK9FeRW5tRepndMOa/4dS+Fo+OCVRTh8SKmpe4+H19pra0okc2yKc58G9wB+
x+0/9wpxctOZAzpTTJHc9W4fYDVC4WYbuHM52aYuvGhNS/CpjX5uB8hptAv7063D+c1uOZ5W+3TZ
bL3wVADxAtq27dMa1YG98WhQR9rzierUdmxdWtvseWD6mccJvRTHhGwRq+owTEMsy/1sO8ggL2f2
wlMHOCpgOhev0UkXGqeweRX4ujp4gdPHsGyC8LZWXUIG5GSo6QkOqXKTyeuscx3nN8ws65HwE/mM
+HiXSpKOI7kuyOki74L7lsgMYvJWRYeMkjOhM+Uw2bdwZVLbeFq6EB6w2lQThVdJT3PWPQIak+dx
WMKEXhzIiOXwAh+vNK1yZlCEvP/ktdDapTuIvMn+OOlVcdYu6XhFrWe7YGkV0SB2GmMnsCKaFxqi
Z9nhuR24CoemHls9ZAZY2J96d/0CnRepOX0keBN6PIYID8IfOTBZfIc8FnIkpHn7TFWyUJdNBj8D
l614X/m0AVYo7DdDHQQEP7QTUoMKb7hZVrjnur7aht8Q7p5T+7i78CbZ7cREbkEsTC61tEkTJmoE
kjyOcvFJxt0q0A6E9bNk4/UyifH/d6gwdV2rHYHeZyOCfhYLC9g9sNz89BiMCd580DDUTvhN++nl
wzzXzp2v6OfDXFA0/3UYGkdFnMBQCu2cRm+zyVIwsSFz3QNNGgy37ibcBRyYe2GOG3Y1S+WdrUww
IPlvMolsjti/WIX2bLi1hCa5ZKejBb1U8nmaVgj9ioWymPfm4ypGO4ao/NjGkA9nG8B5Sirdw+jl
DDVaK7QCz2Oln/uJ38Ulyv54amguerCsoJdv2XPWJYJmgGXfyjQzyhMItRdywzCZ5jJIUChEubC2
BiVQkTymAT4G7X4IGlwtUHZjHfHyYU+v7s83JwGI9NMEoT2WIcHJtuTnEQFffIvXSA9XPkxbJjKZ
odT6e2gkxUm7AN1BhipK2u7bBHp+YNm1rzyBNPzh3OB++YTs0Hh2PonvEYHjpWEa+R6E0OcjNBwi
bdm9+XGAdI/UDEwLi455iETzRwtavb7aAoIWcKM4WYE0CS3Sdy+fgnc5YFIUVQnvSMT/yK68fCFH
hAUxPBtL6w1tB1uLxETf0MFjQn0Y1UI/P2WGGsXVefpIhi1COHDekcC6WN5Kaax3iWQLQbf+3FZ/
+SSfk655aFZca+8Uh2VQRxdTMu4fUO4cle7dAB1aDVBwktwLRmqP1o2YCBpdLx/ycohySHKCPKSX
Hs+H/3j+aBCbTeUo02zvpAswzwc8GPABb0dP9sOrwo0XO1uPNe32l497MUZ5b0GviCREUezGRGpc
utrAjVgrQz7SgSwGvh34C+qGwJfOfDx7LZzXgGLotH1LjctwBTmt0eOUQTD4v3lVL4wI7PlQHAGL
p4l19AkvZdXgMk1JnjlpHjqzDPszV8ZihOAp2mnsKncm8KRgzFh/uItlTazYNYbugWIdFdsVH3Wy
Cn6drBdzbQDRmnuNJIGXL1pJUCLDSSLFeflW+nZY/Ov14tQTGOQkKwce2lkb0vz8GebD5CggA26l
jDRGGqu2+y9Xk0JwX9HLE5+JyYKDvm+zwuqBhghJTYhs1ZzIIrUPzygZohbdXWcSS9tJQmyW7xDz
WBZMQp4xn6pO5B2vhyHHeu8jib8jKcjeg/Oi/PJF/fI8PB4IdnhxTEWfuNGl4HzttmQqW0xx0S2d
CTrQbe71NKIvapjIYcWUVkhBSAMSWZRsshSkojGzphWdxrCGn7LQpgKgOVll4J9n5z0UbrYFlfq0
zEhMcBskdS+fefD8LWaOQfvipS62CyHzHZjR88dBtjRw6oJnIibRtsEhGwdW0xiyFfqYGtpJ3xG8
pFhG5Bnz7RRrrp7gsIIttk6gCf2QNdYD3+nbRCF04mZc+1eVWKL5jUsb0rxusQRqUBStugBgBGX1
kTCPlAA52h36FO7j0xMTRGX5D7VH+4v9bu+HpTmmmYSODeGk27yvzQDH/e/I8QRO+w2mhASErF1l
p8cSImtDvlCcln9KLyixSwxo88Vf1gRN2OeXb9mFGN7eMuiGpM8z8fk026zP1s8LFrxmgS5sWPZo
a10wkqeSsAF65OU6F5xwPOoeG3zarvV32rJUg1kA3lWRHTTX/Fojpq3+TZV8sWxwZtRo4BRUhT5r
eXyZAu8FXRAyCW5796QCxOrebtMqr0Es26UI7Cgj82CtsCCcEtSiCAhDr347LnRKPsIwMGQntEVT
dHcYwnujxnBR2gr45RtoS7yfZwDWVKxTQjfAFCJC6nFx/9hi5cAeMtqnITrAL0ANqsHRHWligMqU
1IThj4xOcYlmr1vC8Xe2Ab8+P9Z0Nre+j8QjScmIfP78aD76PIEK3+StV0yefpJb34BNdq2q3q/M
YBjlnISHseVhsSvNg5z5stal5UJOzgBFTfjCTksv35lfTi0ASHRTBlYCKpBBS3p+ahN+MUHZVOFh
62pWGLBeqHFoyVomkMztmS8DWBmcyxq5uftljaA1iatyIbgQ5WxB7gsE8ryt//rNeV1O2jiX4LHA
FBdQJ3qUs8/PyyfKEnmVNnfoSza60KTgoWmFxmIJM9O+CbEj2F5FvQnbNyArqSxs8obtsKXn9rYH
5kin4OXTskf9aSAhAsrCOKAzhOkdkuhLHRZve1q1eO/QlYV78bXNQrx1dk9kzspjDNz1MXLw31XK
/sUI9pFh2RmAoN2AUuSXEnFJYQG3dD1Bo1xI5ZtnbNsKoUELvWUEMJG0DNWivBrlrMgVHIiOLium
48il6wfsomjAkthCiwSdBHvzDLPJQNqeCNoeAOlWS6N/dMsMl3HrGMnXjcBqAGLUxCzMRcv+i4+C
MfoT139okwoa9Pxare68Ys04YYhAHyGj+34EeWFq/Pfuu+cGtAdZ6yg/XN6li1GKWUnGUee/zlp5
Na8M0qfq6+kdgUHO7PvyUS9nNx+Qx2fmTbBeQhX2y12nZb1sPegShkqVYdYfC039JRkFdo0sRjtT
sTrZCkzSmYJ+XXm2OHIKenEbyTWIeokjnDqXXywdwQqHoL0EK3j5RC+cEdg+MAHjmZKxpbb1YnJR
GTexMp7MZgRj51ZjPdS9/IpurWN4LM1q+US+T+jNShhBi4x+zaTq/g6RvkurkCaL9hOZCyYX4P14
wkKpG8e4+pPgHstv39xp4Iti1oA0oCfDNiR9RciRZVnghe8TfLe2STRuB9fAKngAq7acepwIbKXV
956Fnujp+uIVOk4EjBgEOEmyn6Zy1T8GjCbS5hCx/nb5b+a3y/fGg0UIwhD5CduGX3WaI+FYJbA9
FFI4S+Hncqkxl51H1EvigHLLPlSNbEz/KdcKCP43685FqcN6HeDJ7TM8Id8zli7WHfQsijYB/tNb
hUgvRf912rDoSiq7kTrhNy+PhMsJCv0g0wNRGpHdOVAePp82AXHwL1gbet+EozFICcWxxWlfjXaQ
njnMvm/Y6L583MBeys8zo49JD7UcDh1hlKH8vRiBeLbonOWX/kcReOJVB5EXet65/RXiQQ6VAja3
/OpsG7ON9tyFseO0OBi7QDItLYfriZY1UxDsGUsunIq4jQ7l4AWEDHuky0ALmTpTJt2+Fwry0tEs
FOXH83YUP4ktf5vAcjcgZquABZSupnDfQd7uygXzft4b+mlDq8b3fePiMLbTFU/efeObsZhIyBRO
6sm3izszlVz1aq399u7lm2Rnqef3yFoHMZejZrUzysXDGaM2oBTD1TZb6wzDLIdq5cuZBPPygS5H
PRMXe8eMrmkEHyhwL8ZdPs4hwY6UM2el/eZDKXoH9Z7Hfi4WSyewcxd7GSb3l499WVGQz824Z870
aIwnYXK5cuslWMcEZzr6qI194YPZtgRoAvH0zysLexEk+B52xPpHfhoP56ZaHrn8TtBNtov08ln9
cuvBG7EEiynArGD7EmIRulN4EkAqxYilyGFm+CWNpmOMwAo+48vHuty744abUvVSJUS2NoZF+vwl
VGqoh8jDKj09Tax4jY79wyAlfKJupgS9j09dYT+QUDmKJLaTdJdtrLkKvEX8Dgu8nBOYDXwA7BQF
AuXLL7NQnxbQ0rwAV56ErsWblLd4+TAStMxhm9S1DPEAybBPcVGJ1h1eBxBnWDAwvGHArG6AdHef
4KSCDIBpdnYOw0Bjrr6GvWepD4tfRHAMm9Ol/bu3EnA4BaujEEyiAJ/f57dyqKZKecvaIaJgvF3T
i14qg7WdJSNlZTY2R3dr7BXkBZvla+mkY/Q37adBBIfMWMfdf/uEqEtZZC2W4Pu/YJaQVNFhGawh
JidjnhMe/OPbcTKWYrHF8cYKir/c6ACmNxTcE/3PouP82F6QbrcTWJlw218+qef4YYKAjwIFZAys
F+82OhfPb1JTuQveg4SvrgCtvDqlJcJ81yH7YHo2OKzYmXg1jK+iFLx56EwtB/blk/hllFkQk50g
L71deC5LEGQbaYfro9if6XNJPHEkYYBhx38yN7WVhL5/+bCn6eTnSRUoKgWcQSDA8RkE9ub8ZBIg
+8Qkixdi0mOwBpoQDRQG3ZoLObj4HJRYwd3B6KZLH5yIF7qkV0fOZ10zXLoqgv9S4iAN+wg3TC7x
mMaOi+g7XKzeaZjdTf/IihI+BEpiywfReCv2D09SuSpmHJ5Ho64h9rQ7FwMafkw1Ur0EmRe6eXN/
ftNfvvDn/QYeul1KmN3dxMMpi/rv+XXjoxRVdeaRt1pasxX2+na9f2KhOS3a0h/ZwoRY7eK+Jfx6
LwpAPmSaJwnk6Vz+Lef0/5F+6Ezr0/ruR1H13c8G54zd//W///PcTfnFD/3/tN//6Ko/Ln7/bIbu
e/9wMYnwXHiBFi73WHnPZuhe9g9b/didCE4SgRczUz15oYf+P6hB2cD5vKluFlgHc9lrVf7XfwTZ
P+KQopmNdwAslvJP/zyvt+dBLi/+/LMt7i/lJs00ai+7xAGvsw4/HxKjHquxUznwY13Oj02nWiKz
59o59u1gfoepsITwdT+/efjv8tphM0pPjfP3L+ZmMsNx6LG1ppr68AszcvXdTcYSfjWiT5SoIXKf
Je2qCYKbv3wHN8DoqC38+c1ar3FwI7qWJF+MG+oHQ+e7PRal1NkhwwX8EYOB2DuUKq6w2w0y8UqG
SuDX2g0LUXZuhxVBFuFZYKCeghQWPV7Saw61eI6hHO0LXDwwdvJr8SkqJ7KkvakOHtnL9m+zRcyc
y1hDu26qZN6HsG3mg4PG98uUD8UtiawOSeiRzrI9IskFm8dqGNi/TJ2fwXnM/W9Z4OCXsa5J+Qm8
Ovb2rteSfYQ8ilQxNAEQozdHBeLAPOkk+7QZ5jeY8fSfJTusV2jV6ndFl0w14p41nPctmgm9Q2uq
oQLMoe/sHLrbb+eZZPKjR+92/oFAZIyPytvUtwLXwocSrlFwtZop+pJK7azkf7V+vIMaxt7N+b/E
ndduJFu2Xf9F73ER3gDSfQifPpOefAnQVXjv4+s1srulvt1AC2pAgIA6OKwqshjMjNh77bXmHJOZ
zYs4S0saCmDjsYcDXr8ZKKY59KxgDx2zEdp3TnPRK5FJBdEomlkYtkYhgpBV3NrVQfE9f9Cz6kny
SCTzlVS7RWGAOJRfZYn5z6/VlQCfse372OlF804ViC3pNgtxqYTqoPWE9WDluGUz4TZooUeS1pUx
NQXmz+okBneU50gSCydJ7tpG5Ji8Wk8mBD94daWpYT2uGqTZumDoHwkGfZkGh6x+IrsWQMYjdY49
PacX5Ffd2l7XeZi+sm4eSVWxsE/dmXeL5pRqP7W2ytnsWRURO5OBtZj+1LZbEiAbR7NYI7p8Hpp7
9JlWqRkhTao+keV7B+v1U0nwRpTUmkvtaCCYqaUlUAa1+00bsYZFLw8zx9zZKI7m3WrnyEiMf2J8
WYw+ilV8qmK5Twkn7LrNW5upF0NJ7HovkYppfFNnprQ2gHM5sxXS1WWvyI35I06WpQU1oCs9fe8O
FQ6+uPQuBlplzY7UmeCpcu0J/sCOhsyZ20T4MjPdwEiGfGi433WRRq/7jnkXE3Ki3NxccSMugPlq
e0yE9hFBHYuDggSv8jlhqYUn59AuCJuqYqaf7bx8mbNFXGdLFi5dWw2wlAemoMV1LqQ9eZbNimZs
lPK+tNF3zH/wpeEJn82Cp5nLeNIUsFKhnia94bFzEwpYCyjnnVlcwZwYZTFIvmzN41M/dLAEWLq6
2mN+f8cQIMOxc8zc5xKzX+IljBp/NmUCcyWhmNGZuFn1StxuOnw2zK3I+MPNaOBcmouPeR1gM8oj
/H43SlMj9lQKst9Z0crhlDWrAZEXAHUdIAFMtb0lbPFTUszNDBMFF42vpe3wXSQb4vRxKkXlBLgu
J1II8sOMfiwZ0VqCrQB5pRf6x6YLzL+UDAfzgGrsxYCQ8tTQbXuIYaNiNeyK6QqfUZO8rTXllvgc
hbTd/4fbL7vcd02iVxonw3/+H+NN/n8Gl/yLjfovOKR/vVWf6urzu/6vO/VfvuCve7XxHypDYqZj
JivwfdD/v/dq/kbkeGxplI4cUSGA/32vVv7D4KjEVzGfUjh5/D23ROWvZKTS7Ho02JixS//OXs1Y
45+2T9YcTjQyNC96jJwl/qmAMxKyMZkPTgRI3PrWIVDzcAMb5Gx+4mTuFJ5Wwr1EvIyPDLz3KDnc
MoDLctkQU5MLPq/24QUAH8YLJ8Br6k3oO96Wzt6PflK6mT+/raG2n7xhP8ehpu/F0WV36s8vvdfb
ZUjsm2f6W3ckoMpuSPLRQ7l8EdewdCDk2SQx41WyS4wauBztiQtbncWfXFPyFp8g6vgDRaZzG7mK
2+jgLHWLINkhfQ9SN7frQ3JTZkdfj+MBbORov4x2cqTZcit2uIb2KNF8ed8cwfgFjau9H5DD8I8I
rviqht2e5egr9SNvDF9mB/6grdj378Amb1xyw1aOkc/ELTVs8WF6l0+jM9o3zAmedNERstov+9vL
i2WfDvffrE53LHa996E6VL92d+yOqHj3ecFVHYgBs9/8p6fY/lrc5sgo2yNglT/MX1ra/DSbesM+
iOBQbd6OdOM4ZY8vCWJJl/2Sf+4jtZ94rexsN7hQZu3FNb6RYNoI9E37q3tX3PwBqZxdHUs7PsNL
cNJnSa4eUlqsQTYM9hjPrlEhJb6131sg7ppwOKiZC6u5VnyJb8LXHbVbeqWHGfThaEuXAQAzQhky
QOULE+Cx3/NLNy9olbu3zS9ceGzHeMd98LJ4q625+kexbzF/Nr5UuL1L57War61bFESH2xjJ8lvz
pc40C226sRdwiuqv5re3MRiDwh2+9cbtcvtQpbxtpGd/UEtqgiORqcl7PS329judNFLWA7Jo+iC3
rdeqaW1cVc+E8GGtM04TE3Gv+4h3S+HmyQ4ySLK7VsnuvVt2yZ8RDSzNB9XO/NgbDuIOSsKxe18/
5t4m/YlA0Y7WHQglNUM97ZIzLs1BK7rGsRcJPnjdYoRzZ+uGYdttAvO1OSVH+aQ8dsc5GJ914yp8
WV/1JrqimWI1t0VH4QNxn5+xdF1QreIMOM2zJ9KlOuJUEjWfCCs8TXzcUXYstt4E8xFNF+YrjURK
T7UYBLOtnZR+x36Ugjb8A3lARheBJlTzm6fxk/xa7ThcCAHu6t287scRk02ouNE+uWa77KiNfFF0
4590vzZerev1uOf6W0d8bF2BJaBebEIOkzcB0f4TlZCi0JV3+j/6h34qD0lg7XB7Q8gUPGUPz5Mb
DNFeKnjad89Xm64UuIlnJE7pRLUf32qMcpRTsyuM9vLGXddqdvoqXdmltHcIz3b0KH5nvk2enj0F
Y6ieJsWZXB3S3Dc/mGVXfuKP/nUNZcuGyH0QeV/uxlQWh/isXKJn/Fnu/QkWlef1NcndXrT7L64r
ckCHwRph3TCc6S26Zdf4sPzoqP9+hS/yPMnivAsBFL9dQi2o4tc2duT1SVZcKVxPla86/uqtGH/t
Ybe5l8bXDl/4b088Nrjff/Kzvif5Q//EOGrnv1HFS4KPzXwvvkif6UL5/RqfrE8ldZAFZFf5Qbmm
1rOS7Sb5fVt3gyPdlJP8bh6bbrDj2mbM9i3upO1kXrzNMQLzLbKFU3nkrGA3X/J1pzwE0G/PyR/l
bF6J0PbWR2V/bndZWPtSa4vxg5HvGkq1F7XjB+rOTW8nYe6yLHufn0mYEYuxE+3HJKyv+8xTnFeP
0Y19Xl1Pu8mJ9y27sktZ/SMf+cgWXfWt+nxXWMxrRJL26g/e6M5+8kn2rY2ow5YccqI8pNnO5s3H
s+xLzpn27gtZaupl2/MjIDN0yCs9ju7gmZd6J/Ip2AhsiOKO7pLCavE5VlCAHj5r+9nlgvj1epSc
wiZuLcVYquzUyqF5+Z7v1Gg//NE0mw+LP+9G8JerOA8vq+T0hyKA3fcCvYN1cbLLye6P7XH2R5w1
zKdsGHryvnergkOZDc3dBwg98r/BK3d8eLSCqWCZYasa9gL17oVRTWEPUjCuPnH2gPhsLSg0Xyhc
IIMLt6d4Ur9jsaNK9RUvvmrBu3AiZNS1VJdQ49hOAu5K1wgkr3Y/lc/nzM72j074R9hVoysf4P35
z+cKjjYOKs5vn5qT7xD37o2TdM5nZ72mvESjjw7OVYL7f8Rz3ozGET7YY7l8IyCAOn6qPvPS6a2g
P3JR5hvalPN8FHGZ2QzBEiJDP9bIEX7u2cCDqyP8VC+Rd7NckFujXQRrepniUCVYj/2w4JIFeNjA
XiA6CKEyhdjncZGr9V7HOvDvF5BPdcmv//4PReBfeg9/rx6D3/r8Wf72//xJ//A1NCz+1je6d1b+
4TeITdNhvY2/955MPxbD/+pt3D/z//Yv/5Zd97Q2v//jv33X/6JwlCnp/nXdaP8Wn93Y/9fC8f4F
f60bFfk/DP0uimBceBfPmvQ1/trjkRVC7UzKNTrqBtPg+/j/bz0eTeevmHsQPEJsE5JxWkx/6/Fo
Ep0hpDFoyf82pf136kYE0v/U+UOdSauX7yIjcyRG75+JoZzDaVxEskYkAIc2L4Xy60tLawTFiBUh
7huTTrQRaOZIKuMomDutiC/T3IJJSKKtOLRFyhOrVh+tuOlsWFuCRYqw8mwVdtY9/UNu5M69d53B
jIu3Cl5BWBKy/AhUxvCKWd2w+HR7MCWYfDJ2kx6MubcIMHbo/JAQiupob1YdQImNqCoTb3qyiXe2
e+/yWTAc51QH5pAtDnFjm08foSEIc7h7YAyJOtHQytuyEQc8lc17o/a3mIaWO419jnOzv1R09bV8
ViEyJuJRkgkWbYWVDXs2E080Bt9smybQlSahYTH3h3Jik2wsK/Zr3iE7xpp1QJb/MyeV6UFxecLo
bTkg908y5p4rHJA2AGvLcV/q6n2FSX0H41vxK7K5Q53ghQP3SOx2Yis6JZFlYR71KcyvFFoXWRKH
JR8VQjMMsoFNtSKvco5kfKLKJjgWVh5nQqlKDjk5EeI2b09FW+sHEr0jLB1j7TJzWHaTspVErRAr
raXjn2E0Q3gl20MVT3tVH1oHLy69AVM6knOh4SyRj4wH1n0GuvMeBd8mXjwbHAly87dtZPrRlTE1
OFabxbawfD63ufpj5Wl3GIwecEzXEaLVkNobbdanJmwXcONsa2ou+6AwG1vY8vYCpgt3+kIgPdYX
3NdbrdCQ6q4L86GTYNR0i6xwAbbHbaAU+P/benCTPjOcJTKsMN0IIS+i0Y4E8immOp3dJs9xLdOc
dNohPaSd9AFcT/DQFJP0zklG2iyZdxDNqZAIT2ucDdcM5cWHJBYbuRltESawDg5xq1GqF1Fyx6pM
gTjon5mkuir7zyoJR5gTrlq0bp7Xsb3wPmpNf4Rn7ODsPdLa2QMXedWh8nOz8V5QzqgbO7T0vBAR
aKtaYrfggO21BSsdQ8inn3spq3R1pE7awkjBYy8iDr1USzrS5Bg79kW0LCzXkdq/DEvBVmbBPdkX
kBkO6SJ0z9M40MGis8SjFQCVYbzVQErvuuzeM3ParWWLGuVg6mZeQULQTch9YV+l5qUnY/ybKEv4
2IqcOX0MKk4V0bKr4kzTKWnXwallYThK4qLse61V2bm71vBqJlVeKS4ABWe2zNzIbfiu0l7teSZ6
gsNOGfTIG6OCmWidRP9BNnIm58JDoBuQ11CzYwuS25jyRLswE105KnSv0LfyWa0ljkx13L0NTZxd
y4bqn8Pvup/zhi0Vz5EzK+MS5BsaRXscJ9GGs7BcubmPRi+Pj1BiZMYUgEs8q8/eyDXsnT4bQtJp
9lg0KQPrNQrUFjqz05qUB9NYaHtoCDX9PFy+xTwHCW4L4Ibx4CRTNuwV45M5vnGYplYMjZRBmLx2
y6nrsDByIjEtoKMNRlaJk42lb8ItlXt6sBMHETORKyeZl8jrUv1ZT9b3jdA9G4VSAHcg2mEe9/LK
5MRiWg90BCcniwzBKS2tchetNPyVuW9QZUt8THsh83IzsvZtFNEe02NJO9eYPx7khOUiybToWjfJ
2YDnwZtCYzbVhTMJgH+aaeWGjDmvpPkHPBbltHHSolWon0DjaGFvJPfvO2lHAfum4ggldy40Ys1W
p3G84KKtj5lWDWGypKAx2vJMCqDgWlbfniH8FM+SMZmOIJk5+uSBcysexn1nGY3XdkoTKEovHTdZ
MwKR/aahg6zS/yuH0bBHYi2p41RPzRSSJic6agS5I9fjKDAVfhH1n31Z2vKMxy6RLiUO23Udd8m2
PeXsE+hA90sjehmRyJI1eeposIWtDupDJxtW2CbgIyZS3Ee9/9IBta2RwWWnxyju+N4yoaHmNbY4
i2opvKeRp7K+RZnQuoMsdLYmZbHbSDQxx4nT6jC+l6lwGabXWU0etcICw7MyXeiGbxKtKW3Ne4nJ
D7hYxRWuMqCfxQGy6QDCy511VH/ErNll0he6jdOK79DWkmFbeM7S5GYAq7tYda0cm43IIhGyV+0o
MrDtdSmBicH03K36bD01McE85VK6g6g9R80yB5gW6ddozCLsapaXYNXIG5okaLzZNHMIFpM/3GFm
aGlgqFytbdIzUwUO/MuMc2eAzmLzBAmvNKwjN8u76EJHWaUrwJX3C1pApZUOazWciBbRFVvq6QGB
hE5PcrsC1QewWAagexPXmFvzAS5e/IlNWMJnmbJXtZkxBGpXYvCPSiM9LQBw9qC+2xNGFOltyJRw
GVblKzGwycZkCn4h77hTjBLuHGumZlAWpp/9IGuhoDPPwTw5Q6XrhDVsq6J9ottunVdDbC59D9oG
OXVd8hjqFfkIZcs9d/8zXcYM1c2lnVo6edxWGdsD4rlrnmlvstCvu1JHUMx6sE8QgL3XY6+CxWTo
ATObh7PoxlvXNZsHZMAlvm/73rbFKFiZutJZkrE8JmQ0fBBKp8JTMx/xxiXU/8NXVMUD1uOELhkq
WFueNmkXm02Lz8/qQGDp5dc0gWTjxvqoUcXavEVxSyGlibs2JYrF7jTzISnBWBWWjEsYilA4iek5
MpP3EhDbbmm290rDRwJPhgdiFO0OMg4tvVx8mrNF3A2QuMJxrSq/0pb6FaiU5jAsA+WH7vIkzBNo
hCLdot02zuYRBpHlkfFEh8jAXZwyC7G5g2KvqYbtCOevCzC8I3jSm0tGTDvoLHIfWSZm3VatmGcv
1exMa7qQGVvxirvMzjWLe4jmo7F+plNUv1dW2vlqYyLIBYRPi6lfc6eHSOxmSh+Ho4UUi4bqLR/w
c3V9SfaFBvWPsmvbyUVFMDH0KFBokEm0gd0LnpjppVMXuX3blIHVFW4q0sfKu1Mf47ZtKSxRtmsn
EPTwNIfkmY6si4b5sa3LjzaZHgsk3Klo+MMwXYs+9pZEj66xFKW0RWBl4+mBMyGVgMfF9YnEe+31
LwMhtOgBEcDZt4lg1C21sdqDqpuudW9e9LUWeDch6+MvH75gWM7EFkskwc9M+DytMSvG7fF16Ig9
MQRVe1bKmp5jU0KqYIxC5SwOdGHi+qngVTzCax7wvogtB2Ejd0cQpwQ0zXLuaNZEeZmAcJui5SfH
7nNoTcG/B7TQ9CnAA0Tld6zQAZInTLVW40OIO3eWjKolsuGyOHKqh7XJTao1zQOM/Z2ar291HO90
ovCoBgB30bpJK3UvZ+YbXqLXWWuCTiO8z9Ao7pY4EPWJOYtIFwU6Ma6C0QogaU5hGSUvMIi8dWtj
gJjjbR436ray3yPx3Uur6JrRHLnzlE7Bto0PZqN7kI39fha8tvoWR8OFCXjIKxjxXEz3gbTuY6yj
XQJD3p6wBkxm+Qc5qB9luBkgJLAImmeC6mYH5eipmhiymQMHXdlD9+dtVf2IbpPtQsKasUlwheUH
wAflL/pnnT6ZsezbcdSOTT4CrkVcdegRDJ77mTwnOG5uRsARyq+Coik2KJKMpD8JMdKIRNQvRiy+
Cz3771LKMhALOlE1ax2XlBYhtrxXJtg0p+6qb3BTd8xUvc+lOii3lsO9tl4LpnXpUuyMJvUqEVN4
nvSxC9ulOBmDqYRTk0pXwKRZWBlNfl022mjxfBZm7agwMn2X5qn+GDT1jEchtXFGyUFUAn/BhTsH
sMrih7Kcxc957Qqf3CGi6sTxV2GK52FHgn8CIYq2yMgQMTLmy5pbq2dlbeXAJlAuZameFXO8LcUA
frTJpE8jLRqfAir5zRiP2Sw3+EW2/owrlPXL4NGhpSpWWfWMusSf6UXrVRJIFRCvez8UDxpAUWl2
jLxZzmQS/ugwuJncdQM9FHZSRUxzu8onuNma/ptItKzWqbYckfbM3CrGiaQgk5ytptUOmhwp+7Sq
f6OxN9xtXWWELPFzL3eHNFJrh9SGryxbh305FoonMeYK8Jac5CGLP63MbOB8zRA46Fx3kRNJpuYV
q15+4gbuDxrca38yNw/MxOxReoKpz4vksvSGPxslQ2m2vTJcOxi4Wn3SjW1+RJ57002iEQEXAWtP
HmGXvRnFcELNtKAxS7+0JAdBF6feLFihkNGNGbkKQRzTPaM+9QQfsNmxHMHYhPRrm0jsXehSOpSh
4hj1VG5WW22BOkksf5mpvEYQCtxSreletsrw3pGzoQwEDSqCm02WwQl+8GoG8kmjvZRMwB2OQaE6
K2FBxEcFWS7s2H9oiPFQM7ElT86sD+ocPzPkFvaLud4Izf7S1ajySLfIA4AtnwBMbdJUfk0t/xzm
uXeaRTGe0lwWfU2jjMbK5ivY+Rk512xsabkc0VPRnMuLq8A6GaEYt+VBCSXhE2aDDQnU12ZVD1O5
2S+lcIXXUXwOy4RxC3H4zlSZVpUCz18MJc0Ggp+HKdy+J83gBpZI8PF1ZTh0jKxjG7SA00L3dHRF
/h7TbqcYbXnAF5WdoaIsnmXko0MOnnmY5e7RyjnWaFFv2bXRfJhzZIUm3rswt6qCow6qjDaTWFut
7aoI5bMmVYY3qc0JwzsAy7zYK2n7MkIBQtA3dSHdjTp3Ug51hy3WOVpR41fYdtTWwRrH6VnpMtM2
xZJiuVSf8bcVz0Yv9ZRfsrBDZtW/qoVRHQXU8PgNJwO1QznchnFtG1dF6+qpgNdoWxecUIEh9gSO
yck1bWIywKS0dmfMfPYAfeFYs83/WmuZhYQTAlcU0/VYavozgOImVOSi/IpqqXvKBV32YJJWvx18
sT3K38o3FjWHd4YWsVRghVvRWLp4ayPWHCX3a/I63tois94bpRw/ZQMLS5pqv5k8irvcLEiPJ+QU
7kJzH4LQNklKVBsTlJuwV8sxMBZ2nRrJ4R5Jf+1HhQJspNy2rzxphKAVdMA6K/nlMNyF5oG3ZnL7
wmoQ5aSJI676Mjnj2AoQoCfjUR0z2JK6mtzmrFYeBsVIO7cjmS8cYKn7K8xh3pmV0CFVG6/K1DZX
TuPmsQa+i/BgMA4LOC6nWPPCyU0UJeQ9SHa79BQgpIG6QtLAjAW27heGnu7ICRWfJlNKTxFmZ5ec
qPyUyakLKgm5bpT1+yyKzYRvWU5v7cTbMCzWulPFWtytovaYFm2QElzjxBOeKDPWG56dmaW1WtT5
MFZ4p4iOJDl+Bo0yGFnGS0gADWOdbf5SjbYJKGGASRBvGhqdlD2AuH5TxPIEdqM9i0UDpqDOuTNj
YwnmepB+SHJn2gqNdj7rmlrCmK6iijP+0hePS7F8NbnAVBIO2iNuNvgUK8ps0jKid4AKaKDwVs4u
bBBgjkR1BQ0uFK+EBkOPsKcFs0SzcV7VWiFAJH6XUzOi3CZOw+WAc7IEg3kIuBIUXHUmv5MdStCl
PkysUA2vm5q+q+T2wCARvyKgvrbMy3Og3qTrrm7pJzTaxyRa34W5O1pRJNE4mkq3neD+x/q6F8jV
hJhoMGUaJ6yaSRtv+7U0jXAyMvHVzAV0IeoimcyZBHXZEQcWM10zZ9OOsjh1pV6CTr3SuRgm0Qz1
eiRWYJSSsEpLQnkzaTsAZzMP0ZCkF/yay0OaJcoruudLR05BzDIXsTC3G/NME/Igg8U7rE1rot5u
Ivk4i9vEXbitZ83ImcwD+7rVdVsCtlaYRMeC4ieQ+pgxWxnT2nn4pUsTuXiztr1KTG5ISmkHOm4+
QEsVArGVpctaGmfgpw6wMB92H4PQZYmeSG78g0WQNFswC9DgZzJ2OithcrTJmTeuMbTWfCRmCZTp
rpM4+P6lO22D+Wod4F6VQyBY462WxEFy6emEAljOKy2dnZTMrqNiWX7U6ZFDZ9AhG8ZuyVd2U4Ip
HbCi5CUKzfJY4MA8IlCTfRK/4t0mF7PfcA5517PeKwYyUAmc7g5kK1JGqdpVF5mOJEbx1Gg95yVQ
yDYyKnNHKiKFJ4LoE0Qd5SCDOzvpSy/uB8hjp7RI1wtyW0zIsikHcjMwFAPBbeeMysZ7tJU91zCF
I4M3uJw+Rdn4iVY6c0lKhVuJdim27yS5CGFjMZU1MCfabQIy2O6jngTYaWydAgw76LfkYwEtLkdP
ApGQ0baP59qdkHUzVM426aYu9W5pe2DaOboIgExWAGm9ptJrb1ZKGNEwXFq9OhEEcZktKuFVREvU
omlUabUQKy6zbjUjEM/xhVuasyNA53ISBoJdxTcOZnuQ6F5vaEgmKJRrM63/0MNwe0t4BBIXU7e2
8Q9uK5e8b92vEgx66Ipke2YJf5VEaz9M6oOooYUCwPgnSaj86LlXLyA2DSRtcBnIjZrsVlnIycwi
RBn5A3Fck9cRSvKqAx45D3IrFk5GBBJctdglqeO9oZ0yN+qDYCIIIDFZyA6iwAtJrsyfFhQLvRFH
yDfiVkZdtrekP+BJ7DjWo2HUB0l3AeeUewWQ/GZqRzO5j+azUXBg9z2umzR4a7y+EUuB/Uus/khd
D5NNjIK0QSMHWxsb3GwGM+3oEBhre1ga0qimJtmvxjqeCMiaQ2VMWFPGuDrklvFu6HP0I9PlnKPt
WaK3/YQxCElJWijSYS57MuYb0iUy+gQ9WCI7W1PJbzX4VNS/lUPgsnrtIlSf1NNp0rjEaVTrkYSD
vKN5mzXfHIOZsCuQMi9iurHk4IpRemRfYu33ZPgwmzNIr6V4HKX2LuJLyi/drBibw228A2Ug8MkO
yF9T55tvRF7CzI4xKcCjDSJFEzgVzBEO8q0tmh+dVIdzDc0y35MRnY1ehO/uXZqUnnkxDc3vxeos
023lLv0asmrZy308O6DJk5XmNXrQBl3vy6qtpaNuy8cQ38MkRetVJDpRsjlkJHtTIG6JaT91UnJk
yaDXJqrqUeRo8lgZjNbVRRGBluUiz+pgnTErlo/koiaHjWRjyFOWlngCYdDuFE0gQQWV6Q3Ydckf
69W4WhLHPIBgyUHEPhg0eqbvEES7WpKh7yXB5gZ6+IDu6qNJNEQ95rbfEGOhMYLTbvwMKo8SlEZ6
YesvQN7ydaSlfDF6lSG7QDGujJXhNxAbbB1MWmCtMmOfTbCcrWM9I8XWdNYmJgamnz9mS7sNoB13
W1PWXrzO8YMlMIFiwoVEhWVIqLb8OYoyipHmzhpnSiZTgbG6zlmwab2XG9W+y9ViT57BayXFEpLW
bHIxE66ehK85WEjs8oqSDnc2RKarZe2D1Or03JKbtIjW9zT1y2e/Ctk53dj/bIKx4LFtWe3pFY+c
PA+bCdE+Gm/luF5LLWPZUO7FSq6f16GbPbWeeYrnupip5eRASbdk18fZM+ebZ25SrFNSgRZIfE/k
yDPM+Gk0tx0UtBu+NuUPTa+Wt0wD2yS2PEGEEhfeKNwzRiOte8IEZ+wUUfxB60rLiJgZML8KOgU1
5aeKRNlejOacwepVN3bjlpCLS8eIR9URKM2NSAM62kSKArKhnRFV7gdd98qTlmrl3s6RtFCN2L0M
GUEfE0Y2kP9CiNBurfdgQdUNcFdaP0Dg2EV9xKzI4tDMcq+gRygnr1kSlWwBIwuEeSNuvK1N/TqU
M6H0UTmSQxzH73TBczh3Xe6ri6G/kbeps8aI0R9sgwKbeCm8iR2hF7bMdr7aEvkYD3k7Fm+M3aAY
U9ByRK5O/ZL+2RqCIwrhW2pqzcOvkr6LRfZBa34Mmrr6Mbm72dZtmdj2rdV3hMowPcmrug0BFKvn
YWutgKP/kyXR/b/jYlEZmz9sf4SQNJFTwhUuzKg6ZYq2Hui+L14n9t2jqucy7EvxfQAV62idotpD
WzwQvnkXUG+qPQu0JeciQkUgFLUD45eKJNouZdZUQdP3SLYIYSZFcNr1OsL1usy/J9V4xmq+J5vO
LoQ8jBWNdnaS090rzMJvy+4FU/zo5bzYlMxZ65MeyGy2Fa6GiiCfB0ItL/JSThy101ArexgNQFrt
rTPnj34WjUeJ5OIXQDu6HQPrcmUOCA9VmVsUI8jTaJ1nCKCT5MioMXloV1QtEiOqG6Sh8dgDXHfJ
zQjburZ88sERkqQi2Mhqa4qnnkLRLaGEuwuhhztzsLLHwcx6n/tuHJA9rAsMEnX1S6MkmnpECSTO
en6I78g+Cttvdks5aLOZ/b1jmGmbDe0Pq46CoU0fyWrRD0qJRAT25JFokxbWQ0I9W/Qv8XbvvpEV
3OvtrywNO4l4IR8gYvPcJSbRbL3imjX1C9GaciO4pNciRpE/R6xPXreYLrQh6Qwtpf6utBHur0HU
ZDwWhVsZnAUHZOE7bsbqbOopROOVDb9BmqKW8UPEhe/j3nLW/D7Dwg8ouyKzY46XxLJbaIvZpIkN
bLLXob3n2ICdc1RlOJFvre5bvZ3Dpl7vEPLqiWNhj0dJfoJjmyJ8qa8VDn3PTBkPxBakC2Agij2u
TKvI0OFeXdjilIjebjl6HJFA+LdyxBlJWL71UU4RfeEcuRHWu9iNUIlBR88314UfYYwxDfCvMdkE
k59lrXWSK1CB9NFllRlxu5xIJdZYrOeXYRx/gRAg/6w4o/fkcHFweDPjZb2730VPxu97TbbFWbpk
TwgXcPLIm3qJlDNaxk7dyk9tUjrVkB3aVrdSivh5u8Vbpp/Z9GtvkzvFIQLJTfL52PYScjeJ9TTq
+sweyngnQ0h3DVLC7ByqBacGutwCEr1hKjibjTdr0vN92tfHdGrPMQb3UwpliqlomVd209L1mGdY
if+TuzNbjtvI1vWr7BeAA8gEkMDlqSrUwCrOM28QIkVhnmc8/f5ge7dFWi1t77s+0RGOtmQSVQAy
c61//QOasXscQqI9Hq7xpV/l2gaxBtCtltSgorl0zvCfvJtd2qMxmp4zRhYBK/TAHbp0BtOA+0la
Ra9D2CP7aeUuoz+TIc1+aHxzt5gHf53I8t43Y9DeJO4M6S/trcmLixHEVGCdaeWFmleDEY8r/CVf
MEgLj0bTA1i3NnFoJloT8wiwLddhRPXhFLV56xRhzPR6LPcmtv2rIcjzo4PP40UVGS0VUpOsZ02P
19mUGyu9AvtFTxLs8eG+qkhlPXYT51VoQdF0o3TmISLrgJpqtq+WkeAmE9vPw7LVJX4arGzVMbCw
mTdmucgOZpFi326I4Oir+syYc22XhwCUifPclMjxelJ5VkjnPPQznVdF7LLJpMnzYU7Z/8N9ENZf
G6G4I6S5jhXM2PRG2d0q6Y8AbIsd7x1xDbgsMe414KP65RMeyJAKIqrP9Bz5iliXxlNagic71S25
jBOehryfGvxLC/S3tWeQd1jRAnS1Eru2SFd2b1y0I6GyRd/DQHSHR5br2aC3t6SIkLxQikPSQO10
ek+f+k3W517MOspRnZaCdIgB6bqSDIPTEHZTMm0TVKdsJVSiJbv0TPQdFgyH0kWtpBmvKjbw1mfS
QvbLOtB5PxsWpWF55LWxLfLJw7bazUNEW9mjvpUH2gHgBe0sRE/O/Bl+HOoDDBx2RKLPB3yNjUuR
YbaMW1sR3aOERJGhtZGXpgVm3EZyhWbB2SVJOl6Ere+Joez2scV0CFiJe6jr9/Og7cJizK8CDb2y
0TlsV6YTXoquKjali2gE7s20EW2n720fLCoBVjw38MBXKoIYUhjJgbVhJqcoyKorCZlh3Uaxf2ir
jsqfjLy13jSvI742O7bGyzmPBFxTG40J8FnrMDjB4T994rRYrHqLmYBa392FdfJcNMwEiS5LPTTJ
80Y1+rtD7OtlpEpB4kjT0TxG08Y0Ouy5Ee0/zqj+txjTnEKw9GrSd3ZRIsRUtODyWdKiFEW+c6Gy
CvqL3AGAkEOJqzCRfgDP64Rt0bMKY++ramPa6D8MJ8JTV3l1VeyUnNx9EDVnRqkqD4/TeYNQrEcj
5Me4oUs/WUlwsSfyaQ8yEkymh02Mfc5qdkqo8T2tY51cFdGyL8bvGAdvQ9Q1A+77bLXwymddnqsh
B4OiIGqa8BYWirUTlYCXqEX9uW2bW0sH2S/EjTI04xoXLE6A3rlJUmfJByS3cwSV9TsqDINxTWxR
staRe8WT0C5LGoVnaTQ02q1fO7vOzGHcmE0kLjDS4VMAYJUoBBSMr/KbpK1jhIiabd/3erPWpsk8
JLG+JuUD5H90o2IZAN8zCT82AUN8gfsIwMLUeWHqBCdCY2/dAakbVtHV2rIdeqUOvVHsQ0/GkQP4
Ij0GdPgEVq312L4i1+xSRdXNrEUPpdYTvBLsnNq+ikyFg0MmyV4JSTTEj3QTGO5tIEi0C9re9ozY
zZiwhfOR8NFFfsvzWo24qX5DbRn3GEeo+hErfTIujVC6a0s68T0p1V2868OQmGMG0Z17kTmg3nMl
L3QGfYDU6rpA1uZPzTYrMUOODU49V+chDrE1Fx4lqIsHmEUc0FFVRWiucC0Md07PitzMGLPbd25N
yldB8Nmh7gP9ngjSGE52ij/BhouznK3Cd26IA2Wl6zaM5nYursk9CM6oJKGeuXLBsHT2JfLBg/dQ
+dD1YKdO9bwp2lQcaErTxckk89QCbBpwDLBkpiDSzP7CalSKKs8gpaxmEyUiDuc3nWAJsh5Le9li
ZYu4UQQHFQb1eQjb0VPk6IEjxY9w4/Bat9tH6GO0BLKbD7jZBtd4prArMXWIVe5B7nrXm2qDuXy0
MjVn8iRmN6tslnJl40SDjjrW1qIp9V1mWHdTEV4hjb4Y2+E65oVbYyR/Rqb9hT6KS5UU9wv+uW2U
URwQPpOWM+jplrRNn7CglhlXAWF7Gsd6o0btok4Em4INxNAxyWOAXt9AM2OcOXsjcDvJnMHWxH/H
SXBeIcXQG1GuYVcsbwxt8oBFFVyb9C4hoWynW8VtofkzU2LlekqziNGUFRAXLXvNGQ5gllXkQZRN
C404dDuNCDd8XcNies20MSZ8eHLXlUXIBi5wIABtderxYyAHcU68oIGDOKipuKGetI8ke3WcPrl2
MghU26Xi9yXVB9vSrMS2yONg3bnjbT7RvbU6SLMzjp7yddK+wx5inwCpL/Hyv8Xgw2VJESeVGp2+
VjIqN+ksxRbTyDPqkupYloW2q5OiPXFH1CoijOc56EKxVnPpnPKIiq8qhyesgod9bOqQmf0GtWBA
jmI31whRSsu5iJrqvWeYsMrLYPDIn4iutL4RK4v9Ga2i7uGc+pblHTVdGGxyaFt7jQjRbdYvlSsW
ESsAGv/k6sMLg9dmD6eT41NpcqPJ3t2QixfsB7xYt4QBB1cdeOwGSTspvB3zFr8w9QvIdPXaFuV4
11C1nHGt+0hiyjyHk3aZTE7BcZpX/tVM3JVnxewPtaj1ra365I5KfyTbDmafANa5qsOoviaxEiVP
SSlE92G+BrU+HC38Xc/dkrA0AqDTyCPm1zqYdklp5HbpLja6jtF/Fl/L1BJH3RXDeQlLEz0l/BbE
iBN0bseuatK1p+k6axLitjOrpH8mju/O6sUVZeTsbPK2T4h7j1qGpGS0aeUT6tWx9RKIbemGHFB9
ozEUZlzBDHSj8ek3PYmfxDbV+beiFGH1UvrOpK1TSMHfRF9ZbGpQuVahO8HhKy0TJm8Yjsaxkbh1
GUnZnNdt2EfbdlpYHykvKTqAQgZXiSjm61LkwDLY1FCMFYh3Q3SmIUqF3CV1mnIjopCJZpJxli0a
7mpdeaUs1Zb1XG8Q2b6V1tTurDnsV3Wm4GyYEVWbGcYNcjPkbLNzJfJ0Gyr6Fbzl3evONkjycXz9
aNbMxzwzynt5wMoN0UzqwAfRwPc2bjIefSnuysJNL8OBcmjqk9NguuW10YtuG6dEgFbmpanR4cQm
U2LyG6qzLMGDZPQZU2MaTq0XAJuFJr8Z84znlhSjc6ONDoGGo7/vGFcyHqd9TwSjzNVl7gC9q/4p
pKb13c6T7rht2v6o83TIYf9SuMFjjDG1HobNBiTg5NvuYexSD1MkDrAJIIPY4nZl9FqCyWlUNCtY
V8EZfmH9Wo1WRJMzace5CapN3IYmxhP4UeOzJY9BbHFNGLzLzKh/Ec20LQviYtAMqK0R4g9tE8hA
vGurn/VjYN1UIQNQ9FO+8aVRcQevofT7hznW1PmQ+/GXNonpjyaS3ja19FOvlnq3biluQygjtX9C
A9w+UYBdS6fqgIDHwNlr5CXuEjqXVUyMEydbF7/bWZR4ANw3hSTJGUDjkgSZ98IiG6PUDnrcn/S4
2PKSXlRlv26GGhafedKK+tbPrVeHWRc1hUnfWLvS3IaOr23HWCvvbcFseAWH+yKJowbdT1JD1c3i
XZwR29KPHNqQ7Ekk6pwxdb6ktWIwIFtJEtCcyy+1VmfPY0tlFwYRouJa9CZNXnqQQ255QuTjVZEb
l91QdwhAQCBP9gD0TOqSEzyHS9qhmRb2QzIgME/GPD2AmKCviiT1MGeiGtrLLNTFfZakFPZhBNmn
6sIjEZwmwwUD3aGmiWdg1hudWdCZSlkeNAja16yzNJjPUeHeZyWvCZnR2ZkonXg/Wrm7Ji9lfiJx
GNiDmfE7DIri3MQi/i6CLstYQkOMIiruB0mvvSXeSpfq14ny+FL4+XOXduY57cr0qAvh76FQ19cT
5J9dA4vl1aZHOHQlOTm6XppXsOvFUdhxfGq4uZfsyswu6jQFweZJJnU+HBShL69t7cIIhpnhjtgG
YlCfrXCF6k65mMMLkhhI48jqzWQHsVfXhrsvWld/jEf1irtEe+wH8GY7hdU9csMvYmtCtzKa11kb
JMM+qVL5EuQNcsioCG9Zr2umpDmdpa0fYEefkmz4llvDYW6D9oiLoA+rpI+nfdqVde9Z5vhOBmiH
8SA6O1NM24KcuY3VTV811bdeE5XFNUYRUPqTliim2UivFTnCOgNrY+sXqQtiTTLsbVzwiwdIB+tU
L5qNUMkjVE3rpTVxyN2UTbxpWqf7qtjgqtWSnEgrzfIC5Aekamaj3EVKiItyoHA1ZPxaBAQ61IPp
nNlh896kkd/uAaCybaF16pYOTHgY/vRbAsANhurlS9wzYsQ6mmWDj82mzKb7QpMzZMfIWruWdRCa
U1yAB5lHSecDtYC1P8XzswohZDI8dhuQlvxWkV6JGCi1p30zYIiAO8UpW8Yczpjn90RCmGRtIhqY
ex5qjqHqSqmA/Tvq3wtbTuteZKS0FIDAc66LLcje4oA2wRzBaTTa5FKbt0ND5OsqI91u35LIGq1G
2eQebLEM/VFvMVA3mE6RnvxM78HEuLUPhuyObYUpJxNTs9vbuuWTG1yZO9VqySGikQX9MPzDRDLG
ujO6flu58dFCZnMhitYBnyiJFB7UriFTbl3qwDpWgrGAHYfOlT+3uE+0StuxImZGULN/J1JKjtxx
2zMHjf6eciHdz7MTrwc02zudgusLHECYkAKsV4GqU/cZ06mCL+VZdcgpGBiPWAEHOylc2LwDKCP7
th68gJlQGNm1fpsxvF8HWoD/h203N2njnmGsVKzzaDwvVPgWzWW3ZhgZnxiGumuDQGsvhi2Bd0RO
vyNVbe+dqJ89cpHmNXFdb1Y6PJQRfXAXJNDkqu7QWO64J8+4IwrFMrZFM93ZhjM9jKF2CQMbQFq5
910k8lVc6M+9S9KTT22wxutpZ1WVe7Dz/CJPzVvXNRr4TA3y8CRr1j0iILB16x6zyGCX577u9VVx
Q7wTDAu82XeZhtG8EerxXi5JlisHKhTewOlwL/LyGraBtY5BEGHNLhPYCTSWcER3FcjkghGCN1Sp
eVf9/nLkuXUjYW1gfT3NHsHONR6TIFBuDNK4ah1HW89TM2z0Wl9rOu1rVNu4u0i1Il2lPcDhjPbU
2mw7hGc+oMQyOcsq4LxCq/YVKYBr105yuIYROhJNs/ZWHVunsOWddALkBTBu245espb5G/wZUlgS
8znIGlqmgog8LdIvuk4z8ME2fe6LmJDp5fbW1ZFYFBYVDbQQ2vK2Y7+BgjvKKtkEM7KqrqfHtVGv
hrFRXg2ikpeNA9NeBhOje60duwdo48O+7svxROmFUfaovc19uGBDZGPzUmP3VlHrTHEGrrTUWkE2
7txZDie7iac/Ag3+lNF9MAL6lxjvD1+gf/3rz50dPnhA/CcZNSGw+/cqvv+XfyW694NRE//9HyI+
4zfl4DhGri++rajkDNwX/jRq+s3Ea8HFJ0nh1ITFg/yXiG8xasKyD28nHF8l9DJ+3Z8iPv7KlGgC
+UU4HRGd+I+MmtzFiel76yTc/QFDTUkSBVo+jND5++9MywQJF5jIJDA2/UJ/jfqYwdOI3ntCVQUU
1IEgYhd0QJjh3PfwD6GSVNq9X5VsZHoAf1nzXLQSWPcQfzkxPcWuDOHHGD2MNYZCESbYXoDhyBab
5ZxcrP4t0+uXOUj7Ta9N1z4OJSBaWeqNHWX/DInlgJKnA6vLixWpnfVLbUQv1eg8l8OMpXAhj9Po
3+M9jgyunUKa2PpoOBlj/zG/LzEbu5iH+B3HdkZ4Mx14YG70dMgeq6nvPYABdUaKZcue2zJWzZAR
xvAIwZ/H9s3U9Bs+Ck4TCeKFgkLSHeCw5CjJVnU5YfQ7O+SKspZWeTPj4OOigp8Gu9/44DCbZGiP
bW1o2ynocm8men7bDqzrspBfC0xBN9HgoD9A79A5YX8Xp+WNDMqvfoJ4ovcFdzqyvmmjceaMUXjn
J0ygMeHZg7Oley1xUQ5mJRPs3sn/8GX8R6v27tei23+7XD8s6v8gaa7ER+zfL+pVlwZf6o/2a8tP
/LGshfObjf8znqZ/SGkdVuif2lzxm7SUgWs4gR2mxVL9a1mbvwm8xA2lmxi3WWh7/1rWaHOlteSb
41Dl4MDm/hNtrrVsEB/WNXsE55TEj8/Vhc7v+7iuMSX3h87n+CBFBtdtuWh3NPrytVMX+o6WCO5j
mfiKMaIy7XegWxRtiewyA/UD0JvtVLYBHcZKLmoz8pv1BD8yx3dkyV6NyWF6MkwNtZdVF4iujATe
EXPSdlbrZLREQZ831uhsiEC4mSXdPfV2YJJC+Pt4FCNk57rTLEXy3CgQoPt1AbslFykSEOkGcA2J
LvpCHzY+xOHkn1p/5rJwWRKflVgq/aCsVE2rxGdymjC7ToISvm5SofgY8sc+y7boli+FzC5Dq33S
Zn81Ds65ZkFDYZDlZg2agWS7kEosdJ4iGD0WoBeW497PESU1xp7/DrFOLHsvHRc5jQMoA5dWtlej
q8tXSzyQhwLBQg/FecywAlnKGqcnD/X1HuT6S9WqC18bNrkTH8vKhUAx0ihhe6jFrTcb/GSnBlQA
pYf3PrcBbANHUfBFsEv+4cG7rOtV6OgDfhsTP2LOGx/ouaxxT+/kExKx7ZRnh7oy83GbQb2QqOpa
Z96PEYUkJqkvohrd55TCexu1MfyBohlHa1MUQFq25gSPTB2CJ6Mq2N5CmWrvg5igvhhMq877GvSI
YgL+wagLrA5g1SM5M8IIHABPU7Btt9eT+wip6EXsaORWRIE0TxMl+67NS3VME6THIkE3OSR93a+E
HUY3rY18JkIfNG2SaUD0Q3ECwmjHfbmtjaGGR57RTW+iRkb4VpVU88j/oiM0MuBKSmBYMm12rds4
MDBy1LfDRKur1+Pt0FcpM0LdH77pkZtQsPX+PjHyACoCgRAeMWD5tyXt48ibT70b6NE6sRj7OzCc
D60qmn3VpMAHeRO+TW2O+kWzoJzTrSSXAcNfL/DLt8DsBiZvPh4rNQwyl0DbbeNn0DSxYJ2cM8XR
iXRyLJAkobGN6H3aoafnLvziawsw8xQObfkIM7fLCT0hUQCZn3TB8+IBuQ12xKBbtlF/BaqoH8bZ
TR+hNqUQsnrLuhoB2ZvVLB31whyheaynzHqdci69Qo8w0TvFTX6yZMxED7M0ESwURQuOfDxZzCRz
903SJvCOhQIM2816Y51lCnc5Pw2bV3ziiSgNp2CIvNivReFBg3WjbUoHxEFeusOJzIp48MZRT94J
J4GtDxxan5Dp+voawT1fvdenic6mRCt0KlIze6f4GN6UJO3ywsiion5NYkKyEbU2OcY5Q4woQmll
twsdlNFbVTOL2MMMg5OeT4zwkMuZfn0cm0k+8fLwHdmdGGVVjHPwADQVzjGU5jT3Q58Vp5QEuugA
3c9uDkWrEufcyDOLmJ85Ma7TrkYQ6SeM3deCBQDPVzUDpQ4DU3wtsMpHaBqje8URsM0a0h8xhV+H
YA0+2iuaMrgBumZ6I0w3H/0/HffCRKF7BeJHq9gZPfOCHM96bmMj4U/mSAWbTRZimctUawjCi8Bg
WW+4VZVaDU0j97HktTszjZLWyiz0BcgTke6VprtAYrbToTNJlFPvTKmNWJcM9PRQqTtpb7MmQO4S
ApmXHvo0f3wEFBwuI1zZDdQn2TRu2GHtwnPNWpd7Z4YuvjEGhtrHkb71DQvHGkJ8V8KSxrKS4T18
Dkz7htSAGBHbOoAmBFC3OlVu47SHsvNbY+2meRxui9FVT26Bpm4fkrsA2D04frOtiGIwDpgXwNMT
flglUPhyq1xZRLBC1ZxAv88wtc2HU0aNlHo+ordd0DVOd0XGqbyYiqnRIdXVbeClzOaLvT0M0OtH
g0njtq5aBqOO4ZfCE730jZ1k3S7ohp4K1FbBAPdP2lZ5Gts2eoc4VTcwJZpyulR2kdkn1Qssk5iD
xgfExKO+NohZxx0yKB3TYw5gW1uoUnR/cU0xdxjAy76gB+xPfjUwYBVu2p1lAaGXK44AmNb8YG8A
CjfoSeYRmJZZB+iCz9FJNae3GES3NdjIQXP1Ll3IrKiIM3vECQZQwnypc3xLvTjo9XSj61PNeDZH
myvj3j52YwkZdNAS+zQ0VhpvsFHHs4BDHWWNZnTkaaPDBkYLRA2vhqkyahWLvbVZu5w7/AmqyXJT
jaodt9IZhFoPYe0s2g/Zwy12ZfMydQqdr1v6w7A1olghPIj9RG1ASw3yVE1YtCvoXiHkKBmCAtq+
DS1EFUTBeEE6F1+zpupfOwmuDOu2s3ljG986kb5RvjdVgGqzJ0ttQvvX+93GBHNuDHFbufxyIwtB
5vU41G8TS3bQctI023epa0nQ4nQ6MaEZHk3YSg7AC9ZUpJ0WG9K6xCuB5TpWZP6wGDcMRgRhMsDr
p4fGBNORCJZdVmRRtCPLTLsm6WFGfBUUwbOlHgJrCSTIzO5rNtZTCtpljvccTxIMKYDYvXLswH0z
oXybQAHtdDlNWkt0ezcIdIhG7UNewROEuICO+TU32L5VpSnfZNGixBCD1eKDhKX/m5M7Te3RmxRy
l/kMV1eD7kttxSxYP5B43MzIyzPgbxjPirTyAYsTF04zbbYjv1n+IL8ibmeco1WjfBGDtGKvNZUD
zXGykVebWI2z9emGiSWR7RjfGJcBmsuyB6EEzMNTrpoJgFmVCFNaEpArxi5zUqibokHIsHLnpHnD
VqLDM2joeHxtZfeQqgqdhyRtwWmkuxQqUkxIZRwG+K1K0xtZVyTZg+DCRSuwvsT/Q80+bxPxoISS
TDGkApEtWFeTjxXGILNhnvWlROQBjyggutpJhu1UKlzPOKC1cTPIoroOmcaj78C4+oU1636dm3mA
4Drbvr+yJqceAIIwemE/HPp4y/xpvEl1M79uI4mK0LUYv7gzKkkPmgpA3UiO9OTNHJdnkIGoPSCZ
GZAushLdlE+MOu9whgIWs4lmNr1ZBxQm4HwWrzCgQaP5J06nOCkQxJbVMLwxcIz+zDv6R03X/66j
+s+zysR+/Wed1aFJ3/+r+PZf518+eGFjZL/83B/9lWb+Jg1TgZnAKKKTgqr5Pw0Wf+VInUATdNZk
MuGoyU/9j/uR+ZtpkGiBVb/EDfp74MQyf9MxSrIUhG/TJsTnn7lmfuiviB2EE4sNAL2awvCXoMqP
/VVdDMz2WuaVmYr9fet/GWvEmi7dIGVcZF2rIN45oxt6JAD8MsxlMeT8C7T5/eKGIRy5eM3zVfTF
D/s70EYXmouPNdBmUVbMHAQTwz1Hbg1lyQ4ODUoLxlGDjVg1DPprrYPfE3WRsSO3qTlrHMkmCHEX
niNJ6wu0nKTHduAPdUt/IuoY7l0YVvqRuys2kOWNDomtfxUZ2fg2DFoxQtjCoTFrdB/Kg9U+1rog
V82Js3aPI7P4GhmoztYFXi7hNuo5YmgVqSedFCLbJqmnk++H7nUGQe2lnU3ASkQIaFfRF4wPZDZt
bS21vmh6vpDYMc6I1imwDMuwon9FSFV8Q8hmnTsWKtP/g//Y/5+rcolB+Pdgh0f9+slqfvmBf2Ed
wtCBEYgvkrqy//Kax4VesUZZhKwGSxjmX1iHhaE8frdYynOmCX4G5PFPCNNSv1m4z/NXQpBeBsj5
T7CO35M3/loNLERILOioOdVIIQAw/WRfOwsokHUUG5u808VRzc0TKd3NTjNmXC/nyT3jxc2PLtKz
nWPQnkr6poShVFoxup0Vw0JGemd5jtLhu1v4Jxj+vQs+29B3y/T3D+ag0ueDYQdAzu+nD6bwgomH
1NQpwsrqmLcdviGioUjNYeCuLQ09wM8vuGw6H+8EAgpl2GAb5Ocq89O+gPFSHZF9Kzaq9IFQa6c+
q6XWPvz8Kp+gJZ29V/DlqNkdJchxWSDl73afZTyL0qnG2lV2+mn0Zwmnt4qQEGhS3JPYFtwHXSWu
Slxd1j+/tMGm/+EbLhnJbLiWhcn/8k0/fUPfkVXPbDPw5GwnL2RMpHhmYNdmmhbu8nUq8x285GHr
2jFVWuPk6AFD/KsyDpGLVDX2ZStz5/kXn2q56vf3fflUbMUWqjydvIXlqPr+jlACBq70A5rCUWoI
1y21r4wCLWKu5RMl2BzexCOdGUzUI77fyZKLEu5tu9cfkzzhBTRcdmnMLih9FcLaX3y85YH87ePZ
RAG5rBQyhD89MGdWzhzUub+BWuNscXRBwxCb9Zex6Ma9mhLj0cwWBMeOgAYNI25h2Fgg66NdHMuG
qfjPP8/nZcHdsgxnObg5vxzx+zP+7v2xZxqgsKlDWFIOCzHGn8YrYUV4qtS1p9Byp8ufX/BHbw2I
LJsQoX2CmItPb41QaMwjdMSeC+tqO484MKwS/Oxv63qCm5NT4hKNM3yreASM2pr2YgL4xOLUKM80
QLd7fRjnXzyVT8lYrCLCe5QgJgfwllDBT59pbBqrEilaGl/Z6rpu/UWig6MZqWkjuuG+Was6c39x
6z9vEGDVoEPCYldi/bBhfnxRRVfKzvWjGLNBH16rhGwzW2nxi/v9g6uYy75nWBAJGHotL8B3Dzi3
tdqNEj/xxqThhtptDOmhk9nNzx/r3+4gsy8IODBC8VanN1/+/vvLRGwTSRwzeLExOClEaB5y209h
mULU3M0dQE6sZfbVz6/6N9NLVhD7OSg9ID6unOanb4dHnmtVOjmlRTZr/l4LLe2baSzxBcUE/pwN
cJsRYaYWebhaPdEF5gXj8HoeBE7AjoYkTeNshBHs1u1tolVhuCvkQDjHVMTWurEEZMranMqbWiGS
XCnUlTdxbAUnXiV5GWOud11ZsoGj1BL1R9flN6dglgaYTWdN6arMdP8cmlMx7jq+zK7RY1FccBux
A8QuavTaHP9tVMPYuNWICn/X6TDos0OjfQACty90LRvybR+K4oz3JEYlqVzQvsQMUXknUVIMK9Gp
9LYhg5S5vVEFYpMPXdkjVOvt/HrscyiLpP04CJlRWOON16cYy1i4ThAPlD6Mroh80kg0rd8Ycbio
onVSShBJDOpVY3Rfb1DpYDXRVYemhCvMOKN6SE0sHKOszpvNz5/pj94ktiNpsEkq2pDlxPvuTUox
bhHEjoEEiQyhVZT6Owp527Orxa5iTvsLyOS59/OL/u3QWN4jvEsZvvK7HPnp0BhIAu6Y/1mbTNY2
gqIMUXUOAwsFo/1P9xr2PkjDXMngf4ygPn4/aFfJEuDEpVgVR7Kp9K0fhskaEqV5xnuOdTAl9y/O
6h/cVJsRNamT7PXkMX++qUGAodSc2Fgmuu15Mo2XPhp9VBLEYeiK+sRusfH8x/fUxk6LQpBK0HCX
cd33D7IwIdeQMccXjSJz6/LA12Xk5FvJNGX/80v97RQz2L3pfbgSV6QQ+nipJjYx3OrIY2lsIDtO
rfpAwwJ0rrvzuZFl4y+utxTZH09xOj7YSDZHuEldbX16X5ZU06LD5mCT2S0FTua435x5SF+jcI7u
uiQTT6aTd8NOL3ADBaqu5hvdVyPEcgA2ha+nU+xsZjEYu8a1fgXGXuLJneNe1+Sa0/5iSf3g7V6i
B+H/0oVz9i5nxHdLCq+VctAW5WWOouvUdVGGlQ5jAruEiffzJ/GjS1GPLowI+nFdfnq7e3TPOBkF
amOEGWx5R4sOsaY565Rd+RcP4UfPQDEqogvCa4AA5I/fCtPLBi0HQp5mtvxTNzP4QS6jY1/e4Lw/
EPp5ZGbc/+KqP/iCAAcmQSG6iSzjM9YAyh5BxpoJ4VBJDhXUxCIIei6BDRh0/fxe/v2tpoOQyiRk
GGG54yyOz989tnCcVTot6j6khbiV4ZiBow8zCDOGE24kbfqLOOXlNfhQmhrYNALzSJu4Vv7/p5fa
D2WSuTa8r8KurG2jTe3J5YT9xRvyo28FVMQ4ftndwX4+fqsqajXS3smBimxYcphwdDvciLoL0KVi
bSeV84vr8Sv//r3YGWy2P56XoNr9eMU0cV36sFzftDa6T2zfRpxycsPsMcjGxwffnUIyRGomvIua
sZqDVTcswkC/MchhcZhQ3Cgfh2GvcWyGAyNWj3cF7Jx8g1bRR66VQu9jnksZQQo3k84g7h+o2snW
wKMkfYsIEtwhyBy+NUzdLgOkeWJbqY6TO5Xh0G2LgbN11ThWEHjMzaOLcc7qlzEGAtpoysyuCgbN
Aa5yTfpcxeOIP6MeLJo/ve7ew6IgS60vAxwmBykG/J8ov5g7FGDN4RxXR5o0/Q1d+jiuefTZfdN1
1X3C0/6GJZ1/4QuUWxQjM2I1p0ZgQjCjlsO/rBTDKKcxyNew9LF4tQqz9c9clTIWwDtvusLEYlF0
2EDQ2yaJkAdMWVhfmFrNZAKnRsUYNZlTmr82UkfZJbjiuGMwvou2UgtVG1M2u2yrDMJRKe5oFvpH
vDVxD03SwQhOuLsx4XanaXz1+xp+OCbmJupJG9/ZVT/k7WOIpKTctrOkj4Mtn6XbJMK8hTCOaU52
0agsSqcRnjioV82GNNZp9gb9ULvBwwbpVVH5fBACt7iFXT2hpkPFyp9QElpvGU7i32zRD3yvJAq6
LU4TwQ2KDL+EoD6Ul7WtlQ+Ubi1WC34EdRx2Z05CQVYhNagyDYb1gF0Rnv7Y+IzrwDQQeMeML/HN
QmuFlYXMdXVKZ4bYBIY47X3KZIyhCNMbiAbojc5akeP2n8x4CrsSN5pdNdrDEdtJgskyw2Qmipcm
YlY3aqB+4J3iH3mCo4Emb0JVM82LhhmnIOgNPFv+Q1Ua6Aoxde4usIRru7Wr1eou1jH03kRF4jjn
g5MVB+xQwq+iEG6yQzKOo2g72JOXYCB4iGSeV+sextl1b8/ijgvhJjM2dfEwjPl8w3sdQUsNy/4d
32y32yUoSfOVyDjkGD761aVdRyr1fr5Zfra/X6opm8BExwE9cMzPm2U0wp+HpSc2FQlKu4pMtg1H
sDjvbG3wKDtgsf83e2ey3LayZe1X+aPmqEj0wOCfECRFqrcsyZInCKsx+h6JBPD09YE+VWVRvmbc
ecWNeyb2OSBBIHPn3mt9SygydULV0pqw9n+/+udTLZcnU8pDtifgPBxLfEpDbxoDi8kacA1MVYxc
gN5yY157ExP2orfrrbTqiAIFJkbdtf6Nb1XujcEPjupBqssaE9qJSvPzVsXr7HCspUqhErOX9f63
/aPXCk9pBWweYLgjXRmcvwThEqoW+/mXE9//D3sHZdfy5X1mBO5xieFnlQkBuoeSYDgK7f8wrae0
Ki/RM1kXwN26H7HtgsxLmZfpLbJ5DiBVMHlY+RonjAMXFN7FABh/+/cP9rlIIPjSPhx/UYiRfvnx
HiS5ozo9LV3kxpjehFQ+YHAHS3/lwekIM6d81PpBnXgYD12cj1upxX7DmZs1i+nG8SY3p7XAfqpQ
KYRDdF0nLPi0AWuSRUhHZHIrt7PJ3uJomXtLXp27xzFBZF5IsuJ3DX3409/vArnOx3sgDWO0r3AL
TMbzDF4+3ge9HUfMdYQjNvMgzy1iDO1t5nAsBBQVgmMXI7OCM6QwEvBPynHEqHl8VlBezPOIZ/ht
ABvNYjGX7n7MdJyBDAGgipizbYlN01JfBqGdtfWeIzNrXemH4zmjfF+uWx3CUUAAvP2YSSF2hpMp
g/23GYAJdzpBPGkc1eDisIUDA4D+vQoNFslATbbzLbYjkOAoWfSOlDxohbxMMrnODQPcIBIC6P3w
K3Ej0zZzXutyZJHpi0aNexPWMxNVu1UPHkI7Uh+sHlBrDQVzr/M7PJm1CdUQ3RUWkLYpvIm/nHTF
axNVJB8WkxTeeT6NQATJTyIFfsS0peeVtTVxf9zYZt09OLOCE6KTgHgjWXfNAAyyjs00ncS8Tkan
ve9cWgkbCVFF3ynP0OZ1TzINWHanvB1YU2BFAEVDeh6L/LGREeiGkWHaWT/CTz3HeIeEv0EfQ4ZA
0kNpGtH02IEpG7RvVW+/pZUHVYF9MS/emaOK/h4yhDAfZkBxxq7BYct4fmpTgaWtduU5G3e3n1XY
XI9d7QyXjZv6FmLDcIYNmY+VtU9V37Qgf0FdbHF5tPoXA4TiVosts1nLFisKbkWvTQIbc1EdVHkX
30DO8BGQoUi6F9FItIETM3Dg14wc8sBky0S5SmqywQwBXWjbmqJ7jcNQfWGjjl5dHiIcKFliv1D0
LooOn0DSVWVhhsQUwkZZxqJ75jwpaV6lbZgGcZU04d6bFI5Vp1MDvboio1NA3Cw4iKxDGqSauMet
A28JO9uUn/VT5cELA7J2XzXKhfXS5uO2TpIKuoprSrkSXZhlm14bpdjOJY8pHoYM0FpsDe4NBDEP
HICNsnrVAg9USCT77pGqoRPoCH20EVWbFBPxQ/Q/t22eFA+9WQFWRNFhU95pQ/2OMYS0r9qqpSK1
VjdkgGIK7ylyqLw9axAKXqZzi15aJJFnXPrlch0XXd0OkiRAZBs8/cRSDtOuxqCDH3hWA0TsuR8R
2nSheIh1cFVbOuTai6MWR3mJ7Ale7EyqPHynLH6K7FHttML3ok0S+mBmIdSYT3M5Oc8SIilJrDJ0
LJgUDBPWU9dSFvZ4fAmvrT1tybcVE6zbqRy/K7hQ9GTgTT7NGgb3IPJ50mCSWtVZ045LZRNBIag0
RI0wvEGmCt9qJMVqJx5k10ddgFmvOR9nK3233U77EnWChIM6T4YX3YlxiJChKp6zxtfukbG7cJA1
qWEmMxWoKNo0X3nVUX4h+86fs9RzngbDl/fQ/rOfQBSGqzaqIcFoqI7GFaGv84Ph19FL3ruoXXFd
yyJIEbVBJm1jFHq8Z7KA5IJmAsWT7lE/1yOQXQ7WfYscZURUF4YTOjfljrm/WgZNG8OKkP8Qe6En
vJa5foN+L8yDJoFIDu0kMb8PYJtRL2TNdO4Nqua1sKPU2GsaJNGN7LFlAT1MvNdutPFTq6zH6urm
xOFuZ06Wt+HYqKexKPFyGU7pPWSQLc67BkvJ2shxRrKfz9GVPoQpRP/M1SdgVgSuIsfpQPHoGTBm
5jKTae/YWFB1IqY3yj3pNiJBRuYiuYXKnFwX4HtU0OIQpfXn5QQ6tg7WsXWpO+GXuq6qRz0GjA12
30pmLJVD94bpkfXMi1LtZmCVjGjpl1hbe26sDJo2hXaijZl4VL3meyuTt7LF7YKNCACOFT+K0ICS
5M8tRshqrCfyRFB/rJXIGF9FXpVlOBj60lnj6xqns5msnp/m1GTOTlVS+8Yvjfe4QldccwsUZbaN
HAyGwKAn2WqAF/AkOSOs6iZK8ax6EIJWeQFafONn0nkYQtwWMJqqnBH5LEr6ndgAezQ3XxrBoGGt
y7K8bCbgf2iJZ4voXGmNYdBDkCe71+q1dqPMkqiG1qvGl8gxiDUzqJufQr2ZX9pYC4ddXJXsoj2S
b5hjRicvR6upmDGhmBZoE7TJRes8rBVuJfRO/VKdAQ7Un4q2h7sfl+aiyzKKAQd8mCgr0NDP0gEu
GB786hD+nwTmPzxqoX89bN/+aKv3/4cK5kf51jFkP4SR7d/+/+Ff+0f+4vwnjn36Lx5FlI/IhOLp
l71Ac8lwt+jWYphB6GIvoWD/iF8cnAe+yUiJ0SyiEIqv/xm5Ozp/xCnFxwng0G+2/y17wRJL+1vb
BsAxpT2ZXxSZLr6lxYP0ocynyo51S5ZWwPrYAYDx9b3VRvfEHWAwH2B9+QyiN4Yk7GBVa9BjvDS5
BhdknCdpRs4zJGBQ/fHXSIBzmpP42lMupbLWZ1+Qep6Y2Jh/+rTcF5REtNAIQFv+/LdDifLqMK1g
/BL/pHePCAR1DJ5V693XZgX/p7JqLAipvzeMmvOrsmRzh9qMsM0eUNK+TzjnbuiWFVugvd4Oup2J
vD4n29n3kawR1jdLH+Cm9p6NaX8tmqK/ThtOGfXE3rcyrHT+EjuGtpbVbH+tPdCrgeUv1luiFWjj
aEb41sHshOY9+u99GI53MRgP8hmo1W91g65pkrughso2zL8T/MOo9rfH7/bXIeF3ocJhwPG/Z4fl
9+T/zAg4yboMB50jt0ivchYbWghBVCHsl353SQ7KcDnocIaIthL0B+rEpR70lLlPIqMgT5OU8Tus
GFXB7DSBwcpfgI80xfqmdGrjS0Lfly6MbRfriQ33xCfmeT1+Am2b8Ds+Nr1YWvFHn5jZXOd1zJmD
1oy0r30ZkuYLEuAV5GDJaZuT0LkAw/iQ2JGN/pHpPIbu6KcVVr0ZNMzfW2C07RXcggg3RNSwOStT
TI8U1P1jiBMeXVWYEfvah118R/UwMtWScmSON6EwnIapDmzXD9mXzTH9PqeZ05L8hR2ux/+D3LFX
uCZ4YOI3iVSBhKTBArctVIlLf+onFJLjWH+ZVd9vQgTwTeCSHIce0o3vXSitT4zu0gAcUnFHI6v+
IQVfA+RPaqxnH3gWHMMYeh08dGicst1Nute9dXlNKTUiZCVhrWgneH6Of4VbSbtVvlvfVMVExw6d
afLl7w/Qsr4dLQg23kaGPfxvedGOOqwakMc2FFhcldkknOnCxfqQcktMMJRJMEatk20UkvAV0y1v
Q71I7JWU1l2qmJQGmuZQUsPIs9rhNnFT19ogAdTvF3wtUElUHzfUpmzijtnHhJqpKL3yEZMpVK6o
9DdKr6crGVa7Oi5bhUUo4UcSVjjQI4KHA9b0kikpCjcbfAH/Es3BoMGrsmEKxiqNv/8xHyqOVUSz
UVN3UXxVtvkM2snJ0q89MyCPcCrY76ZAIL3q0BNnfKlpWtCH2nTponTXKbFTYJkcveDvcPYROGiy
ziguNKzAV/RebWdr5EZ9PWtUwHQA4vNKKYqpZOxz1Ny51VzGBX8hkE5i3iaGc4OCZUTWVMp412Rf
DNkgfEZNshX1FG1L8EzfHI5m3dZZEiJa0KQ5lAPtQlQRZaZuE7Izuumz0+TjpVWY+Z0xk+n3axfH
1Eeo0R8Wj+WnPVo72AhcBvCIsBhPHa2uNJwyANzEQYCepB3IcPEyM33nuqF1BkPOpJay847U41ic
GB4cKb8Oy5bts0cyh0dIZoijDkOBHzMsFNSzzqirjQ07/JkgC/eihY6DTzrfY6luzsijKHjxSA3x
aTgaiYyvNKSEG7/mUVGd+MdO+S9viPGHl8EhY2mRrvLNzeMmmD5a1YjWEa+Egm0bW+5wltJ/W4WJ
K1czXqItbQAyx2oMXqVOmepqUf4QVSEwfYwjtGgHcSbbcBGlm+KcjrcTxBlMdJqeI+6aEsG5jx+0
6ezxxLq6qPKOf01GFhQW1AqYGJZg0d/3SnLGijaLfT0INSu9dEr4p5tQN6ZyF2b61zLE9B6kEGie
RF5QyxL4dZPV9c+4SGHGZnY81IugnHC9HDwR/ywKcWNlepNunZH8g7QykutJNFBy6FzGa6XYYVYY
QppNq+sAQZO5u0ZW36xxH9Qbm/v4LbddIg59pW9UpYe8LrWoL6p2mt4MMeCG4/yuLrpWu0lDdTM7
LSFJGCKTe6N34E6IzG9vCt7rZ6XrM6HnaT1eyZm+jyrkCOrCCoGfAQQjSZEnF26vxWLFuTrSLzRn
mrWVpnzvwkfxkkIVqJMtI0AI9BkrlWV205PRe/HXPEypoBPdgJJpxMMQaM5s3lkZViO3tUd6bZNz
iSHkoXGK/oc75YQyTp2zDg/7xkBO2HzitfzTno6pm+WYed5S/RzNKmVqlRndaZ1uUwKtQurWjg4+
vbEyxwjdu4Rtz11KbHHnXDTp3GxJghCrDLM2uRKy2uaF+IHONt3GDVi5trAw+ZD0sqrr6dSw2Fw+
y9EaQgeX7RqFmi1Q9Xx86sj4nGCtC7aPoci+NY3pXWjgTUzGF1s0zc6Wp8kEq1bpG4lvJMCG8NwM
GWB7D3q2MSdgmxB/B72WYiF0dGMPS4HgFB2cPgTrre7F1kMzgVTAqaAxvdXbuzpO8a4TfffMTDy9
7pmCnBWuLHat1minfoyPvWpWKkb2i9yLpjg1s32sENSSJPToEPIF9cxgtqaDyKtm9c0Ye/+yLTJ3
o1fNyJa1xjU5+GOyQR3Ih5e2wBfhvAm2tVPv+kIe+HjX+VDob9lITUQaEKI+3vXaK0KIf4UOLNlK
by23HDbkm8hAd4d9hlR2l3BMBp/xxAhyQ8F/PtLLPtEs/zgwONwY3NBEGzPCWOT8R+tNkqT40Rh9
B3WtXnFZOLvBx1NVGNF8Qvtm/uHrMi+gF81OgSr5eGkbuynVcpETDB6N+S3OL/+RL0b97UL9NmSo
fU9mKu6gx7F22xll950WXfTInBd0cjiSFYIJU7vAeEADkJQC/SWr5M7HBUD8Y24RMTTTCwUQmc/L
AAs3VMUhPD0rWDOvDIeKqDU7CxDo5OMZRH/4o8xdkKm6SMA3Rf7obSwzPaHFO4jtPrxalu0xx0bz
hxADw4L58UfmEEfgX0lAsKLqWZfjguunp0PurDc/yMmiaRm56q5FrLWfUyKdVvg5byqg3sUaShh/
3U7bq8LgCniZy+kr2PIEFtikay9YRbuvulZfCEDr94swC+5UPYDCIzyl/YFc33ukbrC3gxaRyqnn
GcW2PeBi0yGfbVJFf8lvEqxheg21M07UjVnM9ZtqNe1N+EXyHIHCecpV5l2YmuG+qN6iqq5RXF9m
DVkyYF/lAjNcnLpdnO2xNAL3LEpX0rjyngtjyJ/qUcdp6FcPnNIGndyZrjqz9JQrYV+w485Ifj3S
/9fW+A+ft/NftzXO2vf31/ff+xnL3//HQoAbgFMmnQyQJ4tPgAXyVz9D9//TdBHFsPxQwPFXWCH+
6WdYuAssHDaUdibyfkYI/9PPMPEAQVDgjyg72eGYhv13hPvtr6f/F5bmzyWs/nH/YVnmdM0BBmks
MlIwDEc1rMqHpNQgA+MOm6pzhM/zjS+aeKeNfr8x5lZeWxiMYeeQngNaHNwzD/nut5v1z4f6/RD+
cSX89RnwVjA6RDX3eYsYnUSZqLbQjkpL31WzaK4xvbYIxq1T+pSPu9GvSy3OJRTRbAGef1Q3j8gE
7EH4AEQ5Jq7xTzOgLpsOCszfv9JBD/W/iw8X8sUik3WsRRdPlX60umfkVChP8J2qMbQ3cq7GHXN0
Toh5PzjEPxaYaO2woYsMZh7TnZhIwyP6T06vtj2lV8iz7fswAqCGKbGtm8DjQHufTfrIZGsoOf43
ijwgort1RnN9OHScIyFuZhuhLdOhSZkJizNTx+cxMWzMWC7BSiNRhsBam169uaVDOizWbKyq6VKt
xZ5L1qwBXgkHIRB3ZLpEa120ZW/NW7K4wAQDO3VjxNoz4klOW+TtnLhrH7blw03zdSyFrs4/BTvW
xxV7JFEN76GIAoKkX51mjOBUENLy94vox4/bgh7iGbAXhaYt8Kl8vErT4GlNNLi0bgTtQosIDZtC
aGMTL8uDP5jtRtegaq5gO6Q7kBz6DSINqF8tgQ2Zjs+1MKkte4/IG0Zhwj/x6CwCqd+fHGNxHKEc
tDwqV5wsR28kkUF9ntcLNrczPNQLTiboJAqobQ2q0ThPtfu/3xDjeA3gijS+EIlxQ1CO20f18ljg
YjZDZlE01ZMHvchAucViLnZRlTevUWZhMymtofjmGnENLt0b5ItH/Z2Afk5s6JqKnpPR+2GxHbLC
ISa3tbSULlM9/SBCw4jPaiNjritgavsrTPuN9+/fM/SBSBNRJi6d2aPXWs5livap5MERxcPc5v1Z
YgHTkL21YGLf/n6/Pj8/OuAqD5kH9QVH/6PnR6M2hPNL28xikHsVWrN1VpT5dFNqoXn590tZHys3
sIYsJDQW0CRapsHR9uh4EJcwkhyywFblwLhmU+Q1XIpl/LuBXrkkOXsO1vgQ/hyMWtuK3me79W/p
z0DyK8pat1cij0SzHR0t9fbMlLKHzh/dWyd1Yzuws8Y0VgImrs2MBXkcI0O84RG8WXil5IMNAcUQ
Xn6Fl/G2susWJRiI9XwzGEavBXSWxBQQoE2SYBWVxm1vOaF/wx86X9Q82S8MpzluMr2pz6uS08Wq
iJgRr3qn4jwaJbG4pnE3xbuBk5Y6+/u9O2pG/Lp3B3UMbX9q3uPfKfN8lGEcilf4LEOyI40ag5Fn
jOTIeyN0vhKL9FNUYHlYIYBwzuYBXfCmoeFz0/pT+gaXgb5lIs32pYXa/dQxFbx1GlDpLkb0cmWT
Ecd0HUzGYwtUHpgzHu8ff/8Sx9rnwwPAE4DYyfOXk9TyMP7Wwe/zNhtyO2cfKau02NpTOVAQhtWa
wR5CkhJh+QrcknfW28SydAh/YQwzLGudhrSroUyxw0eDQ0vYkw9ocUysGWw7ZFhkRGD+/cMuD/7R
yuXTQEHyjkQY8cvRZw29lnVmWVjTzFS4GxjMAkFPN3+/yrJzfryKIagTlh6Txb563LGvEXpEYVNF
dJFCF3C7O17qTQLju2CygaJTwYQxI3Tfpee0t3+/9qdyid+D4ot6jXWGV/JY2dO1sNRIUI6Cvoin
l8aB/2HH9XRt2XH0QO8xLwPJ9sD2SyJxoEEuSVBhkJr598/xeY/gE3iLbtjBE+gf+4xcIDB4mylj
tHiW27hLm0sOAigppxIFomCKfGJn/tMFmb1hwF6E5lSlHx/DcS4HNIjYewykKgBqKmfXOw0ohBEK
yQJ8P7EnfX6UQHex6nGAo6HIEevj9Xoem5hhAQ3svBnWtT6UQUc5928/sFyFMtC2HcZjFBwfr5KP
PowTxbeKW58EYiUgXwv9lF/ij9/lMH20KQwQqn28ivJKVEk+34XO5YT5NWvWmuBSf38k/nQVWkgM
s2lF814cfZciZIkerAQ1b4NMwGI6sLH76JTw849X8VxMdItsXRwbKu0IOykpWdROtcwHZj1mvlO9
HO/+/mU+v+O0ZjiPGMtM18Re/fGWCWNMbAfKT6AyAC2VOZrbmr96BkLJ2fNaT49+atGuyUrzxOpy
LCbkBUfcCnly6enzj8MA+LcFtx6Z46DC4TDS8B8XRELc940mt3kMBbkifTwAd0xWSC/LrbReu9y/
pwgi+TpMqhMv3bJeflzpTJMWP8s3x0ZGfUfrqU3jJYktIADc7PpH1DChnEyr3vnWNJ5oER0e9Y/X
4rDCSZR7jaCWQvDjHXeSqB2FVQBWSGb/kbcd5nGZysENODlYVuCUCTD0RAlxbrcZ0X5enoaXhVmF
6GAINXise+WGNwX/lbvRkoyQhc2xcltI5kwI2cBDo49OQMqA30kBRw0TWBNNJ3trBRQK8bbeiqEP
lhjoCtmZ75x1ojV3FiKe6MRr//m+WjxU1uKjXg5p7vKQ//YTw6uI1RQaAHUHyuoyQhCoRb3czaZT
nHgrP6+blA8LxtQ52NDMo3WT00I+WjrpGVpRi3dV4fLQgHOve8P/WTVlf6Lm+fzNbNrxyBI4O2Dr
946eGN8uQJwrLjdNJB6CeidWt+9TiG6dLtwTt/Goi7oUWHwpzuvswTRRUWN/vI8kTIT0+cl1zAEx
rWqi0s57r6vPZ+CH2xDGNUlApvtY5J5xJ7vFJmZmYk06Ybb/d5cL/HbIjhcnI7f6+NxoDpCeLSzM
K/jjMOYi1eFGQCi0alqiU1YSveU+z4W9IUbdPlGif77lDvZ3MLKs7X84s2aTheVtyUchjtkK0plz
fZe04IG08dQNP158MTF6FlYvHl2HIdunUw4BZKi6UoIZU/lK51ojMMGITjxCh63895WAgwbNaRZ3
DqGoIw7H59/ejjSzsXZUaI4RsA1MrRn1n8FIo0U0kP6imNHhqtshQUPRpjkleUnSLLVpDVyQ2JAo
9cBBWn3sdMHIzy3BNpZw1PDe40FR4+B+YTGwgUXZ+ITpOGvJtyH3y4jMw1lVt5FssnqLUL8+JfU4
/qH4XhxxXYszIiMTtsiPTysTy1pvmI0QnTNn1wTaDdsJc9nlYNrViXv4+YfCbr4YMRe7NO/H0fZF
IAas6Vkj0KUDDDNqGoFDAwmif3/qPx1weNgX6IdvsRUvZ4Sjt32K6eHIvAV+Vg7NM+IHYiNoO2kp
xz1b3QypXcDW9Af5FV53xXo+aCwFMZLJp6LrJfofs19wdU5ikOk8VBqpwzH5IUFjqcJeY0sq4YzJ
sCU/xzQR97ll1MeQ/tPwVH35qbDmu9B4oGnAJF2HcbEspL89dcyLSfZkvBrgJLzX/aL90SkQXdaU
uOdWZ7H1Ale9G+siuQ8Jk7wkj8Y8MTD4/KvxgrHN4jXl9OIej+JkkbtDHpp1oMIh3yYhad64d6IT
O8IfrkIZyDfkZ1sudFSnRUOfpqrCE6c3nFlqw7D3RPyesgMfmlgf32KLUhDxM6ZGh9Xi6GmPQTEl
cAb7oHBHkGWRp7BNwoUkCRXy27OruuEG2UR3V7vJeF2m2fiA/91UZ23t13BgISChkdQohBgnCLXr
Bq+uz4a8Fj+bYW6vwjkkMDvLZxFt23QovoftQj6KyWudVj7ip4xhmus+0L8e+vWEHeNaRKQfr0iP
Dq8SDPffqrxkfqTCiRC1CE3Q1Zy1lkesHHEXhJkgMiZLaOz39ijGIghLgHtFbc6vOdjWaqVLi8S0
dvDLhzxC8KlHhVudeMM+7XDWYuQF80ORwD/1Y0ML5n0OPvrYBpRi6hsWPf+nxE21Qw7v3cvEzNat
0VXjxk/8+IV4kRgGHswNhGQzqTB/f92PXU94b5cawmVrX86fFGsfX5FYL/w5LW18hcYdNOBgiXSM
Amrx6dSVlo3748NDJ40GOe5owth4hj5eCVALSeUaTFgX0K+8RCEHT5xcBTqziN9cTJjxEJVB61rl
tKkN6aRrRxaucStkZNz/u1+bddRAt0lRypcG1f7xw4wd1oXJNcrAUKgl8L0wseB5UeQmOcT//exc
uxuXkO8cT51IjAvGFzodL/xJRMiaInlk/oGjo681eWLv//x88NmgCnB2ZLlwDf9o1Sp0BtuNllVB
NFqj3OpTEm7G1JM/7Tqr8n3S+DnOikwQvzsvVpKVN3i93EAC0C5qRf7IiV/uV4V39NOxsHCveGyx
a7tH3WNZSL2PoiIHKJ92THBC7Nq4EvJZ3465IgWJE4T3xSSliEBcNovntCc2c5XBon0mdE489LIy
vlmlk34tMhAeOHbzh1waM4mkmlTfdNGN9/SpwvvQtopsbZLUfmXksYkJkftDXollavdW2GnRbdVl
QDkUVqGKLcVMvXNbjfaVQeP/e5bo2k/4D0yhB8MmxonEr/AR1wj5mYBl3X2n9/4r1bNXszVZI2oi
b7a8FeAjk3QHP3aB2FIvMfXwi/RlGQKfhwxHptVkoJVZ4ZvV3on6UV/nFJDuBg/vTHBKY5NaZLKq
POFNi+Zt6cbl98ZmtaEvrWP/kCKn2204rTts9WayXxvm3SxgnsewNqWd6GxLexILRcfPrXVfecBU
O7vo1eU4iDzZe8Vkf8eNBofUduLy0WKCwToVOWI49yN8CfioCNRapUMf1mfQgkknItBXYJcdMvKt
CoN+wTpEYfnQleWknSXEmtxJs2ofQhSb2WpmPofgEiEnkeShzK4z4sweTTYRMoy8LntHHNh/9+Ip
vaxQcC4xp1D3104xl69idMqNAX5u2qP1YZjtS0LC121KlACOV38MiIrW3ptea9B7JuX8qKEcMFbm
EGkGeSkG048MFQ0BfV1OIkCPdFBbUS64L5U9g/lWof/FdqVSG29i5adDLOWPXuf5WVV6OhPQ17f5
j8Iu64kc43m+KrOim88GKfprGkollGgn/dbUFThNjFRoVWvJzG67UHc47ztaRaIV1FXvooqbNOhd
MyyuSEb0x/UIT13SwMYDuJpkUVz7hAZ6GwKrqB5EXsmWKBITy1Ce5eiQtSnEU267iDBIg21AyLYh
adArEgx9fWNUOFvXlemzsxSddN8RMGt0wytDkZEMxQycpiMdJwgtmu83JJO6jOgwKLhnpBQ4DjpZ
DTq73bRZH0xMB9ZNluoM6gY70VeuwNewygCFD+gi0ewUo98uN68kw6XXe7FObTG7KzElKltIFd2F
VmHm2WroZcbtWIT9fZ1oAxMbQuafqhYeTqDmefhehHnrBY47wuORjhteqZAT02U4p/HDYPRx+ygH
QXwdfjqVYs2wZBc0RRZFKzOGobFBbZ3itbI5fyO80+l2DKNDLjG97vohSbD8BwTAmbyTwOe+5G7M
8Z0abXofB8+9yOrOyM8Q8Q73GQ4XQktrSn0+TlE+94MeA/8dXZA9uPwpD4ZC2+uJ7T7nUSyfRvCv
2IaowQSTjLTnxdZ7u1i5s5/dS4Fb/CKbnN7A9+aVlzh7CPvMM2pRdG2svfgNrYmhRScMMl9GOT4j
DJ0wGdbDdJuMliDvz22ldV7XuSHODUR8/YWIIpuZaypNsM7eYv0m/+KOXLiw2qtaG501b7BvXvil
7wI3F95Agd1y/l43Xe+fQTKGjVyMea22sFByScyNSXoeY4TqCnsfE5JRpf7E6Vsu6QJpKM58PdLd
bZzWitgob4rfxggGwqZcGNKa07jnTulrlwZJtzw3Wli/cLZCUxiiK7jNo4EcWyY+lMnElBqvUQyf
JTBrmB/rsqUyWelMZ64UXNzNlGHFD1gmUn9jIg4emXSS67uVnhvXexH3IbwAbyjqnRBF8tD3mITW
dlkw4nFDM8Nc2Wl48U2/bw66rJmZcpGAF5iQ+Bprq8/KZmv5LVKU0GhMZsu17N4SX0Qwxg1lwpgF
1yJ2Y5MJmP6mXd65czO956Wb5Fu3780nHKIxsZoRuU6oURM/DbrR8ItN5mTdOq/ambznYiIfiVNj
KXHfJUO2xtpmzbel18YvgJg8dWn7bHq73hPdEKA9Z8aT+BxdidFLSSJPpajWmWDbJVEvmX+CBlZf
R0PjIGtEduSvRkLNV/pElLDmnQ2pbL7OIrWR/ulXdKLQ84TDhduSEt0U4rpAnqa50Qvo4peCOOUy
YmKUhuO64HVfac4Ivhwwaibvy8S9XULivYFnhvkkkV9Q8Orn3Mr2nBoxnmXvIkm3hrD29iACjzEz
Munr0BGMLf187enFuuBZ9uxKrpzRP3NjotSa4lvH5m7V3cWEIvRrhbtETcOF7eQvqauvCKW4mvXn
St5nUYGS/FUHl0DWy97iv9BNMO37eEOY75ad1d26QH/XidXq3FUHI4PZ2qu452usojIkOy5m5ypr
Otfwa24kErJiFeuxvAtLl9qbFsW4Y9ZwQSeVv4vTwRW2Hq3yThS3QITHNWpXstu6ezmQSoGUTCcj
+ypUOctuzK/kul+sMd+TwDXzDbEXtu036o37DqM2/qxYfRel2+7E5J5V0/zdiYnp7vyryLAv+P3v
CON+sLVqZye4GIH+33l19CV13L2dPXgR4n+S8ySuwRUk4+iCp6zf1Opn1kSgvbz7sMD6XET9g15H
V1Zs1CtAhQSczfG+G02P6aT6imH6TA0auZ6Wu2/x+YZd+kNvy6AhdZRA6fqsVMYWmHNC3m25dXXz
adSMWz2m9xYznRGV+GqQnOX7IVZoz6Z/TYw9X9NZ4eAk/zz+auIzjZFur7UhSsl9mzeNlhOMNt86
hf006Oqb1jyZyCcjLX1N+/ytCxlwwa++AnJxuXjtfPTdnl/chPkog1zT92mkm9+9hB9+xIENWGw8
1+NyHYXThQJvD6VkrQzxVvEAbZp8fsM0qZjRK+IlSen7lvM+rdDhr2dH7CJpN3cKDgROP8o48koM
tRFe9QbfYDeNwzUtgTO7aWwUqynNgr59NjRCbJmH3uZJu6tsnoo0EoGY5Qsv/k3lTfm+mkpc2i5L
HBEcd7JVzYrgx9dMZijkEg2XKEyHliJpJJF8qMor1dfisgXqtGVj9r4Rv+lae6HsK2QUO2/qdgL+
5A4052U2MGR2PSLsYJf0FQCA3NSunTSDMEMcaFAlBJ1Qx5zFXfbGsZfkpaJ9T43iXnn6s9tiLem6
H8MAbAQASk3eijpkr9i9JcKgrKqQ2ETCWRzS+r4bS2BLcchuwfpCjougBsEi36WoA3KcHl98r0YL
bnNUpIY8pMH03dTcgUcmPo44Y/JiwN9PLrEJho7Jo10yZWIyDc0gW6Jm0kPqzBRPCTiHkDD4oI2H
7Nr1GjJqpobmWX5IrukMRPRBCQDindBvx4OkX6kBmiVcyz6NoAfPtaavLSJFbsID07s48L3jA+tb
Hrjf/oIAH5lpv4gDF7w/MMK9Ay8cKQzscNS7S2rEgSmuDLMZFr9zcz4dqONibiGQ0/aFRq55GQgA
vrX+o1hw5Y0BuNxyFoZ5FsU0/vsyhW2OLBLOuegW5nnTet4boafx955MKJ7dBY/uHkjpTZ5BTW8X
gHre95odqANXfaAvdN4faOuhOZd4cA8U9izusUUnBzp7FWaQ2rsDtd1qF4L7yOZy5xGYN7MPwn3W
iNnDC6/0VZmZmCRk40CD99RChtetkTLEHvX2tT6w47GXOncwEDG5/xdnZ9LbNpdt0V9EgH0zpUjJ
ch87ieNMiLSXfXfZ//pa9JvElGDhe4MKCiiUKZKXtzln77VROtgdlPc30vxcQZ13hlqb9/FYj2vS
AWD6OTIxbI96O1i+IB7CRMbjOX1gjCvTHkgMu9tRz3C4xxS9hpvGWZCDzdpgPBk5ao/7hgk226ns
0ZyQtpS48dI20QLQKtArBqW3/pK7DKq9gmRAkJZrGb7l5PFPzVOIx7CzrgW3gQGIaAmxqhP6mfYj
KWbc9kJGgy91md45bsHSbqc4bJHAO8QXV6kgAW20RiSrtdMQn4jvSj4uNDGbMJm05UsOvlQEWDWj
r04jy5+giXSM31ap/cDo5PFfe7V+MCmLQ78ztOJYDAtxIJpBYPguadbGXkxCCED7dBzEddUU3hy4
vYBfYcoGXQIFXPWWWkjnXlHyyNqdsL3kKRs1LEVNXr04WT3cY3Xg5okp4CnTh1TWavI4QgSqVPjC
0B9WkdxCa8qqoEnu+izSvzN564TSaAsru9uDYfJNixjPnYlZq/SbqBaEuQ3JNzGVxhAobzHpbmEj
pZt0o/+pmqJ6VNvU4MM2Caex9bT4OmY5JMk0X7u7aG1wpuQRX6Ofi9L9lnoIdZBHu0W5y8t6PEoD
qgU7JLW4STobo79BIYv0DizHn8gA7r2Aihh928Tu04fIHj1iiNPZNq6spR3uW6Nw4RyRH/uTcwYc
JddYum5fk2p9p5Ft1RB+ocQ/a/4P3+wMpC5rsEvgbUOrnVJ8UbnsISTxGg5Pu3vUorz8QdYOzb6h
V/QflR1Vd8iQehw8g0I9TWHj/Uth4/wJlPTCycApNPdQSKhonJewXe3YdtY9bg79zZ3GUQxAVK85
fmvCYt8T9dx2GLcGTZLEiYr8StTIFx8Ns27rwBmX/hfFGZXw7sLwnm0xlo/82eE11yqO8hlypOfY
Y5sbdBwkIWbJpvurNWX01FSpfO1a+B/hLNe5KaVowCGoNmPbp1LkDXfp2MVXbVvG+V6oM3FTbWWy
o7WjjLYGZDnKHtjY5joYE1OZ/FRfujSEtZe8aMQ9v0Qe8lffJOyeKa/OWvpYdvHQKnk+8vXnbCiV
WtSNX1IqcECPLu3sG10x3iatEmfhMAMt3Q0dR/adISa+l4FtwNEVHGo4StSE/NGkV3+TmZo4wWCp
7UtVmxXxx17uQAu0+/h6ySKcxpMydgQ8YYGkjqtMkxZkemHj2LBuUuhXu6Ed8H6M6HhvVE6p9Dcs
9y5X+6Tnw9X6XwlQUqAeyFpAX5TsHKWqkGOb9wpUsyZK+cBb0BlM5m06kd8xN6bvYsRkZ5sRs8mO
VpGhhqVw9onmJD0N2En8OM+l+CxUW36pZB2zgIliNEMqFoyJJu1YuL2JekfQYbvv9jHObgMLyOQd
GXPZ5NvFRDpAO2az9CvLirWDVbnqtdahDA0m6WgkX9ixS1rZ4onH2JmJBdZxGq8wr4wsVDlYnEWk
V+EVWUylu0H2YJhhXnAYCWpIZXeqmSoi1LTGeQVQVUY+Smh8Pcxn+n6oW/W1t9vljz4P9U8A1iac
FqKJ7rrRjh0fTE30aY4TTz/kc9s9w3PsGoKeEoZY1Np1DiDQEc2BQ/Ra4cIb+UfLe43BAGt5DkZJ
9cmHJt7/zJm4gEbkpP4G5tR4CdaCHoaJ1fVEMebDSt2QSy9D1+6XOaSMWmOXU6A0Udwp00+UA0z1
embpgh3aiEUeGidbgkya4qGj5k22gBqxuSHuwFDCipK/xbhi/QqqXohHq60ZDLakJuoT2mgku3Re
eqAYykKabdxq+TcIP9ZvTWWRYX3qdfbMRs0KrlDGnvAXLQdzsavvaeYVRuhMQ7Gbc2Vprvpizn5R
f7TvjCnr7issyZyf2RPbFBrb8Yc7Zs3dQIzWmsXlvukBTKW4oBw/aaZAA2CaV/H3m2sPetNo09NF
q6I0IfRMlunNVIzTHYfjC9qIcxcxHN01UYaAYD8xNQ4eXeSS0ylHzyRscx4UTvT4Qg/7RJYMmwv4
sQ68HmEZTbBNeV9XjLil1FPv2lTUdzOsMVYCab6UE5UoPc61mzr1jAejpKxNrb0MlbzA3DZRJ2B3
fI2VyAIgIznqmWyqPi7Cn/RO334blk68SuDLt1XlqYR7VLAd3oE0Jg66bOM90QFPJPxN4cdX2pj3
YJlxKQs1oquD88Jeuyn3o5BIdeLhaqYPqKI+SBznr1eZ7FwK0EEeCU4BfJjUr1K729uO4e06MhBf
MbzhF0MxDenZ6dRbKYw57KesvHY7lXpXStGhavXoy4Wfu9bT39Xb+bkca1GSG8jKacJuuhP0wnMN
B/VOMePiKklJI3QcT+6nVurHPonbfYxrKEiZcK5tfnzIZqK/TtToxSuEF5C/1j1RogIiVBnqnSuF
buCjMtf0FNf180lrLoiKzoxmVOWMnjXEkz7BpmnMrrBUtBkdjokV+A8JjN7PuNa6/34VfeXu09WF
O3+i31ONtqjTROa7rouSWwq7xM8Ncth//PRPO+C08Sm3rcYVumJQHN4/fQ4eXkW4fQlQm5Tu2tW9
PXri9rdV6DodkNi7K6cSAnAbM6nWlX3XTGvtvdALM/PRyip4cwcRZJNWHXCwOe5uiZTlhqJffJ0T
mnCQk2s9m/Y8hoLNa/Dxzz/9qvj1wCeQcqBdoan3/tfDqSSmQW1I3E3YO/C+SMmqUQdKi1zejy+1
1SGtXxWHPyzgKqInDKHvL1WTbDd2Iy6PeqmcfZUIAT6q4nvW7V9VryaXvuJ14t18FiaYFBx4q1oU
V9r76/WqwmFeg+BkW9Fwn7I4h5VpNiG6gvaINMfaN/2iPo0Onn9KZVVgOEN7oEddPP7nG0cegaPE
AdKAXn/zfaraXEwOteqdpfXdHyWVEeYWEO82NTbK7qV9Qfpx+k5NtKQ0Kin20DzdqpOnSLXidub8
BC+pfLBNWX4r7MG5Hc0svbAunbsUq8U6Na+vdqsyceHv94jyqCAIGHq4r9Vul0XUwf0y8S65VU+n
DQ60PEYV3KftcHPvXyinpMkwWJiwwWCWcjFFBzF8qwsf9Aav8zb742xjhLIEeMjmNotglY2go4wE
5czURcRXelb0AraSBp4+lAtGqswgk4lFZJKPGkj3ydcshCGksCjIDJ1sAkWHD7O51xdq5X6LHeVB
J3z28yBTqbD3hwPv030QX5dBtccLs96ZN4LtS0cuwLtHSrl5SAp4O4oXcY30AcO1DgXyPim18jbS
evvrfx3X/HkXvRs7BrwBWwRoM0StNrtLsasBm1/FbbYcFa2oj41BPzIz6vTCXHU6gdBNXndbTOus
c2/Y53/0OSk5rjVBWgVsmNk6jL3o/YluaIhX1X1IFkxDF2as04UVkCiah3XThTBom1wydNroaJJ1
KkebzSlAj55T3W3unFZzDpnMKKv1onuG/rJQNy2z/FJv/1QIZyPUQddHvA2DEYPiZshzAu8Qwxbg
+svid5xq3g34J4/ScEOedCDmbFSQwU6t7ssyU3+3njDlbVG7YvINPkOYK0JMc1gotftiw0Wd6Ky0
oDabwqEl4qpVpHBunDWq6qlJiyBq8/iXk8ToBGRSmnVYubAHj7Q7CbuwYLEBZcwVxzcTMgXusiSi
TE23nnxjJ6lbgJlR53INL1UBpme1QvpEM3V3cefA/IAZ4Dxr/YKACxWcDWJgLnX1hle+HlBRLFl+
p6vUCBE7iK997+l/AVdSUE9j80UmTQIotE/lX1ku8icO8rS/QhYyAWnJ8DXuiraw/+Dc1FLfM9yp
CUwOwd7L0HYVqki9s5ydt2KKgqnso4bW+Ji8gltuXql+dI+CQ6EasMoTw9F3FGUJBKmRClPy0/eV
RBx2uxgr7VAXJr4lNlxaHESl1Xm7PDfzb22SIUOtWstJqW1x5L4aqS4r2PXiXtkly9ARpuF6v01i
dp/EjAQsJBV4eZ1S9P4As5dS26vgLWFWObKJ8EUOCQVzTpP+7NL69mcsmC/w3McvulkNCo3glJ5j
M9hQNh2kDIM/opQRfjspbknussx5HWWi3Zt5iSZkLpdJBEjGc8hGfVw+Z9TDqPtRpCREOEn/JvVA
HbCbi0EJZW8mfwlFakA5TIBSOjHFn1NhLJqfja64SYZc+hm5QVwuMmm4dDBdIGqXTv5Tk86ySzpr
+PzxdHM6/ZPWwQIKcZmtLpWL999CM+mJVyQxhh5rkiGtfT20R7xjH1/lbXp/v21gr8g2DpEUF7Ld
dRb6Z5YR3lCg5qCnW8wNYcGKnf2YeT6tX9BYPHIcT8JuyetwUiKot03SBgPCXxSWdbWjTOjcpK6c
7jq2WruaRirx7FKot1jgkEa0Xh10oP6uOaiTDqsAPywGyiUf38KZeZJTHFMWGx8XQMLmQdVRWZt8
ZcWuSErr3hhTEZR6016Ds6EFYzB0Pr7eiV8BUw5+K67ISOWyb6Sgfx4ZPF2VBGm2clqgPC1X1rd8
Xxyiq+Vvfj12tGwvvKIzKzTXYwDgznGZd9ztCp2WQ6/3Zb0Lvh+f/jwdjwc/3F2NfvBp9C9scE4H
3ftLbZZTumeF2g5capIvE+g3KoGX7ubM63p3N+tP+OfpzYJZVF3v5mb/ec+tHA6Hv883ny7cyJlx
vd4J2lbM/ACqzY0qqxpVgeCWyzSh/DLdwnV9HK6sm3w/7ZCT7GQwHVCbHGn0i2B5VPbe68ej5HRj
wrXxl3MW4yeceOYozbSYuyG7mRQi4XkN7pFvieT5bnEv3OvpS/u/SxA6wQbuxPhO/J6htA2UsbnR
xYtEjM2m3/uvRgc2oyr/4Ti/JuxwAH//3vSmoEc7g0Wm95p/bkRpPc1mSj8ziy/JrE+lyVwLVAzj
Hd8bFYXNIXOxx8mcLeJGEab21xNqmV070M5okKDkNC5V8R0i1BikOEH2aanHfZDotX0B+XXuFWKN
J3HVZv9tbpOaaN/RM+BFUnDXupBm43g005Lki1i9cIQ59wZpBzBKKKpZnJveP1tMY2llg6LbpUoy
HpEpL8d6gsv68ZA8cbby+jTGJHUIKPY4SDYTCUIfVx+clRS3FEN/cBZhruISr0PLYyh9WCme9rnq
MqFxui/UV+BX7nNR1PFzLEz9ln7PQnnBItkQ1fEqTLHoqwGgjSD1iKrp/ntJA2YE/j2HaY8i9BYb
IFPaZ+iQ1jKgpK68+jsdUmgvPPz1PLpZATHJAhLETsPb3lpZetWT2kxbiTb9UNxGdul8io1BhlAm
0i8t49NA6jDJC4PrzCsHjsrr4PTCyWVrUXSBQHq5QYnTinvr6JEXEsxOVFy4t3Nf0lqs8XCS4l4h
APD9yEoI0hjpY2a7FOwSyM0pewvqaFLOZIUtPcoRdayHkSEKXGXVgsbYTfPhxqtnVV6Y+s98Tzom
YrRKHmlY1I/e/xYFbLn2pmXmsJwSpEARGYnqfHD1Ng4+HupnLkVxECsh+0qKmm8q4n8WGQOR6aQR
9bbTpePsyxbFIcoo4IhsAT++0rknjB6ZEUqNDwflNu8Mi+5gsd9nrjIWDuvLgDALm3T9QMole/nB
FEd9idtPWbvYR3Tm9BmV0rv/+Fe8HT43g3gt/HEIZq6iHrLZxtX2hOKGNKrd1GW29GcktXfA1E3k
45GsA8WN/7ZTbIRCZOpB0cfkE5+W+XtyJ2CQVKH5p/ECWRVYfyviQ9oF76eG9KQ5RIPBCoYmZBqw
JtFaTmEvhoO66vuKJv06zVp54aGe+SQNFwcF9LJ1CXc2dwNgGk+wNjM+KmP+Sp/DfaZnSWQM5e9Q
U0fvCwCE+MIzPDNmcCVrJIm5LHAnDti86pAcjyw6gDfQbfRaeiv7BiGdG6sXTrocqk8nHZootB4g
GuNb2u7uaT1ncQEUzp8a9DW+pQ3K6Mcx55khzZGbqUNFR12aKuI2RN/Z5yRbvFAVRvOpjKWHQAB2
vdcrt21fJmzeEwBToMyX9PNir6pEq8tRdfarqjdsCAaWB2y/mrlTo8qwrgVsvB96Vmk/atCBPytc
OkWodLN+P6ByVzgxWjZW44iOI2YyUp1QdVUqSrVpKr7MSVGwramhjvn4iZXHLtbGdKf1Xn6Pn9X+
pmSlc1NlpJr6S6RO91mzoNcf3Ea7Rx4uusAcdIVIlK6p//R2X1Ur8LtCYD07skXeqxBuXvep/bnv
LO0FKmv9zUAuTgZV7dTzk+K4ZbSHdKz3gVM0ynU31rQk6Rik154Xz5zWafg+5aqA+LWyjyMUPGM7
+NQ/FeuhyoCIhMLsdCDqlkBognPnmu4cMsxGzM0d9OGkCVDi1FEwz67ka3LH0cP4r/Kr18KLixUG
mvq+iAq0fV6BcmrHsot0z/ZIVdxZukhVX0X1TZoH4ssHV1iW8OUs4Qx6cpzve3vOjP2sDIjT88xu
AOXmIv3aknY8BzSl2x92VUDNADicpaGTYxLz7bzkr3rltJC5rFvtLYIpVwnypVVjH7peB8tV6SCM
KbnJyZbRVWP0Neth2rlTt3SHpRUICxG3L1Wg0S24Hr0imoO6docv8FcQWyn0yQDUT2l9zK3IKW6L
aQBRtULl/YzK6m9qBMsCC1RN8iDr7PhuIPkUGirOsbu88WYCQHOiE3aUxBBFI0l1/8RUWni33Not
mbt6HZo5sbDA4TJpIVwcBkSTEyny/kTaO1IGs57McFYz9zeVoim7bvW51WHpIsMhkGNWArTkkxW6
yri81pOAktypw5gECW0hxANA52yflF0ktPq0EjwpYVHFGC1PPKjdbDCIzYjEDUbEjNhGp4sZVqqd
/2JGocLWVFmp+Mu4PurK1obuAICuK0JIilO9X7BTNmFfk05wFWEpc1Fiy5Vr2XjNsi/sEeJeX1aD
fbXgyqJcI7XaYOTHiNcZiAXNtbgybpZBMbugUbP5e9tq0XBt6TXhM0pm5w7MybU3BGO6rv3F8GKM
zE1pUmRqc8+CJi2y5TAPUwu8EMlGfe/2JZpJD111epUV0Yi8pVYcPcgIoSqPSz0g7xV8vnOYtu74
LJxKgEEfqHD7CYFft0Dt7JeBBetHjK2mDTMWSYRYhdfADUZbpYWKsHvjwetJbsPkqwvME4n4nXRq
+XmsMrbhjtSs6taUIxNlq/YMltSmzBO6g9kj4m6j6Kc5z91X6WQ64PFxdP407Dtwuw0yG8MSbert
qBEI/Tq4tF6BFNLaw1EQea8IGSMUPUP6aCGw+aIYk/4UFyMnbnXMrFVNWpY7ws0XhBZWp12nfdEa
Yaba4veMmf4Luojq68dr7ZmdG1t17FH4dambbymSFk5bC3BgskOlT/Aj26f7QlGz3x9fxTi9DH8b
RxHlQE5D2M/e75ZsF+Lz0nEZcD8hqTpBvcvvjCMokMAIyn1z591rB+Upu5qu4j1goL13gKMaamG1
t0IMJn55N1+5IRqGC+vkmbb5+1+2/vJ/NlctMTsAa/llpK35efAHJFr4By2L/5ztkwBDz4XdwBnP
1/sLriv3PxesaDiMyXrBwv/55B9fd+GnTx8/7dO1//0VNhuOZBZoBieuoDidrze3ArAVGOGPL3Lu
jdLKMewV/Md6sLkNrTM6ekWs1jUtyNBpBiYUw7vkkDtzK5yV2GdTofLodm5uJZXI5GKYQLtMyduj
1Vnq3k6n4lEScRJ8fEOnDQMAcura0VYtKAjbY2tmlejq4bkgnK2QFomWunY92NXPMVrs62KYMJMA
R5CfG6UV45WVCuXS0NBP9lF4APFocryxYHW9fUX/DA10hvTJ5JjvhoEMqCfciEW9k72mrYEJVoTl
RxHx44jQ5FWJDftaGbDgHzxTNGGNV4ujpViSSx/ImRdNd9Bx2FDxdPBRbsZr7PYtmPUcPZU0v8xo
TJBZ8Qxv7Kps2AcUpvlr7HOSl/J+YJtmC420HT0ZEXL1qlH8sGJ1/mYCZp+JI4rLHx+/tjNtFtiX
a0GRE+haddiUV/Anz442IKrXiHsqb+l5oM2UUsM9Vs7opFHQrmmPkRs5LZHfsvttTZGbhyXxGh1i
bZn9aAo3eSQMd1m13xC72TJ2NT5xbVkOuZ6t8dq6hWnNaRqlOSgevFTbjdyGxCFYykHTN/WlYO0z
5Q3ITBadQDjtHIO2YM1yWUSPVxLbapbRzidnyLgrIzn8Jhh9fGRbXUe7Abhsz7Fzrn+VktkVsmBt
PivxZHcovIwpNABwK0dLy/qn2Kai7LsNPMBdiUHCDD9+D2eOjg6/koYiVB+y61Ya6b/zGpWzpp88
Onz5qpoB57c8u0ZBtJBTZs9y6Gcktar2a8mW5DvpZOkeh5FeXJiVzv2KFbwDthtoJgvOpunW1+B3
BPwYSgSjp9yweUfuNA5L8jU32HvtMi+fv09dlZGNVC/TGBbUYH7Ipcx+Xnge67h7f4jlOMTJi/Or
xsK3ZakMOTy/jIYfcVUdPM66q3wdPuqN0M3pOjVq56i5jRpmZTI/dmk8fUFygzNHy5QHp4yiYKQC
EtK+na84SWV7T4vsA01t866jU39h7lun0e1vXWMnOQ8BhEB88P7dqcDAqJnxDaEIEPu+iQqQO4qx
BwEgdqQ3yAsP58yc4oFcoVDk0Rjktb+/3tATdlZEU76zaQvdI9itr5punq4uvIJVALO5Lc9ZS25Q
SBBnbpvcSyMKLxVJvksIpp920SRBE2jCUtCtTgrRwSafA3EbdoePLFeHciaSJulexaLaF6bR0ydM
LgDDAY0hiAi6Le/vmHDoaSayCMtp7/XfEq1yQ5l381drsYxrRJrJl4/v/Yy0iQkbURlZ1IjgmEne
X9DrS1qJBq2wsnVltOdouwbQZYr6N3XHJQ6L1rN/2UZd6hwcu/bRwrLw187IMCDruadL7BiVeQfw
YWxpDBvgPxaUosys1Wq+QrjT/BB5Kz6Zy+z8bEdbncIel+/F6vnpDoD7AIOyAtbg1mw/6CZqKwM8
drZzBk/5k0s4CizT2qcmpUbQxLl5x6azweVgDkGXWukxcp0RFjz+Vl+ZleJx0fL5CkgTpaElci4U
Ps/MNyw9VMx4rQxkaFvvH/Octp4uYhqbMiM98MqIYmW4mysxkVcKJ+tvMivySfaj+NpSjkQA3yo6
ASxtdYlJf+Y56RRfV1UeBCM2Me9/iNRVmU6zTkl78qyrDrcVJqzOvKHyfknNeWZtQpmHahYOMuKs
E3WWbiQz5hPwjHJJ7b06ud11udj5s+VkybMGVKb3+fzFgdWg9+Hhy4fcsMSN1Oz6yinb4Yget7zP
vM7zSYAmv1ghF0Lj3JVdaBKczsEUwKhJ035R2SRs+8FdjDqhA3+5m41RfTUm2eEjVLubKgWk5Ugl
xlQ71EcUq+YlSvBp1Y9Lr6oPl70B3Z/NtqRXI6NdDDKeaqcdZiZyyDj7bMoonTDxVXSQ3WR6IMEu
uYnSpaP/7jTeTyJ3xy+eOkg1HFBTu7jZSnlbJnFJJJ0sHNvPhxnxBWB9EgU/njJOJ2XkbQ5lVxpB
BElspyhHDssSM1PujMzNb6liiMDW2vn/8UpcG9Ui1WGgCtvOm9dwRO8HfEmuqIZn8g7x3rIw/Z7Y
tTx2spk4DEey80u24xcAPacEFMRn7KXoczEWmCS2p1AE77kyutkuokt0ZQECupF2SgYiPqy/SAvT
cPKqaNpjR54fcg8xHEFjRvMFC4N9SAoZfWoyAhAvbfvXy75fpoBJo8JbY+n4grcnD6F7Ld25Kt9R
K0nNoMD+81wRhuA7mUeSTaynP82WAGa90JnE2lL73GdqNoXgmZxj1BS1uYOLe0kbf2ZCof4PDhKu
H8Lk7b5fmdBWZjE+nSXtl+eC+ktIndAi34I+28cj78ylOETS3YCUA1x927QiEcEAzRLJXeUBoWhB
NhA2lGR31Whf0ju8xZu9f9irxI7ohLcJAYnx+3kyjnoZEcvS7aY6N+cHbIJF6NFKTI+xJup73ODE
XmVx7ZBEU3VoPlo7wkAqPeMlS1vqM1WxxJ8bBISan6h9/Gi4lUBe5fA/BqajrO4/MmGuicaYXxbd
AHjtsdex8OUUqnPvDp1h7zukKd/Rs2ovUFbkS44986umaL8IPFW/YrlTv7e2vKbDl++XocmGcPGG
BHhJuQALibJmJFpHtuJQpY5U91HSGZ+kJ1ULOZeKlqhrGP9+ZyRYj/AfgVkhipLYI6Ue6MwNShEP
/lR70R9txCB5yHJv0vYxGh0ya2kqklZXFsTaihHkBnW1XNBZczLrj4f89WsStXqDr0lMP0ebp+en
49RNaEaH5cWaJygIWoFFy6/URGG7AJUDqd9oTH9znenkYCJpIaS1tfPPhrAJfv94KJ1Ou3TJ4A6t
GNO35I73rxe3O/Ysk2IojzM6cnY2A7P1xn2dEbAMt0RgaZzkhTntrS22GVQc3GnwrNS2tTX5/qrZ
OPWLbNmGeDNuOgv5162FS/5xSVWbuuzk2IHEyIkITxmuRnpbAb3M/pAbhf6pVb1lj2jMPAo8Whzn
1Ma7JYnHurADfZMqb37kmtSwpt4zCbI13PzIelT1JF61dlZaaQG1vqEMXIb6n36sa87GjWl1YTyp
xtOMFebz7FaJjkDTI0fYVSer9aHvTBD9+Ao8v/IarMamt6y7QUk6n9+TUsBGDKvenaENqYNinjSS
QLNAWcCTdtlT4sxPptBs+sS7wpwmnhxCLX/jAZ2TnZt4xu+EhGQMi1mWPrSzHf2SXdn3e+HZ8wME
l+aalZBIJT0ylD9dh5/l0qp9OhUjOmG2o8u6bhu22znDigqlp9VAxL2Sh47qZQHl2jQk29X5nghn
uEct7CLJpDFDmrrxQCqscpsP9nRYCj3eZRrpgRdG15khTXcN+fnKiEIZvNliImgUbmQ3BOYtSh80
QPd+UwbSgrYQEcGG2kBXK76k1z2Zkh2kG4grqPyg2ja3s38kyRdq4JDs2lwpjpGTymt8euxmaufS
zvV0O8m1XB1mn4pqgVLHZmCywtJWsTSa9SUcqTCalOY3jQvtcxLF6XfFJKCYtGDA8PRYx2dUs+RM
UK627mJ90X63uvbXbnsIhLOxfLYaZ/4DPLL7lLbu8vLx5LKJzUNejq4CIZRlMAsCfHy7k38KdBwC
OkfW5KiTqeM6h0V0pDD3I1kbe1MjffhOSzGUBLVWlxAN2iUaAR5MI21Ot48plYJyXHYVFf6ZtPWk
rx6KoTYuHEneUIfvvnN+JN17+vceKWaM4/ffecmHwdszMD2Tovpjolz1d7YK9LleoUcvjrUA5XUm
e/5F3Hb6dVhUgEdYudnslKjnzZ3QsO3tcidvkMRqYyGO6lDjgBh7wIlHOJTs5L23I2SHG+TA/cEu
EWaNahjCTDYEcJDcOtTNnAaSq6BePHhGtZgXZvrTQrpDKg612hUxh8d3ayozna50xgwZjRwK8zik
Gn0XozH3buyQJV7nbgAQcAh7CkW7uKd26WGjxX9Hs/nCsFi/wM0Tx69NeZroEfaWWxNXxyJq5Phe
uUzx6tIM9XVLHmJduRaJ0A76MO3RqhwdwsqDZiEBu88vzVxvs/fpb7BRF1mmicVic/6LmD4r6ay/
QZfj/ShQDAJG1u1XW5hu5EtBWhnyETYRjkrDSYCIGVXC5yNUD4+rvCSQcbkcxzJyrkjxVO88kz5k
1KvxbTta/T4powaozjQd8sYg7CSitEdDTcXGn+WhXZntnq9bhEXTYqqXXbN3S3gIldqBK69c/cZt
2+7rxw/+dJLSkUSCLuLQi8Rf3RRV0hRApfQsNjbSiz4v6jSEXdU7e9iyzdN/vxQPdvUVIkpEIfP+
o4Jkk7VdgpuuN0cazrk97esOHzgS9upC2epNLfX+VXIAQ/7IJ0wQAm/z/bU68mxF06SspeUCF7cZ
iaNVsLDk1CECjYzJoKq8kno7uCV/4JwTYOCeCOehrENK3gp+mmZfdRo1ZeG2v6t13h+XKsdCPlbN
i26g9U9cXqcrNPOxiAsS4QepPQrPIXslTeork/jY/ZQVfQ6KoVSPhj03x5I0ESLWq/qSfuSkTEfj
BXIqedg0eNbGx/v71eZ6JlaTKnvmzPYfNS7zMoC+pDxmEXqSPWv1oBxy8mhxHFNES644IIOtFPSH
QUhNQvxmY9KYO56pdjV1vYh9rbSsOphGU70iMRCXQUM8cAGAJLe+6l1t/Pp4dJws0dwBeUCsYXx+
VEQ2SzRbwnaJlwywTzok91ofTQ9174xHb9EztJYeRZIluTTtnL0otVM+gNVfsgUSk8PRJSbBSuhK
x+6RY1wJThCIGOw/+9uSTctns3PrC/LcU704t8o+F8kbHiswopvVJangHlLnw3RoZNUV8QfaVd2y
p/dRrHjXUWZWu4V/OGAocAjnlWdDCjaAi15rMS+kyqWS//o1bL4W1gE2bcy7OOe2y4BhAqAcc/ie
VsK1Glr9h1U0euGjPLNJ0QG+r7fNSnOaLWWJpC49EwrHBNj/GaRokfpqlLp2kNLvup7jEclCMcl5
2Mck9sKhHeIR9U7fTF/YUMgyhHfTx6HS1whkFuHOkU85ERgqp1EUFXFcU3D5eFiee1mrk4AQw3Vb
pb/FA/2zX6HWkGV0LtGIz617K5NCfJn1Jt9h5oyPnSetIMoK874CrPY4k3Psw5GZbu12kHtQU/Pr
xz/nzHRN2YeyP0XKt/ij9995vyTjCMiNfOWkT1/ttAAMLuzouyo8tlQfX+u0MEsFi9WQN0X/jC7A
utP/59ZnUAJ8G0wqwoumME7sa7x1e6rVhFhHsqQ2nLwyLEE7uRAkivxw4frrpLUZlrqNVN5kWltz
+LZTQp4hDwU+Q1p2WjynVhOHJhQapN+sijVZxi8zze0HEmD6UJO1eViSsgWSVeif5WjNFzaFZz4S
zg4oMPiHz2RbYVHaodFKIy45oKDKEbZiXVnQ1S99JOtD3d70Wr/R2IEgIt0isB1zicnw9egVc+Ql
8MiVT/qst980T9B81JSucPZqp4B3oXTgQDdUZexLIyNfezZZzLJSJXMWXHPehB+/jzMPgHWb0B1C
r9G7bDtOce+q6Gh5HcKiuNgBX72xs8Y6fnyVMyOca/B8ARCgDt66hfHnzI6ZEOIzu5CfliEhCi9P
EWMDRbjwbZ+7IUQ7nMxMcgNQB78f327l0SH2mPbISfBuOIEja3Ux1z1/fEfnLuPixPAobWCm3D43
8iegtnX4kaoFnawrTe8GMs2lrK0zz43iJ4VyBs0qlV2Xun8+1iqudLdLKHGmmighwKkyNBSzaJDo
LtqFT+FU8YOekBM+awUXQuix2Sm3FsCfmP45aqeR44ECbbVotfKhLMCY5pUGGXAxlsAtK+dON8hS
zKpS2UXC9B7oKCpBrw5sh1uv+zQh/LpUgTjzKFC48wPpYtO62y5nWo1mAZ9WCQu0jQg9R3T6R1+E
/XNVaLh3c8Se8ZhiXb6vU8Oswi4vhyf+Ev1NhwEXAXBSC+m7zgQ5xdBZsfwWAfIlrcqZcYFReVWk
o71YoeL/Y+68luRGzrR9K4o5xyy8+WOlA6BMOzbZnuQJgqYJ700CuPr/Sc5Iy0JVdC3PdqSQRJHs
BBJpPvOa1ReLEmqGwA4Dahbt5aDDxV+Mc1f7ccGeBpNLeocYNSV7ftThKHi5eEBEhxabrhZpf7Rk
qVsuw0bHIRBUbZJsHKS8btOqi28rtHLzDRrn8Sekcl8WTTE2NjXsc2fccbLHe3OBIUxgE0isDX7K
sWpBs5roJlWOuKvNXkrQNdkPNJyXnSlmjI3bfKukxSvmCOPWnLx6LygLnTnQjol0cA/IfuUqATt6
lOarfaiACVUpLwqYnTSTfniiqfbIVeVb2lvph5bq8H0ZLT2qvGiTpuM8g4kX3zNXv9MFGj1uO5o/
WrVBYwRszNZuquVy6mOkUmrHOXMfyi91eDNA+wZBRJmff7HFD78kUreeVZd8REUBBtt3lfsOPVXv
OjcmfJDglu2VXLhnGj4nBkV4n50ObQKPFXO1SJe6HDtrQHmpCxcOfWSw3mkjXLJmquagCZVyU9Eh
DN4+MY+LwZjyskCwt2H7QnldRchjbGe6OXRNMLVF9ylmET1UgOQ+urUwb1F7RBYNBTjvi23HCMxS
bdG1oLQQvoKdHObPdtzHXzsUXm5BEegSc+bMnwa9tF/OPOeJ2ZHoFFA34HUIkuTv/3LoNsAgmtSq
m8AcwT5z0GPrl2vm8tHV26jgztKLr7WZzh80JZpeZoToJPXcLNxNWPfWNgGqr19UVVGk25bo9aoN
0+wVRcYCfaN0Qtj57eeV07ZaQax2ED2EjtS31o/rVHNTi5LHTXKj3aQqhOgcOtdOiQvjSZSd8dnp
E9SkY5Bob498fCSjx2Fr8KogOOEFuZoovLfpxLgU8jVFFYSQUXwb9VQ5BlC1Z271U0Mh5SIbYSTC
kPUOvwnq3tQFDao4IzT3LUKKnl+76ejP6NueeasTn59LBokVolSJFFn1LGKMDiNFpWfhVMiDAl6v
3K+LoUdXiqfOKAGjhA0W3GjVc64YJ96RbSEZcAQu1FBX04mkV47goYpwi9Y226gbvU1plpnvmWN0
Jh47Bgc6gMAAowCjA9hJqHQ4n26ZgvBBvBsIela6QQ0i+7VsIepJz1MUbrPJIIHW4Sd6u8kJLbF1
OJuWizq3UdRXFIQwfSI6bGdhFCno2xZ0Ke3CjaMAVbxWv4ywNkRuOxqarRfpTbhR0E/9XNtp2foj
0HoPlwSi7zNnzIlvR6tY8ral1xrr5fC16sYDRVGEdZBNVvxMRDpcSwLqjYUZ4T3oEnVTLGl69/Y2
OL7yCZfA+pL0k9OAlT0c1I2o7OHXgoRLU4Xbmoqob6RC/f3wjGHoCAAphgSG5NDhMJM2CKh1Hqzt
ZNahMMz2nT0tsNMhq9CNpEl7ibgmLEOzbq5q1WpYsClWwrIIjKIkEkWEVv6cdOFeEzol6Ldn4QjI
xSIie5UQXYQ9sGc6fDw3N0lfahVqD/4Gn+08hpCANNFmttF19fvcjvdvD3giXoVGq0oFOXIivviq
yqngwDHjctAGeuyqI8rQtrfB08HykOzRFi9IYwHBIMZdVvXNyHB2gzY0C1p6TZ6jMBo6kV92ufM5
VovsfRJ2A4KVQ36mFHsiVGOZSSA4Mg9SR2A1Lxz70dgr2KoWVWNsUZmzd7oKtiJFceQz0XKcQq1t
XSyfzebKyiexazssGBGZj+4ButrXtKbPgeCOxeDol/Gl+EpEelJ36PBjFUqpoT+sI9yDuU8Nf9J1
vmV1nH6KrXp5rTIawjuPEk24zWpIKNuxGoYHCldFtQtDFweFnFYK6hHoVr4obW98B/LemRu3WzQ1
mBawxBoNiG9nPvhxhElcSd2AdYZfG1CFw6cWDSA3tVUVBFNG3EbGLqfJNFvTpd7M2Ra4rwmtMZ52
WmuL28ZzemszqrXxHUlke/f2sxyf1fLcBE/2M0KgQXf4KDWSvMTgiFF2Uf0Fkq927Q3GNzE1/Zm6
4vHhwkBS8oLiKb01V/7+L8GIEjtJgW0oA7UiDDQtS+n60rd4+3VOjQLCiVWKMo/sgR+O0ulhGjc9
yVDWxSyKsXS3U9Wci1SOJw1mOs0CeIesPW7yw1H0sUITwtayIImrNpCAyR1KmNFVp1vff/d96A/Y
BoeDtC0nKjocqSFvltLzWMNmZXntmRY1fZwQtm+PcuIEAlBtUkeUURBh7erk77GjMrQmhI8rMu9d
Uk/iNQIosmk7ZJsES/MlyvvUh5OLa/KwjEGuDeMG9dUmiMqWjifqOtd5lKALnw3OmTv+eLYBdWlE
smiYoPiybgLRV9DCMM8hn5rN9zDLdQQwO+M+dbP+85l5ON6YaGBI9TsafWCX1xvTQP2HIyRTfKQJ
e7bfomV+qundFeDPdCvSCXd6hTstAA2rb0I77h4HYDrPhM76b6ss0OmDfA7oREMnD9zY4adPSxJD
QaOI6y7B505dpktbj7Jz2e5xb4bo0CMNB9ov/ZRXazlShhm8EUKMpd5mTx5BgJ+49GeQXgbEYqop
FQok87N+HL4bZJcbZDDGr2/P+/EXBhkN+YZOGH1tFH4OXxUaM3xHriz4Dnayi2eSRYobAxr9zblZ
PXGN8Y5kRNxk0C4Y9HAsHPw4cws8DN24wg7IqnJZrU/yXrseK6tErDe2rB95tTiJL4OYd/PM9RyE
qgl4ysSZFr8udaQdsnRu6pwJ+049HdMgo+afSP31Ry9nIxRaVxRUXQbCrxFFxr0O9/exB235iKx7
e5Wqo5oEkQF7yc2TaI9O971bulBIZhKJy8hAtODMYx2fqmCAwdjTYCAkYmcczhnGE3ms9FmB/cqQ
g20zi0sbOe7fvYrAWANrBsnOf8oFcTiKNqW9SnurDOhLKV/rPKmuaaUvtPst9UwR7uiFGEpyIuUh
Tsl8/ULoX5l16QJI8QSWfGNqRHuy9t+u4NKcAAdrSxkJFB/XUk9lqGBVKBBzh6FQX4C4Qru7dZ3N
25tHbo6DtJl4XSq7sGjYwUeF7yR3lilE+zbI3XJ6arLEeDLQJHt2jE69BAdt+5GtthcT8uxoXC7V
738107BNWlB8MpltHn61JBy9qrTJsQCryGKrV+5rd8AgpsLI6e03PUqKAIOQyfLZpDUmkdPhUFQM
iljp0OHQ9QrhqsIvdQ2LqquYSNnozymiAkw6nlmSL4iJ/EOItAYDuYJD3m3wBCE3x25MDIjuBVTT
VCAopS68wMqmUMoBGNF7eygwsZtBd3/JWypkvlsZ5vckAhS4j61IfFl6Y76mhzzsG+RQ9aDQbB3s
fFFyxUS1NUP+p/+9ANHxFgjVeg6oc4m04R7og93DIGlU6wFLicH0IR8A1KIuivtWrM3tYxzqvRWY
kUB0IuwFSndOK+biynR0cJolB14AGxs1NjVSMGLuxajBY+7NLNnEdqXfdooXpmiBjN31gF4SEvhl
7L4W8Txe2PWUK5gdpQti+OBKIUuPdnsrdZ1SVA0FhoteOxhxQCdf+ZI6ibj2YhxxIMInBushirDM
HoSjfK5QSXyJnFCnid3OHwenM75HaaV8rtXEKpH0seLKH/TM8Th3B+UWh1wFf3VT1CgGEpE0N6NU
u9nUY4/CJ/EMknyZuiDjA9YlVS4XNU72k4kAz76I7HjxG71GA9Ktasj+eMipG6XTvc8FfgO8IGSx
jzWmt6avDipmVsoMi+t9H5scCho6iYDxiglbpCGfbXs7WA1eU3m6oOOMci2facIpPd3RTa0/jUVV
6IiedwsyXX06PfZ5o5sbB1GBJ3wYinIzeD2GJaBvW8evwKI3G0gvtBwsbUa8qIO2XftirofnBXvD
R9TQ6S6nddOXu5xVEgEErKdq6+GhWF0tNdJFqPSWBf2AAX1ZPAoorm9GlLdHn1VmWxt0lelOta2N
y9VU1gjLkTzq08aWdLVN5iz593TpJjYRuva6H02u9snQgJz4kWfhMgSEangevGJR0RYcieoo/WYu
Rmai+g48YpgePHVonjPTMsH0AYNihZD13VCgV7Wg1zpQ1QkBSwwiyhg/qD2Si0EZO60ky7sIcRRz
XEvL8wwRCfZT7EehcJ5Q+EirwIg997Ze2vHGYDb5cU4kTeWM0Vy2CxxHPHGbRQAlz6VJAQvRkVi7
DEOzqsJag7osR97bB8/xEcvFpGkyCpelu/XNZAICWIacYFdrIMQE9HHjnQdM8KZJEvNumaz5SeQ1
QiW4DfoFlZUzEfAxLFHqLkl6GdUgTaY3hydfh9STV4+U6woULaCzeeWGfVtcNrZwwWEs9kbP0nGP
2K8RGC6uYZCXKd64QLM0ICo+cXyy5Yga79+emBP3KCVQA/7jX3rhq8AAINNCl95Edl2t3fdVmU8P
Xad6Z6b/OCri9ckBKBtJYgnAzMPXpxCjF2qcFoEiaH2IZReaHqbI6qMVWTuntJ7BEt2k7oIqJKav
swkso4nU920xnqldHQWqYKuhjgMFh9miETQfPoim124vdFhMoTGHXz1MITZltXTXjR3O29+dWrYC
/QVcBQjQqQsdDiXMRuTEn9K5oHb2tZGHP+rO+W3rAtp7srlEDRWCCqvrcBTTmy2no6OEc2af7YQZ
mY9J0kVncv8T0wa0Rmq4OZS46CauRrEnctya+kwbjhleHe2yw95Mqp46ZzK44wUJSEt27kDynMDD
tAYdcgdj7sBy2RRZ4sy7sAaS+/a3OYbd8EWwxaQ5iLqghNsfvtBgdXGXJvi3e2iQ4JZUUrcJFjVb
3O0QlmHtV800NAiz4EvgK+ksXhrDFlUwWSKVQvPNcDkYQz6e2Sgn3p5dAh6Qig7n1LqD0sVNbraj
QGKkLe0tpER3m2ko/5x5++O4iFuHqIjqKEXSo0Wj0zxM9EqaP4kES4Mpzh7QlYFq39fNjkaudUux
0LvTJgMb7tKCIqcrfYz3RG19cLQ8fWJucE+jXu89Grln+xTaxe9PhU0+q4HMQY+EcP/wC4XLlLZp
RjPJi7A6UdWeKNyDLfP2VJyYcH76z9ItcSlJ0uEomd50mHNSuXVyDUs5bxC3ap5rZ5bbie0DxAhX
Jf6RxdfVJrWGzB5FqtXS8KZFHQesnVUkzUUemuW5b3tUAZEcfflxAU4AdDzyAQirivu8IZtwRvVD
jHPMc7p489OQWPGFjqf7h2HQsrsojBIsLHT7xRwz67EZyZbfntqfqe5hXsOTUPUCFyDdW9ZfMK5R
/Q4T8Hg22mLJ1Rwu6sc4G/qv5CIJqC84850vGlG616iCGc+aaNL4arSTOQ8KtzcfQjo1T1pWYQBY
ZoPq53o1XM69M8XbHLXObwiyginVKfJe595cd7tlEer3rBfYohK3UlVP66L44Yai1TdVVFFQTMzF
fnr7PY8/Lo0WwI10GjRJ414toT61p1oDbBggNZtuuNpNdItT/aMGY+TMUMf5E7x0tFBJnkAvoUBy
uFotSshQWnqGMoxEv2pVfXH9Oq3MW9egcXbh8F9gw4XVnPMUOTEyTBMaq1R5qB+sAcB228zIA2Eu
NOmify5TxK8x1+h2htMYn/U4m3Zm2GTPb8/s8TFF+QxHB74j55X6s3X4S8UZOeyOFYQgqrt0AEdD
YVkvKHpZ77owWQglsnNk5GOZPCk1i/4nBQy6nnzWwwnOyHnU3IRJkWVa81C4CybJGjxPY9dE7mBc
zpERtfi0Gcp9rHtQBt2szh8crxywJOvz+EMiQrKdqlZQ9dLAkT5kyHpvDMxEO8AGKMle0vlpvlVd
2d7H3C60Aa04+YRjk4fsJ25cHzroz/g8ljSSsMNSBt8YlDTf1lGVZTdTmNmKj9VwA3drqFsoYa5S
aBvbBEyzIQ0zfyjO3JUXKX7Qpk+0i4Zs02JUmizZ/LFVWieW0MZwuJgiwgS/JFkffve0A1PBtpeF
E+kOtQ72WgtTUgwM8SZbuu6GQv8AXQEDZROmwubtFXKEOKBk4Uq0Kh8N/QFPHu+/rJAIqpWrJuNA
TdvJ32U6xDCp0dVe4E3SXJBxR1AoHP02rDLUAd8e++jqYGxOc6IH6n2y5Xg4NnwvJYJRiXwKjLAr
EAhw8HTP+Ctz+K9v0/+LXqsPf52X3b/+m19/qzCuSaK4X/3yX++Sb7iCVj/6/5Z/7T9/7PAv/et9
/Vo+9O3ra//uS73+kwd/kZ//9/ibL/2Xg19QNEj6+W54bef7127I+5+D8KTyT/5vf/Mfrz9/yuNc
v/7zD8xlyl7+tAiXnj/+/q3L7//8Q5dJ0n/9+vP//s3bLwV/7+FL+Y93X+jQVkd/6fVL1//zD03/
E6QJ8QHpC6q4HBF//EO8/v07EnYJ8QSkHVMub/WSqkD8zz9M4095BUOu1UHWwcZgRXXV8PdvweCT
sFCONxCykDr+/XAHn+l/Pts/yqH4UCVl3/GD10vzr3CC+JIcGojDOmRG6IIGqzAt33FmikL2lOw9
FwSRVXbuBr9Ob6+jjxpq6fheGa291iSoPff1TqVWnKf6dijFg5WUyGJOcXPTVtazUSRQ1op5wHy1
y7ex11BYGI320s5hseVmmG+6Zqx2cZa6gaOEr7kuYGKOBrQ2G5TEpDo/6OD6CRJ9F65XvjhRDtcY
TVbfHrSHEUS+4kS13yg6yIiCP2N1n+pouCybz0MVCV/rKQVBc3mkYfsXDuy3lvljVfDv9co9WPH/
u52wf63kGurWP+r/4CYgRXxrEwRt9aVPvvy6A37+jb93gPcn1W8w7Eg60W3gvP3PDjD+JJqVoTOo
Go4nWWn99w6w/7SAlNmsSWSE+J8EEf/eAfqfkj9BvZRbEK8BwOG/swM4/34J/9iTVOj5QTa4CCmM
vMoZVfQ56dMncRDXJYicbk43kd6NZ26AnyCo9TB0vQ2mACliyguHx3AudDzXQoSHMekY7m29U58b
W1VUQr2mvQ+nanjSKepeD1ZVq37Zl+Pkj6qHF27qTrO0DnHUl7gjeMP2eHQpcM3S8d7Wc+XaKu3i
Mc7mvLjOLPQEMD5RrVtPjEAl6DQpmIIPU1ptDX10hY+qrfKpCDXtQeQJtM0Mb839LBxAe3HRew9J
BScQ/IelbjBlTa+bDCWpwOwy9z2xBTJhv6yUv0+kX0+gVfQk559qC7QGIm+KA2tpJZqCpQVWmrJw
iP0nEtDO4j6Y5VNksd7+cy6fGEhGnasvcDDQ6gssMcGS6BgIQdOXucbVOHd920B6VhhbUhUfdtdV
j2zf28OuQ1KWtUxfAaO7oFmO8M1RkgyjUaoQJ2dyjBHW05Y2F67joRPuzBEOp271zplL/4jSKkel
iSaFdWRnYe3z0JDohJ6YQrRSB0+qYSTbLHfgWs2F/qEBBFT6nWNTicn0ZQOSodpPs1lvcjbLmZqM
uW78Is7FHYa+GHcghKc16qgrSgyci0nxe7uCSgd1yXpHj0Cf/MSYGsNH4JTmwQwh4NaNIjFtzC4v
3jVJaiUX0Zh7BUSPQb2BNteDSQ/b+SWpRHhvNtlwpwyVN1/VrYZL65hJr2MTGv28N9HIr3dNawPZ
TZfZeNfx/7+zEFe9duLQ/jApxij8wsC6kejTsb7K00bdqYWmIafdmvaMR28639fRSJ0eCYUCIj+a
FDtKvx19gzFHpcqzuvQzBRm1OXNYyJX4y0qFAWhIrAy2Wgh9SwfOw7OCFhG+1/Og+Fg4DTCf7eZ5
DpX5az3p50R0fka567EQnCJ1Iem3YHkfjlVA8bYjSkxoPGnoxni9awduN/Q3BiZiH9IeKzcYOErQ
Obp6q2RKvYVS094h/LBctKif5yQ4ynBjGXGF/XqLarCRppspM4FxvL2RVgfFz1mhUEmBlmWkUxM7
fFIXT7UM890omEtF7IvUy0Zko7C05MCs76GIi2r79oinJociPHRgWRSnE7iKnYcYs6V+HhE9ZY/d
W7njvoZ6UY6f57qNSp9qMAr6jRrnF0gGeCoayphoBQbKwx97KVQVjEo4XzZLkhW+QJLAQnC5GJ8S
mu7QMpKx0/dvP/E62GflSDccFM5wPOHYWeFrlnns09Dka7I57hsDiUbfIJI7JzR0dKZJwCIYGXr0
aKnRsTj8FPOI6mG+AKpaTJRvMIfqt4hcPzTK0n/IdfK1up76M8f3EQ+Pd2NPgKbAdERKsqy+v0XT
Q9GHQvFVUMVwosJ5SfeW10iyTzXUn8x6XhZfdE5kgLSd8nHf4aTJnWIb6eNvTzP8fKkUIPs14AgO
39+cR+nyWim+gfRUMGGVvIuTJdm9PcpRN0a+sUQbQpnSDVSPV3WUwsoBJFs1ILNlVC9zO6u2WYZ4
QhAboZP5SWSan0cx5ZehDrwefTT4mWNWxN8ogSe3Ve5ikDjA54Gpjxrz2w93YqVxmeGQiOIUmnpr
OM9cYYAYGzibNXncbyx8Ni8JcaLfH0WWvWnGwOuWl9nhRNdRizuW1yp+lGr9B6cShU+z1Xh5+12O
ciAQg5Sq2DVIOQExWG1zB4qdtkzMs2bExU6xu2wPtq+4CBtjuZ3sLLowzAEb18IJ/0qbD7LmX4Of
VUwizzTiTso4dBIklXW1X3Uc0S2kuDEzQKAYjbYqzhKf9abcpebsbVAYqt6hFKR8dGZpFyvq6BwW
+wiSJx8BPh4QFVkA5TkOp7iLGnUwXXnZiMQIUInLN20KDDjJ7PReGUQOK7uP9t1goLbn1O01nKjh
ItPsabPkTn+l5YKbNULTvwfNeq7TIHfS6npih/GM9P5ARqxRHwi0oxyauBEK1K32PrPt4S4CBylx
Bst44+Za3Z7ZdacWA/egPNgIoo6umamcEqM0NJCQLjrNDQ39axMJ/q8lQhfASY1uk2DV+A7O7fzx
7WV44lRF9IlIg0KtLNGuFoOHTG9hVcBADGSAN3mLC68GsXCDm2ObADS1wcoj73TmLDsxKguQsgRV
U07VdWcO4fp2zCekyhq1SHxVNNEnMRaNtm0NAbzGgmJNOXVcznnwHBUx+ahAa6iYYmSOtYixisdb
SE1isBusF+bFdDcpXfb+wrbL5ioqq9CCW6zWyhZcgHaF7YUxXhnFoPyY+1lRfFFAnrloRlX9kQDF
jS7wwnK1IMowVA4GoAXgArx5+Yp01qJfeEPThQj/gMejgWI2OfDscBE7LXfdRzcyi9HvJoKeC80c
rPmy0wtQMlOxdGXQGXZbXXfZ3Fm7uaILxYnvzZsGg5Yn3Z0MLGAVHTG2OB88jGEqgCBDmdqD3zsD
IrCTl8fwPqbMa/15GiykTQtxzjPpiCcmZ9KRCgrsY8nCWV1Hhqfkg6UubGFP76/DSIgtUgKjQSRb
xeD2yiFIi0zd4NcobnAMra69eVJvPS81L+YM2Ux3HurLFAbbbdOr+vvRECSYby/uE/eFpF2Cc6KH
D8B/dZLPuhV15QjbRVdL+zudSoG4SDOeacueOE/BLnNTSEEJsOarwMT02mnm6xN4xTWpBvQaBACF
DdYU8/Vk44bVfAMN1bA3Lg6lQZI56pl07+R7AlEDfI5aLrZih8dpL7IhmWeq33aqaB81fe6CFGHX
Mwi1U5EpqRTEePDanFVr3g4JXKGSN1NOqC17Z+aiAvEyoMwUmsVutgYEZeai9i4rU9X3lt4mO7eZ
kg96t3iXdZJh8lLMbfmMwAQ8EBUxQE+Lzcif07NNxePzlE2OxRoFdp3jRV1NyOypWdJnXK5YvnBH
oB2AYLqavtSViG6X2dPoVqQvU6/aZ+7Wo+Y5oFnCVBm4MzL199W1ToPY86oYs2W4W9ZFrkfW+xIQ
4aU6R9aFt6Dd7CSj/cNWUMCBsd2BeE3FbVsN1cYq4+YcTe54ZfA4tIq5xWR4/vNxf2kCzNoc6jhD
ETQqVrspKqBFxQw07+19dsRUkW+N2KY8XGlscLweLsC402vhCAyBp1jvt0Ym8AdsZ9T2tGbU9wVm
sx8ECf8niCfAF9pUYPWI9+8Gomhl7nLEDbZI2mE23KVWIYIpjb/qzuLsMTk1aemY7pkte5zs8rw/
U09azzACVreeyJKi6nvKA0JUX00I2LWfq0ofJNaU9Wcm5/iuo8dBh441oUN2WLcHo8KsFG1mbhb0
Vt4PS5sn0IqMp2ZW7aekkkx+/FS+nvkicsYPYxgQL/IwAMqDsPJRhFVQdmsnWDilFz85NCB3dAs5
nfVMLYN8zhBbAvCoBQoplTQhNEvf6NwRDcApgZpl2fUZVPKpKSeDpthJeYHdsbp5S6OaQEoSXkwV
op9RM1GEUmrRVr5IpvBMPHVqQcoOhqmjd4WQir3ahkZsUxfwmHS9VIz7QUxwRI10aog2PDX2sotK
V9DUlqpc4iJKQhQLioLWLWaKbt8GtF6nHFs8M9k79hJPH7GEQlYRelyfvvcavHV3qEpgvTVbdqxd
vP3tThxeiGBTgqE4Qhdtrb1SKBG6OgPP7oyauEO/Mb2o3BnNSjRh9lVr5u/0cEiRAtHNc9yf46uM
s4Iyx8+SORO3uspSbWmpStASHVwA1oFOCPbcp0WPr7QyJspd7+XdTZtGlvWqGmJ5nEYtbTdvv/6J
DJSHgKVCH5/8iLvm8DCZrSyc6hGa02CWySPAB4tqS+RA0LGe3K7tLsbFJVVQjX6Li9j4sYbkgCW0
NqdPjeimILWQzb8Ia1Tg3n6yE7NjYb5FiQwJJaCKq0WVzLWa21GEj1+kLZ8GAbxh11W69i4ZlW7Z
i9pro+2UNONl6M1GclmTXNRPbz/DiQNdkoWoXIMEOWZnzUqIVK6TRFSuzcZngWD3MUfn8pETm9XW
JZACEJ4jl+HhJyhdLKJcxHh94Xh0vSzAJwFhplP4SmVPZ6KXk4ORlVJxgKGLO+ZqsML2elrt9OGr
sUKwN3W/YDn/UaAP8fzbk0eBk1lDe4I72lt9wAyBd0uL5M5CDvAyBjuOPVWenCk+H2lbcBuiOA2L
lLIhve91duPkyTibqE0TiduJ39aLwNd97IzLJKm6zzZKq/ol9lveZs61XOLg09qPlOi7LoaB7mKf
f3EHjXoaogc/iiTCPk21kyHghxnS/FFPEMRCBvHh9yeHegdUDp4YoKFc/b+EClQVLXfGotvPQUxv
k96bfbhK5pnDTX7M1b1ElZB6IUBh0JLWKjLLi4ayR8QoCriQoJOE40TvtCejip0b4tjuzE2gy6t8
PSBFMz6DdOOEQ3L4Wk2cKR3BsOKTB5R+PTXKi67jq2Ms3bCP2inyE7w8bugHZkGUo//Zoz2X+gn+
7ps6S5bLQQDgtzK3uLA7N9o1bqv7HunxZaUYN6bXo3Cf9l17Jtg+sc/pjks8MGsVjPxqqepLNWm1
Eyp+RbJEWtomF8qs/i4OV65UuqTcMZKShTjE4eTEfasMVk5uC87XumoXK4ae0Pbbt1fWqQ1uaXQX
uPvZ3+sLbcFm3BTo4uK+EXqbdrLRuKg9Q+p1FPjC/v5g6JZJ3RE6fPa6tTctllq0+az4NaaeN4lI
2suqo5ZkVpF3Jtg/9Y3Y4kg/cqBwMay+EcpfAPRghviL5SL5r7XdZd4X5t3bL3QifgTkBSAb+tPP
5szhN8pw0WzhmbOAE6cPCPXbXbX0cVB291OH1OSY/K7aGNRQgK+IJ4Me+ummcDiiBWm8BsCLRiUJ
rZ+ZU/3e6pXpzAo/XhVg5VBHAm/+M2ldnTeaBjlo7rjJxgFJV1VxQqwzF83Zak4c7d+ew+MvJU3R
aKpImgM3zOoQGFLU7BTwRYHE+2/AhTV+BNvhzNl2IuqkgodbI/VVFjskmcOJy2akSKpQmg6NnfKt
RWbVh5kWXWHoKy6G1Ez8Ls3bezWL0ltRxM21lSK4RLkZflSEG1mW2nAa2uFbJkrvYQI09M7Ul/S5
U8vwHO/gxPSD/6EpDwdbNjhWoV4+VkZSeCyrDrcVcC0VnRWnFx7t2FD/9Pb0Hy9hqgUIGqKrR0QO
4vVwXkwrpCaiUSHpVAdJgJJO36zYRVAa7SSvvjZ6SFzRW/7bw56IJA/HXb0jxKRhqlCODbDNDLdW
a3xJ6xr5YIwBNo5bWI85PdF9ijI5XJ7efu+N2Zci8xa4Q/CgdmMPQXzORPXl7efinuOFDy8lHky2
lshQgD6sKemFPdNS9tCpttW4qe+6eVGUJ7Ve8vwK8SIrfVjKETMcPYq0H7jeJm3QJqENghYzrvrO
qscSKcZWUW9LG03YXRoPSLVQxXUfaPPZ5gUfPnf2SRTpz6nVzih7OFNLt3pEO5HI2LO2HtDYOajU
RdN9wpLY8N06TJXARVKfELrz2uxqRKTP2tDOwjEB+CyUKmtZtHTTT5lBciBs9bWzKut+8MirgkWI
4Y4iVar7ZdSW38ZKS7rrfrCkuahVmxnOMcZkBTzljHmqYHnf5A4VT+5a2bjtKx2HIRAh84thw8nd
eq2GlXcULsgQ4MpZX1M7bOYARgnSV9mSiW+TjqMdJLhhavmLnnUDuKW3sU/qZ2Im+DR3oFTEa6vm
4Eq6qW9mjA3UodtGbRY6/jyG6bBVh4GwSq26+cUiWLgPtaH0xeQYzd6IzT7iUKrMOug7Q59BTI7e
ndDgvG7jpqqMoBuJ+TVXoD3s1iTTvtqPSHRXpW58cjCL/d51da5vJms0r6JwrNDos8ZxX9Yl1s6a
Wjs+NcKW0ANDVnCrXb98a4yhfrHhuCVpa+BJX4c6xK+JVFAnYvVbYeAVrxWGU+ysMkUXWE/b3gRY
0Jqer2mhew/Lm1oqgga12CdubGIGgvOAsY/bJL8vYPp/7ABqfJzm4s5ohvSyTexW27ph0b42na59
y8amegk9ZfmA/mOVwfzsre+umMCOI3GfNrc1HYViU+qwtQNTGavuKjRIHYNCtwsa5FHUP2rj4PR+
7nTac4nTFvd+6bB2nLT2pgCbi1rDCk5k16E9WiB9UHjN/VaDU4pzrpjvbC1UvqitPYPV0FzlpU9m
91tatyZ4QTeKH4xSdr3nqUOgQQ2FaQdmJpzPc+k6LSpG1fLBscs9fghwV0RvL+VWTZLiY9PkKBln
YVqOgeNGveaz0iNIGpYdPkBn1nUsiiLtRuDtkfvppPa345zkX7O0ELe56fRfs3au0ktHaOllAxnW
X8rJZn1qWvdQpWms+U2bgEWkHjtzoBuTdg11r3W2lj3oeGkbVR3vbG1SbUCKKt4MNkiQCoGnEP4G
LuJxiWV2AhhYNHX4xZwWBZVu/H7mIFpC2jSsvwK1nDreT0jR2b7nLNaDNSpRj5Sm01JNdQRS2ebk
tvk+HdLxe9mlIEaaToNyW6uoEVZaSRmEQlf9nBdpWW3ypkMEQaFR+XVwMOnEFDVph6BGen0JugIN
jz0O0fg21QLlpu0EC6G4TtQGc5jGAwJ+AUgzk/twxmWm7arEL7TZuJ5DOusSLDb+yDSnfNQG8k1I
sJYYAnSqxBWkEMfZLHosIN6KInmtPE3gG6Qq4Ue7jKqbEtK/ACoVep/Vqhw/mpAlOCIWCt4+1S2Y
cNTWkApISPesQPWG4r2SF5UZKJQhH1UIAR8HWaYY0MzqAEqUFVYwvZ7HmxgT7me1EbhPj7HVvV80
a4ZevFj6J2eMww8JpzYK8V0y3FMQWO68OcohGwMTmf2kWYx5D0SBGxuqnDleNa6Z1HzyVsNUUyu9
9/+fuvNakhvZsuwPjbdBi1eIiEidZFIU+QKjKji0dMCBr+8F3rGeyiSN2fU4dt+Kl0QEAnA/fs7e
a7dTV3+bJ1MuyVrua+r2JS7WvBDrm30s3K/DUk8Pxoq9Kuqdxfi6Dqr2D/hWZdAZP8jnEzsVcc1F
9bcaXePjVhoWud/OlL9BzUVurSjcySMJanW5xX1g7FHX7Z6TWMxl3q7gyPvY1IsuY2Af/jXYyXlM
nMHBLazmzEtcZxnWm0yoRidGWdTvcnsdgjNdLuedac2set5QlW+NYJBfObLRRM8yJ/iClqn6WGxq
fnKsRe8XUL0W7l6f1uYBjpg/gj/Pfi4/Das6C8Xoe6qIAPITThrYIvu7w0/6EderXT159l7/xeId
BrcGnEnCwfq++zZ7WSUvBJgMaBHXjayJ2avfBzXJA6eM11Q/enlB9OmGws16MJe2nU7CWkF5DIYN
RRbcAQzIUjMFiVCTNLck/Y63pGoGt2uuBQjHfMAZMpoOfve9PfjwoimB3iLRwmxbdMr6Qj+4JUy1
XPObbKym5lqVFoEUGbDVpAwL836u8T5Hs2tP5sUi6YWlws6qh0khFUtQEqEJIyrMmSNJb7JEPMTS
meAy8u8UGTJehPpeM10VG15/ci3ACGsmSE/NMGRvmYNmNl8ayM9JBrPZpf5oy/drsI/WOUO9M5bQ
CWu+5nW+8q5tYmSeyZIGN1UFRU/uu4L8lnQ8fdslD3ZxP3mhlHGuWu/rIP1m5s+s4cHs+fipqaS8
uLOkpRbwxJAqqc1hjnY57uvZADj0tgJDVZxYBgoqCL+FE9YM9lJHS+1n33IW2A87B/fvjvBBMneQ
HBg7eqv1OHtWV8YOueNWyrY0eFHLdKmI27BGVDfNrkDGsrt7cG5WJ/jL8o9vIzw2joi5hf+oTZNZ
rDaymv/cDhI2SeaTao5dXCS9IbqHfHPCIi60Oxtn4lHX/KLMJfxrsQJVXJXDqO8CHgHit2Xdhfd1
azZJY81NSEjZIRia3NZ5wPa9EV6OA3mNcvRvBJX1xu5FVbUrWJGmGzQYx+chOw2OKMrIlzQ94f4F
tbrNCj/87o7++okupkOifJn5T2Gwl0tUj2WNSXkYSBC23dpC6RBOPNGLAwTNdFf7y6Zr9kpJnScI
A9BGEXm+ds2oFAFLbaZCq0+8sLTuvUmFD6Kc57d9JuW9B8b3QUrT365byNvvrM0G7NLYpn47tmOY
R3opHfApCzrGuNym7TMFX9BHPRifMsmMlU3CMItqwWquN0Bg7jK9ybfa+lQNRsUqtW+Vk1TK8+9r
QjXi0FEr02xpJHh2wr/LyRNflMVM09g36aJ9JG8uNtk0Acm2eXuyCoqkk21vJinT40omkyUQt2Af
sk4+s+nhrTcZukzc2Vryt7wfEljenGdd3LmsRFGVi+DTulWyvibhpa1vasIxFxCxaitvgGSM6FRq
ox5J/KjL6qoCunKnYJ6Zce8Pyo0FRcQQWagLxjsXOBq5H0NTNeng1uTRDWpo57MlNhWcfast+msd
lJVFH7Ac85PIDLc8h8voIHpS2xyFQun39SjKJ9KkQoKgmCcQbz8JB/MCdKj3RgeInGwjdyFQzazA
6g9zmFepdstqS9QSVh9RRMEhyMLO+OA2fv7O7XRjXVtY9a477Zt74lZ9c5qrEBX4zKPyOPqVHFGd
BuWFFMC1vA6InL1raZMxpoITVUcoNlSbrBCT52jRfq3SyZv8Q4I2hChmil1f2iqgRLNDzXO9ucK/
rbRhNqlfk8N4W3eEUUcUU4p6RYowj1cy4t6ajb8Gp466+PuyzLl/2nWd14QouVZ7sZSLjrntAvn3
4pcZn43q5I7gGOPezaz9uDhChkSugfWN7VJ/4GVyNXGMW/2ms1eX3kjfPPamlNlVb2XjJ6MP2we0
2VWWNsY6nLt1qdAtkBOooqk3Fx3nVPPpqHKm6MwDplvWknmJ3d7YmttxVyJPdyMzx7SfNdGcXldO
ibNSBUTG5lr7qZ42fzqNXlNhcUST5vKGqYolCUOSIqNjo/rvs1bHI104z40qVbPsO6vcP6CVH+5d
lOv2Re4bfl7iBqrmTbXKqk8Do84W0LfLMESZOcBqQcbgbDDpN/7+/8n3sQKpiZqnc6mmIqpCSGLz
QhAZE5fJeqXD+ZuRMy0N8GmHowBZy0szfVVj8FyslT1gc3tUyPN3JR3OdptEKBWYGfchcGk4r8bX
aVTjtTSW6brudfbD87T8910dSKWG7zB0PCShx3DrH11kol+MdmzGnKGmJc+9qKYfftVmYCUcgk1e
OUf/7hR9QAsYhEBqeCnvcO2Mctqe+eIcxSLI/VOyTuX0dyssN2Lsbb1ybv+NbI3ouUMThlDqkOi+
aJdCpbKq3qGN5HiMiTnptWyUYg8JTaz190wSO+e5LUug2QzvKxH0D8MWOqlyrYXYhh3Gg8zCfohq
QRBRBYTLeeWO/K7RAhfwaOciRwFK9PzuI9E0Om+CqLcR3YSASnIgDXXZg78JxCOBV0as2m575Qn8
dWCJYhQSM+giLstc/flV/ZzdkTeKq9qduhHahNtRzSWcTzD/p8nHn1oEttrjodOvId5+vTYP/6FT
9Q1yzRhfPL+2RT5GFbRce9zL7bqr1uBCoNb0abLaL5TB2aNuaA5MQvxri4ULmxt9BxMyhtrMBZ9f
WBeCWLDVpZARq7rmvNNc20Y2pDtNTxm1W/0Xw/DylTt9/H7P+0ZIX1HgMJpFmAoL4flFxWiG9b7/
1ACX9jUmFk4GO8VP5xbylj94NQfk1y4hCws5ZYyjUUrQZXlxQaNQeuiRQk6i607djNs2x0wX75oa
kz3Ny8zE1w47ZcD52+FAMnCmQcop34bG0J52RLrXplZok5wilPFqOVTF/3YZQBJN15VWPO1qwA3P
P+NaLkEvLZ1ThPRetFY0yI3uVpb2yRjM73++1vGrvvgBeMiOB/3QEf6Syb4Ko2506yOBWrrulrS8
UVxKR4Rk3UsgdvEcOvlHtWuR0zyCKxSBQQHT+ecP8avRhvYN/g8GmER5cZw42t3/WGTR1rlefkhK
rGybm+vO2r0gHmXhPDXmuL4Vw2B+1tmy10nLtgPd17YorPBWBN+FMMLXkNi/6bMGOIUZFRDBjJj5
Z6bfPz5PYQei/2lZWMrRSod6d7AAUWD0exW8aWRHU7uR/TnvhiAqB1LBamUPp0Fly2Usy+XTQv8v
Vf2UJX++Ub++LsfnYuSECApHy0uN9Wjp0N5mnoyybupE70gafMK/0zwPxKXeh9f0hr8uRkhamTMc
aJtDbfXid5nFYgw8iMzK2zX4uDGeiop5niqqh+NIkG9U12VFe9EmUfLfQkE4iaD0wRnAE3GMDo+b
8Y8fwVNlaffZhrR13cbzCG6eyAnicv71LeXJ44XDFINV8hdlneeVu3lIDaWzO+8qJNSPIzmWJ7Jb
pqug9rbXHDi/rkDsKAzAeFFQKLPpPv9aFX0JIVy2NDWM+YMLPyxpy9aPnRmR2Z+/228uhVPexuF5
eNjgVjy/1NJYozmDcUcEpPZkn6cjUZuO4D5k+pWB1G80AlyBh4X69ifX8Pgs//i1ch+v2SINNmkt
mxtPtf1HjDx1zyyxJVxiyfUaZcQk3zahMC7rbv1tLUWXIKo04n6mYax8eGnOiKhyUGJPadFkJ085
EBZo0a7X5Kq8hvL+7e2xbKBNbLSYI16Udkuo0X7mvE00q8ofTIyWG7NbzRMwtP3qz7/ErysKw2h+
ayL7WOp8Ksnnt2fBH1eBfJQxw2mjeRjBoQSg9Qb9vZRjS0CMt9SfiBkuQYZqB2QgADq5fBnAbczp
uI9DEwcNKrDEZmRhvellmIeXP3/Gn4KIZ3sBMgkoq7AFKUCxa734jPZsTFlt7DLeGQduH/NCw7tb
sW+EcU27Wie5WLb67JmtXM+ztgDNICCakAhXfpZoYuo0bAZvZFTBEn8a+qHD5Qc+aaWc7BCPM/kR
97CJrfG0VMNM9JeTFVZkYUjCsQ6Lab1uXHu8U00xVUTp5DqdckPqK6Eyg5mDqPR2P2lLWa+8KD+H
6C++OuagY+bNHQAx+mKtybKG42qXUXVR1p1XMQid1EZQfab3YHfJHihiNWgY+lVSbU7dn9hTj+BJ
7Ix3GHv0BlyuI+qbiHT/aVJ+aX+umS882UW5fSN7nG5hGTp7F3szP31E9aU+l01n0WIgHhtMmi7k
xDSxkE9//lGPFfrlF2MdPVij/A/++vPnbiDCpKLelLEwOOiR0uvH/bitr2ghfz1IHHGRkFnhgARU
kYfP/J9vP3cqKEwCEONSZf1t2ahQn6d2myShIM54LvZA7O+3MWvpbRdtcxmDEmZIofouWXommrFs
3VAkuZ5xYtPpyKx0CXS5v6Jk+vVuYHpDIMucEqIO0azPP6ZHb9vUjPFiJjf6nKuJ8RYHvPTf3nNe
dJbBAFfX8Sa9eJjoibglLytNJOnnNMERDMTLTpDnK0/tcVOf/7aoQg7I4cH5Pw4sz7+N4L9bEwzm
eO17mZC3aEawcnS6NXPbnctcQ/EfTTL3Ju1M16NbVO7pz9/0l/oAmwD3E0s24idi1l48XavRLvaw
8wkcqxOnySGcxMdpdst0Nl9o4c2kiwsT+gVzwcc/X/q4iS+/fHigYLgqPueXFgEyJ0ZFpD3z1HXY
4xXnyd0RhPGWRcd8Azqnif98vd88OscpFFAQpC2O5y9udsZbjpyWZsvcV8aVrp3vGx77V37Rn0q6
59/qMG1zEjq8mUdF/vwnzTgJz/W2QK30GvdjFYy4y2V4dPZHqgaZllOVV8lEyM6CYFS1S7pjHd16
lGArvSUEGJ29PHTFpL4Jx6znyGGAeOMrp1MXJgv1R9Qk+msmpGId6Ca66pO17m/Rr1n3te/P/sla
C19Feu/sKaLv7H8GeBWKVFXV4iQ775THyyMIBRiMqaHb5vqdeui2HsYC1FqDGX8rxBM5y2X2I6jt
YbngmvHyU7NqO0yZw2a4eFEJ10klEAUks0NQV0rjuXGSsMpz58RGr+GvslN9tDJ81cnY99YbziRr
966j/bPdaKvaUZnrZR5SZNeaY8qkazNq+5l8tWrJp7925FhmImH16qSUEoNp4dG3P8/VHlJR7Hb3
IETmz5BYCeNIJl6WNzlCK5uU5rn/FmJ/yS7SwgrzqWfUfOX6/VyQZiT38T+rxb+iofzvUCf/v0F/
sLT+4x07oELPoD9X337UX9rvz3gnx9/4D+9EmGBNgD7A9eEIjMr1yG34D/JHWM5/8ZqQoIPNj2IK
p9L/EE88/7+wEiP6RBqFg4PV6X+IJ579X7hT0YLzdyz8ct6/Ip4870y5eEJQ/nBCRP+P3os14fmb
uo0buDLVLSl5TQ9j1+XpVg76PAR6SjDN1XFt9K+p2Z+vecc1D7e4Bc6FHAvaYS/adcpzZZbJfkpH
fyq+LCtZbeZqkmYfLI/LarwmN3peH//ncpgucDNCm8Hw8WIxmsm06yp7mNKWcu48OWjnOBrVzFd7
75WF77eXgptwKLQhdf4Sl65qJvlmhZDFFIaO/PAYxJB1QIJD51T/eeP+l37h//u9iJtkg3Z8iKov
biNY/g6dZjdBWRire8lGci6q2v48lFXzNIvVS8Ya/w/TVjXeOejwXrn+735GkHMYpZEmo1J98ejg
t8w8ON3AIRnn3vRHFRJUI7vmrkpkEuK1wLTfXu9oYgOnPSJQXnzfMFt7y0JNk+5ZNrwN9mG487S9
3BhrENyERHX84y1+/M9u9U879u8vR1eJ2AY8BfaLnXKg+Ftd3LZp7ws/YXw/JHPfWbhAA/eyhkF9
+ffXQ3x2YBnRlCL3fv4mTltP9h0tgnQLtHeac898NNY6vGusfHhYLfu1yKmXzyptcrDC9M2PFQi/
6Iufr3YDtTuVHtO23J1HptrlaTokGDUqk09//movGmMY3V5c60WBFaJJK1t7GCGEtdNVxbEaTTcE
U+yA5KHlubpHEsdgudNvAsQP9/2qndusz0LrlR/1d1+aBxbB7uEUwZj5/Cav5bbQcuKDbCGI9M0X
eCVDWdwsali//vlLH8/H/6uBfn5nVOIcEVn0D5LAi+9MUd3n7i6H1JWHOKXA9evupn6at64Owdau
33L+YpPKnBn2ny/9vKI+Ls2pgNoLegFaHUIann/L3qzCYRvyJm0+FKm4d6xY/SXOaktey/H95UIH
KQE/BQcE8B+czp5fKHdmJTIRyLRaQbV3vEfxnPmDjH0fjH4T5v4VukU7FfUy/dXPtTr/+Yv+co+h
ARDAGR5HIRqKL5NLloKga9Gh9HPqpbihr2Bc6Gzr20DmJKDn5vcVpeBVjgLrlbXvN1+czZKOG89S
wGZ8PGf/aBOp2mkBVUrM43U7XrgIQkckltcb7sGkgAcN3Eks52FpaXXk2fDKWvHr5Q+0NU0qtjQ2
0ZcwkCGsQgrTSaYTOo2Tlds7Y2m4snYPvSK1as+MA3tzQYLNc3DpKC9e6y3/eudJE8MvyPbDyQUM
y/MbMNUtYrh56FMNkj4mleZ74SC7HDzZnk1YQAlhguFpNY3XLFC/vzDW0OPMhlfoxZ3vC5WbXtf3
qVeazQlTb5hWom7PO2bV+7xUznu9LW8DyWz6z8/a8Y2evc8mowy6x7QHGbiwvz//xsYGJQ2xI7If
st0ToWFKGQEoKOaZ9LAZ60d9t7/m4P3NtyV8hHeY/j2b3ks1+OqhL1lQNqbtoPPbVYbuafKs5apv
Qj/WaELRlE3BUxu6r8Vz/Xpl6s+A6hBIHx2Al50+e119PRlrk9oN6oGsEt2n3Kg+9JtjXwLl2FeQ
bu/qHLbcn2/zy20X0D7Db35XcqggYb58pVekw3XHlpC6A2Go5Yrnydhd+wYP1BsTmvbVny/3gpfA
6nFsttbBz7UQTNKjf/6z0u6ywqGcRMJBa/+yFAWDM0vOCB7Qy1wCjUgtAzFZRP1SyluiU4s7Xwj7
66yCMR2KuorofDlX/dpP74QzLhf0KOsrq80vj94xQbUMthETchRHhuefsdqKUZbEiCZej15MLBwm
HY6RF8+py4vQcolZi+bzK3eG/s3LR55RKPOEnzUXVeYvA+QgG+acNJAk83XbxIa7jPtnk9l+/bdT
zc1wj6Ku1bcNQ1fjJp+L0k4RoOzeeXGlXZ/7fbXKs0afXD9NRbePbrTntPcSQ2VW8VllygA8AdTU
fMqkasLYGaceZcrQuQxRdSunC2bK1v28WFvXXowccTlA920Uc1R2MIfTxq+z/TqQdlNflG0acCSs
nhA16MN1c2+vdvAFVnrjfSRbReZ3aDrHPsk6eyviChAu8kAxz18N7ZG4LmS+fNi3yaKRL0Y0tC2P
eoHleKCxYGtVxZJUSTS0VlU5qbZhLqML77LHwZZYGZqO4vDUhuZmvFPB6vyo+g61DwnMfyG6acc4
gLHgxiiP8vcckEjTQvAHVXXpV2aEiLrbx11CWbkScgiNpK8bko2mvRe3A4sAEqi5mb6EzmKDl3JH
mGchZcXVkJc+U+19wTS3+3L7C1O+8WYcGGNEIxGfn2FrDMt1PgqSfhc9+vegUwWEYc5CTbShvenP
VZj1aLOJ2euZHtmiS5DzkjhmLPx/8c1ah0hsgwc04Qj8cqhIzNTxxfwhUON05OLBO4vFPOb6qpxK
/UUH7XKvOt9bTzRzsuVhWfQhBla9JOG+aEwRb2ZPN51zg0B9VLi35o60UfLvIcUh4Oy+3WX3N7PD
uT1bIzTFKyZbs4r53gWaCYRA+IiDArdmNhKUSxtKoumSBtGtMjdESiRpKM6j6875ydwFs6/WKhon
ducNKe6Y5d69D0vQib1xHoqkRyVepiTMjcQLrhZkxEHKwDqtnvar68IpmR9IsU0nNn2b/GSKOsbI
Dck0ibnJrkqNaVtvGHcozPtDmc9XHqDDJVbmgLWopqxVV6HZkTJnbX32IwzFiniQeABoINW4pghw
8zAmIWd5Z9PVzqICN4xMmhU/JIINkTWk/i3dx7pyrCJ1xtkkW4fVrD05eN3e2W1e8DOMM33/bcrm
k70Xc/cWsLSoE3O2wEQZeBNSIkR0c2Nse9GcG6ucg4e524PlihCe6X5dUbHfDJRbT9qz0RDIjil6
amxGFjz1czve9juARvKA/I4rjOvG3KdclInjYaNt18rCZrq5mYhTW1V2Z+U62aNTj1NzoYIoO1TE
WOJiY5gGCuGmR27Zsu0hvSGCjQ2mNsr3ZPhkH9jPjqA7aWB8ssMsfFQ6I/YY44WHwrXGGhR7vaUQ
ZOdb99XLJ/YoKlThRP4abgVZEOWwPEozK403lsTYmtLkqN84Fh6bs90Z/Qk6Q9ukdTF2M7fDUOHj
1ntD+MjBJyRfYirs/m71ff3U9ZZZXYeNoW6L0SQGwdqq9puuiooZrlZLlrhBl121hTb3WFOykUlT
EOSEctCysATXhkmTzmUQiEwbn07Sho3a0qar3TXixIHdtmUx/17OlrGn+R5Yd6J2ujAp9lBeFnAp
YTTvgfEwj2WclVPxKOU4AObKXIlvA9QylgPMD7FRM3eIGe6Y48dcFJ6MQDm2C+OpfkY/PPizfFC9
WRBoPMpeXmPl6Oerrlt5zWUHCPoER7ab4tyq1/Xkbr1pMPEI3XtFsOr2vloqZ6EEITnrXM7ob94i
sneXxKkNEARkFZLbZSyZigqPI3JaeIdS2gNzEekS1U882/3+NCO8OkK+TH3aq0m0ET4BZZ2GcTWQ
JdFLhkLahnsW9b7sjSsLvsJDu/UgyBDS5faDMhz1wTdG37jkhlqxNOXyXRZs3l9N23DCWtpp+hn1
lAEkq9EqegsN4kjqqg/x9ymnSOBcOAMjWQJHITC1hLUsjTA1tsCi39l31rWJva1o31d55m5pkbXl
ozeWLR6uQW4qCprZpx8wBM2TBv3AArp55pPftvm3KVwwBlAg0jfzRijj1UY9eYXqq9uuKt7z/AQ0
bKvOO1LJ6coh2uq04q1mT8fMwHYUFPmPJq8GfCDg4fMDOue/D5mnzYm1moSFWcGWYQVs0I/Ejbsr
FfX1dtbT3F57zBwZAXXZ/IQIu8TOKMV6s0+kAhza53piGdD5fgY6U+Pu63zx1zjt+99tY+syNUvk
jxe1Z0E8TdhA0ATKHnvVNmINpoHUFCceKZalHM/j3R6O6xRZayZ+mNKd3zTwYvorpKl96hJlxZZq
9kYDw6400f4Jw7p2dttZkqJiKpvYqGeHU1bCEIfOaKNDpTpjJzrUbwvjDzymZM2O7oJC324huDYL
cQJ5QdHB+7FZX1cJ6cKQU/jVlZhbTlK3CFqypR5OcDiRL+uuIZ27Cov9K0pQ0nIgglbMfL117+jV
+97DYA3QzcPOW9zUN6pA8odbP3NyXfcsbuR0Lbvue+5QVqS23/nkzvnTu5k4vi8qr+X15MrWSI6Y
HUbubPBf3aUGJiYWJ79jFwQXXS2b/7Vz8GxhNzD7ACqkhe4PSgc2KVK3Z/yn4F2M22Ie3Cktt3G6
c8xif5f7evhUb7OhIknU5/iEaygLyTYE+xr7uZl/FyoPvLNQgSnfN+NePXSoy4jDwwwzRQKVMvWo
qKtvGyFAV6OXKy/NvMxuzljcwncbj7VDpJzhuhH6F9aPvarGZPSW6luWlQNWInwHKPADr1qvO+zN
1Lk2pQ9hbwOhvJRwN5uvVH3VOHqqT+tOEqIxm/rT2m/WpWd+ilDegZoX1/zgTdJvbSvSxQzy97n2
lxPIsq1PV5mZP7LZWFHDirlfE5pr4aPGnyUvu7+YNKGYWmskfNJgwNP6W51QMQXX5NfNRryPRv6m
d2p+rSkwR54h+CjmHVz7aTrVqg/4WqMd5ikjqlLFTm22+dn0SINOtGPb/Y0wp7ZgkV2wlLgkmseN
1qxetTe2zmWA8dGmIS+0EVn7ssmTpfJ+ux7yOvywdj1YreAr1aRj38EiIWxol7Sp7FnY/IuGjF3d
f2Q8W3xo0XvnUT52jLrm3p9KEBKOfi8M1aXOUgTv2h0vRBIOGYNsSf39faUQpSHkSetdK5b83bZi
WKLAr5uPJPCt/XdG4+Y5dObdJgpO6+auxX2K4yNcc4yetaUrqtt8mG+nXZa3ap7c/mFxx+G6zIKl
P/V+27OKid5er/ZgLX1MLltz2UXj1VFX0TPCZUcAHsL0xWvhDpDLE3tIH3BurQO0XSBE9XiS2Sya
+3ExFnkKxCSZW3rToi79OiD4INYXoxAcr9WO9OAQ21r3wU52TrPCE6MBt36qcxebp5btGNxQ8s7F
pRxBOEaM5XC27VYwfwk3AJuRky0tjqWxrm+YMxrTucrHhsomyPILCQk2LrWpJ49y1dK+iNXu2NbX
qSLiEt/fV2Er81sPNPDQ3WZevBdYjZNVtShBFlQ92M4ZvbzDZ1VskYfVVyAQQT8V7UaBSpz3mcgY
7avm5LvDei8G8C+RHgMeWD8c1jByHRIRI2nJkH/Q2KeDdUyVG1tzFSyp3rJA0U7tyzclKD38oIOJ
XH9iY7z0eECXiKMn12w3K/g+F46/8Xhu+puQjpqodQdWPt9ZZ/Iy+63Uh++JJGRTFkNxmfMOefuw
CAOLeu2vc7I2Flzx8ZBs2G1RflkqmkHnCSc/bk8VtndFnYWYBHu/sKNuseuPJR2WFqzGyBtaBDgM
6VSt1hWMgZmyE+l9RjlpOgNeRgRM0Tw2vo6cYBjCk5gCAr+sssLl2oZ6aCmE27G8CuAEnI0pLMlG
dSp3ftiCPUDYz9CxvzjOJKhCViiWkil/njDW6Ld024ThJlDHq48Le5dOJP5iGEOaaFNh9jXGmbAk
BhnuYt5e6xqlSWpR6q3IGIMlWqA9PMpG+e9ybUzX/qxHcarWjIOeZ+j11DmuMFLkPNSQFrgWg+JM
zE6CB6JN7XCsLy0RnUukhFIfDtOKH/l+D+G17IW3nDvm6Pyg3FYeTH/rAHHovffItrGW7+VK9/Ha
Ee1k3JTFQLZoEMzbxQEsp9KyLtqvwVAPzklluvlW8pTypjhKsVe0vt0n1croD6MOO13CuL+toskB
SYk7dd7PfjjPVupxn8S5lbnZxNBIy1NrqRqX1Tp3V2KDu3xZ/EZ8454uOzPsthyjsefsG7X1El4T
7Lm95RSr2MD3kuLI8XjLTGHp8kHsOFJGqwnbyBzy/WaAMlNQlNpixTfqY46sS929rRZUbXGwuiF+
V8XvESFqWseEOff+0I04H1l9jfX9UlIn8Ne3sOQjLeoR7FP2QXi1O2Jvp4sa4W3L3ijHyEhzx2fZ
p8WOJitp853SV+qsuVU0D+wYKgKpnA0ROcy9HZY/+rsq4hxzSKzqg1uveW3HS1jb80Ta3UxJR1wD
+pDFaKlYzGCxNOW5F5ymmS1n5EinEr+24LshHpFPbjNQMgRFYbyvgyZPliHviNDbpmU/O9mEL2Ab
BOnrhRuGVwGeWjBfjYFVxNWFPs29HE8KZRvsaT1bbmraOJUiFwZQFTOJA6Hn2wQoxI6sdkQD3gTT
JnfqIJFha371lJbrCdOc/xRMS3tbODNub6ORQRZLWQLp97st1BEyv9lKbL9g17Npi+QPzKO8d47a
t5Wkvdy+c9BnOSxs1hxGFAWNn3qCxsWNaOqtY8SP1iwqaiHXtNvmEVfZMvf3MvTVdoUQYc1PDNq4
dcVEvi3gJSvIbyxciOrMor8vpDnpzoGs7skQhSxCau5olj0F+KeOAyrK9liVjTOd3H7vxweU5FPx
gwyJnNAiV7FWJ4pvxZzHwhIO6XTDn8hktAqvhtLPt2gcyhJrDv7XIp5LxxjSGhbV/lOMTIyL7oN3
0FbV/m5YMpROXaC2D4FRrdbJNbP1KutaKSOhKehiDanu8271grxpyYoEw549ySh69cOppv02F2pn
GXHcYr0tdsBw8SStto3qqpvMpKDs0LfgwhrSn1pfzalhTgy+u4BlGEVFl4mrPrDwJNn4799khkby
1bF7TA+tYAePXFvZxf0sfBmeAjYyEDel5ecX3A+MRIdKhMOppjZeiE8N/SLZxYi9L8O3RGnm5PZp
UZs7JMLWzd9OLfy7PrR262Tnx09ijE7Ojr8MXuJxxILcmNOhBtZAkzLiMZg+IXWfgzSoTDZCXs3F
TOxwXq0ju274HOw+FZp2pPDe671RLkdvy7zWas9J+2VG/YawXGz7WjrjFrsqLPwEZutc46nu6DiH
nra+dc3oZOCH63KMaRY06GrMOrdj/s6ob2e3IDBXd2zmWMKRiZ3YrTD8LjNcReZcff7eoAKDJdAu
o0T5PqGFhds0M4Tb10Ce8RHJCdpTMBMFPIh1BK5tiDHZt0z6JFVwhuRoMVr5hfS0AKoDpedVBZZW
JmW5/jd757EjOZJu6XeZPRMURrV1J12GzshQGyIyIoNak2Ykn34+eonuqot7B4VZDDDoRTcaqI4K
4aTZL875znjNLMFdGCNEKg0qBNhTYDRVh2bIw7K21UdixHDfa+n7ZPbjTUJRy4taW85qoZQgJphu
4B9NoBMtBKks8ZNRpvTqkTFNV10R58620YFgLYI0etIQm+gr5eT9WQ6O96PTEKVtcQZDukuFZOOy
eE33nW9pz6cFr/ETAK1u2lhOEn0mc0dQAgHamnlI6CS5UXob00bVtO4tFeIyHxyCj8lT65Z42rCb
hFubidKbsRFXHWfP4kEsKLKhv8n6OFHbcqy7n66RwuMoqcx+aXPh/tSHtr4VYLSYWkyeRzVfOUNJ
Sc3U5VwzuEkwRdj2VUZMtnHADbykx7Zt9KeOK+eZFBJs/zNW/h/w7PTP1jUm86ZpK0ZkMkkHK9AF
X3hcChXv66aNnV1StNlB2LHJ2ppZ2bCxFvHBynDfcN2YWxlbDlL/rE33Y2/Rw9YdhT0JwsZy56hM
HOdszj+tNjF8bgbN+MnxMbYP1NCJc+ij2cVJ71JABMwZcp532rEkxH1GNcJoCI4EPXL7GfdaNG3p
mnNEZoOhh3ZvMbHp3YUPmgRF7a2nNaRh9j3+2507yMfpUuA1wPk7WoGvKKIaBiYgUnsL26RC5QsS
WU/0sBnTJgt0q5gYJ1rdvLPTklkDs0fZh01purSuYPkHXAzu8FJaOQ5qzeI23klD6j9HX3BDMMJk
LWajRPmeOSL3sLBPGLJMMTTdxsgKxRPr00ieHaTXu7gdKzYR+G9Xbac7yKCz1ncWV7k8cTGV+Y5n
gd1e3RTTJqqs/Lawlok6hqzvmtlYb0Z7EyKLRUq2D9Ed0AFdlGRc/MZRl1fr8xDf5Lkf/3K1ODEo
emEbhMyhMz6y1h3VvmHfpEPD5XXYjgJX8VZrZ61mf1/ywkgqjDFko04QAR/jth61sj0YrUU/ZTVl
VIStHHxjk3cjNL3YaVuklIXbbWcCv16xbItl50RSPVRuKWfEOQsG9R5yd7XFyz0djaHsmDm0Dqle
OSkwLd+h5xzKq7x5inV2X0dfcuh/Z2DT+WG5COzZFWNMsSPhjuzCLh4SJtV+DTIoN5I53TMJoXPn
pDCw8Yq6djeZOUDocCIg65u2akiLyDQpiz0P3XCr1zTEBvZkWsPUaHcwPSAUiKiRfTAvSc/k1ltA
V6RaXBIdUzvlTdKMCaOoxF6emOWwPCMZoqCXj5hr6G6mXnpBkPpgOsnz6I/S3tqZA9x1oA8BfWVp
GeE32GP5tJkaozSXs2QiGTfWZ8aBxVDJFfMex6KFQtX22r3KOxyNPej7raUVyblhVbVG0izD2a0p
gTb47ew9BwKdjFS4w7ZNWXh14NULfmk6voZc0sbnddQap4vYt5hufaCy0CktlnY0duDumLxXlM90
NF4GKDuJFxQF8EUMd8sGVI5XQ57Ot1oaRf4OdKLd7zjoZX2lw0j39t6CM/EwSb2kqokHLwe6k3YD
ZsymfWWeS54UkzjbDGJZtQegasyUFZtZuddas3gcsjkpDzaJH+gYzdLAiDx6rznTXFxtmt7fO1Zn
12es5/E1f/sBnSQSktsIBSk2cS6FaNvkCViXIc4q5s99JK7SOYrNjWOndF+maNM8ZMqVLJsBZ8HK
wzAdf9OaZbQikGtE5wCb8gc/LhO6EPTw7wl4YFAyVeRCZVSWfJpShOEB2ZELtyzboKAZvO5Fi2va
7Zm5Q4Q7D9RKQMZP1QcAzwnjahy7GA8Dz8dbB6GEdkj2VXU9ZAtPIQZN88OUTVKz0aq8DydvzUdB
tCfONWa94ybCQ9Xwmpv5Lp4T65fbd4UEaDG2z05neXun9Rgl+pFGJk7jYqnmgnSidJcmWINCdtnW
hJJJvaBtkD8npZiTRGlUB1qv2mJfYgZjOwJ5ShwjRiDWJuGxxOvjF4UT1hXRFOGgseHa11qZnnLH
ze2tHy+tdyj72X7w6YwyztHR6e8SOmWDcRCIFAbcy4Pt91kSNiKp0z2cCMe8pvqjYykYyEVnYdUy
ekjZT/RBUSW6+mq13C86Pkq3d3+wbvHtoJhZRe7rlvf1rM1Qqe/N0i2tm3Ga5HzrZbCMHmqzy90r
kTvp8GbnvpUzE8iYLrOl7O+IOC+tDYvHxvk/yar+y/6aDS2aCAcHKpRRvIV/3dWKspkdmsYpsKJU
HafBcm71yfRDDjlrhx3/d5flf3S3/wt1y79trP+L7vb0q+t/zX+R3a5f8Lvs1vxGUszKk8XjQ7I0
ffu/ZLffLpp0kGfs/RH28Qn9kTPof2PUfQm/Qk5p8Db+qboV/jcDIh/6ABekGrt445/kDK4/2F/E
JNgdPL6Fv0oPdDCVfxP7EWbLkdkJqGGrLQCzet1DuNLqJpwFmA5ehip/ZbQ7HrAMLD71GP3gpoXV
t9GVmj77XLWvU4fpihl7/hipsew2JGNUzx0HChlIhf8qct+981i1v/SGcr5QZL4LjqKPyx/9P88f
zx8f/5+hgv/1+buEvc6//hIQe/ma3x9B99sKVUc/Y/lkqZLeisTmd+W3/23Ve2NJxftqccatGPjf
n0HX4EHD1I2aDrMq2iokiv1vaa+u/g13Eg/0b4/mP8i5/JtBAwcfOEzURDyCtg578+/EhFSATceJ
sQQlCDZ4v/UcHzNpCNRFbn5IioiiO8bYKMNO68abNrbH9Ew0RICKAE9BceBeYWgaR5ZrbFhi0EYl
g4IZqImEqs11/fRZ2ox/tnXqqreCqaW7S4ZoWlgJ6pieJ0OnJc/MmEWuZcuBunXRN43ZWHdM+qcv
49yyKqHP7DcWWgx/pBnZL9h3WvKfm+o9W4aF8gNQ4PcBfdLgznho8rTXf5BfG7PuSP3yjC186QKL
3f2uX1j7gCti5haWXZ+clGNnH5hGjhg0+nKb4Q8+NZOYuESdZnxCowuVCG1mu+9TNe1sUzeKfeUP
j36VlsWOmyxopzY5iAhvS6WRTRRmrH53S6IZ7yZAgHlTjiw8Z7ZA71OTDW+VJ5tDrRio2gM17X9e
w2G+ZC7b/+M18ETY7Aev4pYM6H+/DDjj/7gMDDJibRBwOCbWKxkXwB8v4vpPBJAMHyYsRKNVbPbH
VWB8w19BFhHbbK4Ewij+fA3F+o94Q/n/Q//FMOj9k6vgYpT+l66QnFnedJNiHX8zriU0b38tGIZG
M2NMRcbG15nojPepuI+GdyTuYF8DYtFnfY8UQXdwXh5ud2Xz4Ke3hKuFUWIGNmWNRuCcBSqRMRPw
vceqfbKaJ3v+kagf+nKTtHfj0AbAk5i/YRZ0GOp790794bk38XTlRg+28f2fP4r/N7nI69Xz8W+5
4r9fResB/P8q9xsTwP90FVy9D/JvicfrF/x2D5jeN3MN+oUHgdmFU/fPa8DUvxEAg7ATAQxLRZ7N
Px8/2/umo4Ikg9ih2bAvATG/3wK2/Q1gOpwRbn4UwDic/9nj91dx4TrkRcNLOcJ/oERYf89vzCd3
rlxEV1iy7eqr9Af/tSpZXQZ1PO4LpEm/8kry8DDz9l6jpcjHkIio6XpV8ogd4BPx5LCIJjXE0DpQ
qRnj13BG8bHPloaZQee5Ytri2nT10GDM2m9qURRVAJKkfo3IVGRVwhnsnPxpdI1tN0qzRdiXM9PK
7QjVxTjr9c6w3cg8WwOjhu1Ke3rkrzbkG2Z208ck6k7bl7YYwP40HpOZuF61gJpSc4EQelp1Mnba
kkfapsYuT4SuNvYUocGLyiJ7sQqPuCPhSJ/sr7ntmtAizpDccqlZ70U6QTwEJiqY7dWi0w+myrUT
DdS8sXu13Ek/qr7Yt2qnnLYwiGQ7PbjF0t1Hdo5vVl/MfoLSZxYgjJliP89wbEniHHX/eiBc7MY2
55nVeibmp3me7CScWCEefZ8snF3aecbrXKG7pBljrbRrq2h56fADJkHuV837lPcd2MKcM4S1ke4N
AeVDEQFd0lZyLGKdz05paA8gkwuAe01qX7ujw14a4qqIA0Yn41dix+lTLPg2YWGx+QdhjuUF7W2c
wFTTlXZtsDdYTugU4h9zI3AX+qVanmVasA6vyPBlEkfeXxnglxwHlqh9/DToGUiCrqz9dt+RUc1x
ljkdRapTq+GUMggEmr5QqYRVkeRIaXKou9uICfxRzRUjh1hmxuc4+tbJarTS2yijY8MiZT7e9AVg
mX1r8uvw8VpMXVeOvb1rFjmeZjhlZBlFY8SfhB5MbA2zRKo19K4dBwyGm+4g69F4Id4WOvPkdhYc
Q1MGY63NbogysdQ3s8D0H+gMjK/gWTItg/nNzyDdFhDuCJDyJ8FN1YvosppnhlH5TwFDgN2aGDBE
jUIkaTCwwyTkaox4lLo5XZDwYH+56sCoAjpN+/Z+RTM+Izsm+gdJWP6pIvQNZMG6zo9y3byEuZfp
DKYQXuWhVFCtkEP7L4NEgQaZvHAoVtz1o6+RCADw9hFQhhODuGcxt7lzkMUYf2FqV/O+okNwAmSA
aX476TlUw9o3qzaopmbe06KjvjUi0yq2jtklT9ES+2SViSzqyGIAU7jJBmt5aqDCpPBUzZadDbvh
hk1Up4ggZQSa7LRcjMW2ZHFMNZcpRAgMNTOEtqojAa31h7eJ9eJz5HVdFFjGIpJt03RRf215ucw2
hpW7JfQtkL6nunQrcYzjeuyOXMAl1qQiEyvHGKbkngF4mt3C2RkhcKD9YJ/TL3zmBnjZHhFx1KKo
JRPS3s6pG6ugaxG67zWPqnbb+P6EvpPss+nEtih6ZKfLm6wvtUqCtEnlvdd5tXFKNVHYh6mbhPo+
oSAy3tLKEnD6UKcjCiiMqQnabulfOh4EgYhOkdGO7xa1mzln6Fipvmf2H42T5R3DHgaYzW2aJ3Z0
z5LdTTdJpKEUMgfSkK5G1LXGvpSVSG5yy0+/BgBwSKByX/ocPdBfN1aaW/1eOov+hDvB90I/b7KP
vJ/cAZ0q7q7ARZcd/4T6LN5YM8SfEn3EZ5eUOkjsahSsvka5Ch+wRz1VgykI7+EcCTvH0Ow9kUr5
s8FSZNjYiWR933lO/OyCQG2vRkNPXXLa7OG5YqyL0lZ0AkfTNJFBi7QZ4Z4NKSDfihrhQwim3onv
TYQsnmM1VViiwP7pwwmcNiCywXJMDnkqQePZC7KZKrUe4ePG/XbUDcLWCt0FHV5nssv3ZqFHp4HF
uLXh2/bPrSj6n5bKh4hA7rYH0R3VIAAjQ9SEMw5azVbRHj3ooKh5jNBNnDrdjWhygm4s4EJruuZ+
0fdMzjbNIiouOh5rPkasOK3QVgbnVRohh+RxyhH/eKJ1Q8+XiMC9pinRKyeTTyJr4qjhgFLIe0m5
AIy9Ro//s9ObqOPwyBw96EwNkh9D32E5JGne+UdZN8NH3zFP3UA7Xx41I4oee9fz+kPpea+ay6xX
lCJb9kUSO6cl6hRbkDo+j45vMpPuQTJtoNVtx3qqHzvhDdesJ8qvdd/u7YH7zodBw7SwjfgWH01m
N19gqHVwtBjUuExUwR7GgFA6bVSRMYhtgZK8cXy7DmQTJ3uxB2GoRy0zvIfFc4ZnrzX6eivTabwj
vAWNcr5E6jlH7oAQVYxksvAB2XuXXTMA53QujmzrWoTdKLHrXdc6DjxwN5sYVOazaQa0vKh3jUHu
BdTK7/VYTHFQyryOwsRmyMrwnWZxgzLXfyWZk72f8KPkPe9HJu51k+kFSjW/7ndehF9mK5vJEhuO
o+WL30d2EJNxL+xnkGP4BlcFcDBDdxkCj7XZbdIlM36S3JhY4sd+A9ilw50PcDtirZ/2VW5sbS1J
UoRE0exs/3k5/P+pMX7lOvz3AxLUi8n4Xv29MOZrfi+MnW/eah9jQEISA5lijFt+m4+shbFN9C1O
WIN8PtSI/yqMHTo25iYYnoUJGWSlbv5RGFvfiI4lhxoT7foP7H9SF19c4f/WluGuoypmdrh6MfgR
/k5VEpFdcO7aTeC6cHqDpuKUAaQrzHcNPn0e1CytnqlD5GM3TW8Fe4WtvqRuvlvYKhrhDDSlD5BA
lWfZZ2UTLvBdOcZrzdNCALtDFY4kkvl3VQwL+DxNhjYHXe9MT//2J7/77Qf+dxczEtu/jBrX+p5f
gUnU2l1ikfw78QM5veUiOUB9oFAqHpa4TUaWMujcTq3qGNxAdEo/U7Pzzy4yl18p172zjYls4zhs
0hj8P5Ix3jZ7aZOAjVv8g81ceueQLmptGVEWgCwMUoOQGA8PeoyfgzKIUKwjSHEv37UWwVpbzfOK
+IBaY2oPvTmgNFS6vkJYVQx/dGZB9RKNSj+pUpJv7PUqSzYWgZTmnR+r8knM6YRasYcvvE2WtmNZ
Vg/FR0N+iQxV7JIKmBToo7cK0CZtdDpAzs8m2IlYjpzMDgG/lQWli8yTbamtax6JvRFcGbBvoBpd
3Nwl1qCKrd/kKMV6F3jhro8jhRSOD/mKe5a22StSFJ3oeyTDntSHu133fbEZSsfoD44fa2qH96e7
Yg0zeyf6qajZGz1qDjbYRfPppW57ahffPmedV25zMMrdkdyJ7jVzs04QLBFb/JHgBHYbD2C9u/Ut
fzm0oHZfbZROdzIZEHMVk4k4iotD3qDv4E6BoEL1YmqL5oRG4epoGsjOYhg3xyPEeMTWt2UqLepX
v1o+owGvyKZMlPXVcjn1/BKFejSKUaJ/tBLzV2yuuXJJ3qUhAcvZjUG6onlbT5V51SpHEWlR1LwB
ip+4tOIOv5SbIW+0dbVAnost9QBadCA/pMcZtCO/DKZ+mUJjNRQeJfJQpGkFVovvx+uxvAFfrdeV
ZDmW2HU6YT9Vtel9pJezGNUu53J2OaMpwTmvjcvZnVzOcedypuOO43z316N+uZz62uUGAPfNbaBd
bobpcku0lwvjcncg4uUe0S93Ck8i90txuWuEVMm7utxALBf81xnfCf9MAPHEq7HeV7HRKAxUGU4Z
k/uMLQQ3m3a55TAWqBEnbsHtR9nBTYhrlFuRUWlx5PnjrlTrtaldbtDicpuiYlbPNOfcsV3pjXcI
xrl5NYkUI1qvYxZ1i3q0zD57yS73depN6k2goJsY/WvNtEHsglwRvq2THOfLre8jHPnS1lJgvFQF
y1oglE3teXtMJsVXZc/DNS12/ehQU3DJUl3IS6VR8BKf9bX8KNdCxL7UJDEmF/RA3utwqViWZI4e
57WMyRONpw+ZyvAB+IKEYR8V3cL7vdY/5qUW6i91kesifZtJvaBa6lvvxR9HORySSz3lX2or/1Jn
wa9xQ4TpVF/ZpRIz7AiAMiZz1wrzS7U2o08Fjn2p4qBsuF/9pbaTa5nn/Vbxae5ghP2lEtS7jqpQ
u1SIiW5Gzaa/VI6LH/dUkWtBiS2qf7YhpBORvRac6xo635eXOnS0xADaC7zeKnM0zEeWnrzMYPSp
YKslpppNVEJlaypawjwy6yqMJjhocLVi6NoG/Dd84m7OLGKtk9NJZXUoL/VzpvHQgGTrhueco9Xf
5iZiQPqCkQZFsxOXlXUqlXXW3bIM+3TyT1gWFb09SQyEPSim2vA3yI6dyE+12f4U8UPiY8raGiPM
u63Re1V19vUZsjFODaIgROtHJIywqLeRKlqjuemciZADJqCpcRdTSMe7pEwZ9uiGUdY7hx4DheYo
hQsHHVnUjqFLfJN22PUOGqKwdjO6yvWAIebM9BHTqneT/vGRlFKB0QRm26c5wiMPddQi8govjSo/
nRR1XsI77mw8amSMhlBkyd/pTH85sVcoEuw6DhylxqzmM92SVwbK06f3HJHbdToNDcMBomU+bNA2
9LFobjcgVjiy6hRb3Wb0B/O7jxXpzCqbOehsFQUPeV/d133t3bpJbt6b0dR/0ehhKJHV1O3y3LKR
/KgxH1Dm9W6x6X2SIHnDGKfQZwxOFxYc3CMXVhLfZgDZWW2QQCg2Dk8XSgpIy1deM/TvdPo57dLo
9zVSgtU32TXNgDZvcIcfqLxpriZs++m2l649H9jQQ3+uVTq2O2+Ww1ub6BmqASYL2QZsYjqFkbLz
DxRbKNsq6Y2g7KEQZgHaYvGYRtDSN0U5SO80jGj5EFtbxp1jkVxAyr2GYKBF8jVvNRMnB+nONmng
MY9YQC50z6xmTBEpSlvY+ZXZ1f6d6obhcSox9yPVU9Hd3LF1ZLaUFHQQLSK/8D/l8W+Liwv0+r8v
j78XtXzP/14d/7m0MM1vZJGhnV4Z2mINtv2jOjbWupkVNEk22D2gQPxrbMyWGuEBMyCDgGWiaNcd
yO/VsXC/oV7B507NAzxHgPP7BwtEvvDvdaXJv8bjR7DXTaLNz/jXvUXfzzm+jEZuo44C73U9rhkw
+rrUQ00aS75t2IL1ZHQ4KcJrsjY+vYyR3DIia5NjfVBpPiMG8yOjJ+3a9PbkKGVvs0yrY6TM9pUx
IYbCknlXTDHzVGY9b5K+PNoN8z6YBCPJYU35SGlr7xUQVCjnbv6LMIPsLEWevChUUA9ZlwXs3eKr
kryVg97mE6ktsvowKSgxQU/yCTGXjUPS1u6jZtCumoxk3Y3n9u3OdlV5MHVG2HPrdCcxVHT5T3Id
K8ZvReLukLB9qKy68/O7RDw10Dfv60UCfLFKeVy4MpxRiU9EKuV3wfl9q9CijkHHlOTGbQz7Z0w8
wAO82OXezRLnhcQGBo2Mcso9+HQu7Ew5RGqgtfSlMxBID5EUg8xwaixv69oYIJC7swMdM+8QgZfa
tE3h7LoYrZM/1u1BQUF/QSInbnDRG/TMQY9leS8h1O8QBOkbdlwLVuvsx+g2GjNQHE4yJPluurLa
Rp1LtqO7WuYDA584uUJSF+0jNrpOb38YuT0GAyOTu8q1p2tpldVVlJsGwwF0ZbVI7zyrMYLB0qcd
FUB2r3L/yWS6sp063TuPZc+vUIwFWu2+P9VIIYPG6E9o/ZoAyfMnPZZzTDt8gJ5TPWq2Zl/7CTpJ
1I3THu5pdTWZ+C1tK4uf1ULOCuvcDvpI7/zIUvu11WP7Du95hGLRta5qAjP3UZoy/SCwu9l4VS/2
ZEJ8RFkDcXAurQNXsHYykzIKrc6q38fyycFZhEMo6+4dbTSvFd3BVvrDF+psUkyLZjRuyznKg8qp
h+uJnwvvN4Jxp1r08zLZ+DFqMRQPHlRwiP+yPLh5XO2RJhLDM+Mol8M0PBnKVU+T5A8n81l/thCQ
AR+EaeWW8RlHa3tquH53pq2pIC5qBqYMYMvW1LFktGtP1nGzmJOpTpECP+CQjPeGu4uldTL7OGka
/Rq3+hRaQ7pgAWzNUBCLdJvVXovMnP0Ay/sMEpKWTa+VOSHIpw+4ravVyClZvwdymJ91vmS7TKjg
jrAwy01v6eIA4dw9IIvEJ9Xa7m3nr36dlT6L721BsNypmZqxnEO6HxyWk+meRl9zthp2gZAotuhH
2cQ80Vk/n01WPjt08t3HQBbYZmgIX4EqbfxAHd8doyjVjVXuiCOtaIyjoXfWjon4q3IHfVMNVbYF
6aSHRZw9TL5tyI1OINonT8+7n2mYapA9nhJV14HVYxjK5gpoixL1tm+Wap+Iif+l1/FuWpy3xUvW
6MFZ80MKLDorM0t2JYEiZxJi/CMXMbeq2yL3XBaH4DbhcgLlmr2BSYAfQKH9LtNUnnS3xtle51lI
qybPtiHKc2QK3ALK8B+dTLVnOicsJPSg/JkInKJNMzVCjU08t/jODwzsxXsCCIFKDXOvP8XdtjD6
Zmcjtz57ZmN+11LTDONCXJFKfG17TvoKXPWhr3PUtT0RKnVu3rhCa66SJE6OWh5/X+ZlDhvHuU2I
mtsSyYcJglea8nWijFQSuxq2BHLFWSR1s8tyWVMxP0/NJ1ir/CoCNb/VY+H+FPk8/5j6KUUgLNzv
eK/zZYMv8xxRXIbZqKAicxFddaUveCeGGFzmzOlbN1KH5qDfQdb8mZoHIbQ+nF1zp43iLdYOjlMm
+CSoDVkH7Kam/SmEKeod7erVnIxoUwgNguegpdoD0+bl1vJmks4a65hr5Lm5PhJm2Y0bHV1vkKey
CbGTRTvZqO4IDq9nhqCetdzOQl0vt6lNco4e4YYtFnYGMXZvJh1A78DBmLk8x4ZZHUd4hZtxqMyD
v/TfhZfezgas2NqWZgh/obwZ0XvfqTGNn/VoaMLRRGveLsNmim3vDlO+RdZNFaYyeqls99ia6/h4
Nv2TEj4IF++k2+bw3V2ynZHk415T7tEdWghwQFVwgWGXnmNMs3rspEHMpGQXK+0EhfTLyrI7GxpJ
iFUwQiwTv+ukwoeaoYwb7GjNSThpi1OLqrXrvOWDmQhVY897iosBNCl0idih7tNyHUqAGTnkbYFL
tVEFfwEwf8WiCFlLK81HrSKESS+ImRwm9Qv10IQp0ABRQObEYTE1+zV1Uu+qbxjcamtcG5F2Z9nE
XlizDy3whQnaDmmz2ImghHhuu4uXvKVgHq8n8Awnl/1TZxn3vGQ7w0lUvjVZlhApeGMQ03Q7gtnx
HcT9YW1K64hvhBUqFTfzYOkV+0nSUO+A45D1VNTJly8j+cM2rOZQCKX27mLpN7Uq3hDZWfsYOf3R
6ZV1dJLuiygWxDyJ30Hu9mvve95EYlsR9bHt2zQ+a16v7bGR9WKju/h4Iy2yH1rWljexPzZ3oPjd
DbO8eY+ronxgI63vWaU5p3EZomsmNM6ubceG4XhRn0FSzEctpZ+dVM8ApsvIlpUJrXsNdGGeM267
YUlHEmxSsfzw4xRqhuc1/S/hAe3Y+HNrBh3V/NblnqDbtPFtYWU8+Wt+YsHq8CkDC3AHZoMl3TCr
z4ocnhxxoYjPTNDj6zLLPVxiA7BheeWahbUTpXMgCkTfYbhujzoI3h366kBk2OSaWnySHcIfliv7
WOhWeSWtQYao8OlJ9MrYsNct3A2SYCfUCRG8nbLZPrQUWUGimR7rRy9+67WFUs87wh9lTjifoS9s
cqHtnFbfEQqNVcButzl9d56OWMOqQ+dn59EzzW27cHgrzSJuLyuubXIT0ni2cKU3gjg6OAtWgeWa
cKgr/Hlw2vtqn48TrpuouZ+l496PkVPuplLRyMbzB9ufY8S4ZOlpb6f5bh7OKXmKCLf2Fu4ON4tf
2aazCJrqaz2tbrwYu2avzefB1nA38CDvR7t7NvLlmrQ9Ei7puR296zfz6ljq6BtLbMvMgbZaLrW9
2eMdqHHt68Wh1MSxmJdV/03Kte9/JMC+giTjIeYd2aWrHQOZnb9PsDeNufrZam9DA1KFd9SYrj2u
ssBaunLT+fg50Vd7UUfvz19y6g1rx2r0KhvzHzLGUuQU9aOXeBbfi6orrgFnFc0+rW79OYEtsdj7
PgaIM2PqYqwGDHiYdSJjY/nZGaYKLMUWSdcqRtVFu5ktL4hdanAWdeVRM6OPWvpPtnOaTXxXlN6b
ysIXRBTAQ0d6JVPms9WuPnf+zlExWLw0HDSJy/1YGEwlmS5uGj9atrNI9yI2HgEyHAzWVfi4+/k2
SoZPXLLnKcHvks+lEyo3eRoEsx99xNZcf2fo+0my71eUtyHZkoekIuC0kZBn0jXnL58ZLNrpfYQg
drs0ZXml6Q7yKEnxO2JUmOfBDwy9PInY3CWjI0hZG9OwV9TXBR/+xslt77vP501HIFneWsjr5XOC
AgEygtHCh4p3uKBuYhuRPmPYrVszLAeI9aNazSKMWp5w5pF9EMiJM3W2y+F+ion3M+IjeoD6ZLTZ
hPc2VkChOToxCvnNT22wHuVSaXjJjfRK420mnebUQAyYp/HQde1jY6eENQ6QDcrU3k5Zkd1AnuhO
mlHZhxmfLHt2rpQXfFoMr0vN/CqWzH4r8JNOtbZN5vJExb/uH4awjZlMsPmAPN3c5DyK9BcT4PUC
WBFOY8bndut2vySj5108tsw5Wp50U4id1bpLOOsZqtC00m5UhylrcIyf/HYnAiGuS0nKswsL4FaX
ufdjIA2CH2bSb9zOjiiMFi9sNVJ5c/61QefBA8vLsX82sl5tXV/elgaGk2Qp6r0cWu2s2cyW3cUv
r1s/dn4AzIBP4TjN3qzdOhyah9ma+LF9DjsvsI2OcFZCs01MktnwLvEwFr6H5IGVjO7MV55i+Ddj
9hHmTR2lpyZta0SuVXrqPZwIMnudu6G+zQabQMtckuK0nk4sDHCTx+GgvJvU8PVzLyTUEYYiRMAL
Z2MrBbDbmna8d9egMd5yXTq7NYEPlhGXHozno8yK4dAvKjuOrXfHNWButCU6D5i4w4LsjGcRGfQW
rfoFOWmi44kxpQ3RCcUHxX6nqY2KSVos227akwh+jXbkYWiLbEcn6fA6N4L3JH0pJBvxpexBt2Dl
uZX64Lzg/yf1niM1cDXRh4k2/CzS1EE1E/N7FZa784Ga44x7FEX5VOlkXRe+8yUN/7tZ43mpSXVJ
iUPjPT16DjPwznSwTa8jxREH+JYc2HkbKWw5KQtb3Nj8nI2PQEgNy32p4Oy4VfFuxsjDzGTWgjxz
KCK8ISX2GYcL66p9RSePnqPYKpxKehWdqrwuAs2QZRh7TRzGdvO/yTuvHcmRbMt+EQskjUYBDObB
nU4X4aF1vBARkZnUWvPr72JmoTtEdgbqzksD0wqFQmc53UmaHTtn77Wze7TUG+A92qGREg9dB8VN
sVlcY+tOJ/V7DbP9gLpqXaXOMdQxMKIbGvelhnTYmllYkWdd9ROKGtDvp6ltbVjA/AVAb+K3gp0I
tRQt2tLMZgx9WhfmtOkj/bXVYQKo7TmSIP8C99elLqMTmn6PelzBUcmpgDKcS7bt+1QmsbYNNfXe
SBBPAwilNrd1fwPgKOc4VNzh6cE5G4bqqTAZI1H0plvKzvK7HWXToQE/xI/YTRzqgPQQwNJ96xgA
8BSP5YiJ00nt/ZQr8cPS8DyVFsQ3izE+RtuZWVlcTtZzns36tjaNPudElKQHPc78B2XuxT1cO+Rq
ZqScRHhm10EITDAOumIJp4cLFGbOvq7n8hauFhmnWSPAhJhjgtvAosicFiRLGEPNGx14/pmSDkAN
nOghjFsaAzOrNOnQOv47S52mM7MSk1eoqXlTZt1rNzbZHnJUdqgK4EIJXmpo9ZTHIE4gCwR6sNaB
ih2VyDD2eddartUW1iU0C+atSaHuWfWim1yasccpTzlz5omd12otdNS+0Zy1Qs/jla0qz4OftJdd
6+Tr1mjlDyXj3JfMk3YKj2K8gV+yMARTIgilnHNCW5iQ9TKu7qN+VDFizcmel7E/54XSDVQ86L3M
UkP3QS/bv2YSAdGasIFiY5JCfDXURfzUNabK6auWOxmCOsQTqFwheJtPbI4Da73hXF+XudwIcDns
Lb7tBaqvbu0Y3mRbRKlnaUR2rspyDi8d5C7boUZ+5+D9O0lxFuPQaswXBh7WidY19P/jgojpkGnK
2mh6PnQGvrrqhUg3XTWzjY+5kUWbElKUWBFziBcu0EdvcETtVd1gnyTJaKvrrB8IaVGsaIaOZXXr
FmnEuR2W1aa3bNBvud/0J2kkzUdwNOopPkpinXuZulaVVIcECKdbZ1qz13NmslmU+J5t6PEtKp7n
iv7dJYrSZ6nQASzABG4rJ6z30g+ES84rgaYhy1VS0TjnFhobSahIohYupCKXSfFpRoXiRiptOn8G
UAZHt53XCMDWGBW8hGDeVoY3yLYJtktCtxw77ZvsLPtAoe+4iiXnXaTgQpNlWW6RPakIKaV4zKtu
HedYrQG/gUnCaJmQ510rFzncTLiTYxYe8BJGu1oxnNdCLUqSdWvlpUSZ5bWF3m3NhZu2IUZOv7Wn
Vl5jV/0eKw6rlYXwCwKYuJpVmklQwGI4VnVwofi0GNjtFULW7HpXWWMP4XpA9aeXFtpJPb13ehnd
BKFvnanqGG4LvRFXfhewBqSaQvOSfIn9HGnpXV6ZZ0yUSM5ox3zAtTH4w3WS4rVYM8ZUHMornakR
TvzsDGWauBcy1E5Hu8rCVRQsybQFOLy9kVfaOcqZAXlNMCXHBH0dOk9DibcWOriLQIX4YdC1oS2A
OfERxJWyJN3I4GFg21oyqGkihMzTk7W0FVWjzQSmYIO/uz1JRWyu/vls4I9pEW+V4v/3P4ps/isF
5ciw//Ns4NiN37MXfv3graVBM/hDv7Qz5l9sjQbKlEUDYzGb+pd2RtLmpyuP2QFlGGl36hvtjPqX
hmYcxY2JL9HBmfTv6YCDrIZxA34HfEfARf6Rp0HIxbTwTj3D7IHJwKLrsRCyqx+ItVMpw0B0gbHS
G0TZohunTZuBiXSKtH6tytJZj1hud2GcaZeMAOjkkhewidUYz43G294nMzNPHykIEmh9a5IjcccC
+SKbud3O2sBBZTFrO0H7HGXmc2n5d0VtPM4jXbeKqoY88x/YeG/UiTx4M0zRnoVLy6MW5brNj20o
nYM1BVeWYn8zjIUuZJTVfpwrawVi16ILj0hQJwL8JHemmlOC/1KNzvDYamAysPhG10BHJpzZDN/m
QLVOW21BHppTzlGKLZTMum6TwzTiezZA+PJm9uwAqmIInu6cPcDZ+eYwHheYHrsx5KgG1qklpls7
958CCukDmbaXoS9wSTGKtteO7KttLKfk0ClMKBJEwuAftCdkVGAucXYwtn7FOJ8enDaNVxn71Kj5
J3Y41nRKhO3lRfYCAUVsIzKTMXQHlccC48M5YGVVMaauuTkVQ4S+QdUTwDjJpMpXsp+H1tRX/RC1
Lprk9gB3LDhpWvupbMgTRj+tvxSIvZG+15bcGXpWn4QxNDpkffoqGKzbfFFGc7qZTkHbKcyF4GTG
9NcQ7CIIn9J5n9nKcYgajR2+rs6GYmJ0AAV0HU3T4KJTvqJLK2nkkiRc5pQZeqSfprKJudCaNkRE
GVdRZqxlWd+JSceFgP6G/1kmSE51K+IpXbHiTQxL5B0BOjegVOy1LcfZTUNmQGXbeok2ncqhWczn
Y3em+1G1orluYypDt5WGEyWuMu0in4rL8OGbhFp/3w4UyIZeXTdaRQeu6U9borBXRZ4XG7UGiBSV
kwebyJPLFcR2+kyoAeNk7Sir1gCVSBe2qsKzuYeN2Pj6izoFJnt5zK9XFl5pqI+dCdw9oSusZSG5
4ZCwU9qeqyAg2xXa8EvdU0um+XyuBPkt2k0vWQRQ+ggjuZH3KZ1BryWnwwOeUW3aHoF0UY71msB0
fZOJrr4ZSjDXpKSuat/4FgyS814+3JuNYWAjpWcSAppbpZQsxK51jwjGbkoICtdSIRMpCkA+izDc
2jhg3MkgPr2xd0woUcT4pUk9ZekjV47rIiqQvGEW4Xhawm+hfeTAYKofmbUbjGVsjZG35e/ijqFL
3dJB77tx17dir8a2vXMmsS1lHjO90rN7ta1fWlNNXC0vOrdYbkIQisEz4VN4UW8/qV3wavfVLXMp
fTXS/XHtFJF9wzWtMmd2tkiNTQoprjPt07PSGUkLNPihi8Y6STqOxOjc5uOIQPrQ5Fj9QNUSmywJ
AhSLMpvsNeb0TLNCuisUUbqKwjW550ibepGRMOFshmsh48coGjbtXM6uTd8SpXCduiTfwGjUUASx
Nupbo0FwXCzcOyerQlR6GuAqW2nPZM1ZG132GuoLE0l6eTsJKdRjypehQVM5Y9mJcUWUurwBQWq7
CO1TF9IRA5CZ1d/VtOmEec2eU3HNq2ZiUEyBHOhJg/aQMo2R84meMyuKlUhb588GfIgrZoB7X5Q0
sUB1uH6GU8SZVYusq/bMCaaX2h+SrdIuwbbSB2kTQJOrSv4bWbeOA0UA4SCPX+C3q6ibb7vceulB
e6V9witaYFMr4kp4uNvu08FheDaEuxwGySar1JeZ9t42tUBdovb3oYTydtawMgulm05iS5HuwKCX
14frWYCmO+K2vid1xyQzpQ1ki/501MdvBSKoVYweRQxNsQfZbVFMQlr557XJ/4vL7V3psv1enD1n
35v/865U+eV2+2+zwploCv5z5XL6nLbP74qW5f//q2jRjL+kRfSTgwnzl+HtX5IGg8pkcdcjA6b6
IE/iX4JfYeKEIzbLIewK2yUk/H8VLUL+RSCDLrH3S52qh4iefyBp4KPeFy26jm9CELkFuAFb9Kco
AHUIMiUADgjRi5WbJoE+GG4n/XVudpc5Sodoem6FuNDS5znEWX/bFdtWj1fmFF4yhd8KAt3H+EgG
56ZprjmNspzskAwIQ98JBoeIGTZBVUBMZxWYd7Z2Oev0o+TDXJ6aHOyWjx7KG33cQjFa9ydK+crg
jdQ6bdoFt+Z4qaZbq+ahRDlvwfPI921QYY9ecUBZ+YXvFsVuht5Bh8yEBZ6G9aHgb1mp6qLGtbMM
ZwLVBA3aqP6eZrFbw2pTm4syIAnZ+G4UFwzfVlFVX/d57Cblj3mQZIk/TCWt7Kx6YX5x3qrMMAS7
acL6E+xqKU5py3kRreAxe7CTFyrPdVQQxB1hSUVhBsHQ1XwETs6mhhOvJq96WR4Lea36+pZo2FEU
d5K2N6QWT06UDYJgg8y/c3pSwUoC94rwBMky3R/EoaO2J96WHxHTi9Z7RSDAkERuYpU7igZXG3+M
A97vcFVal1OESnJPCB+t+scuOAlB4kuALWqC6qQ+Q+a2XhixPj60wX9ln8imEY/FLlW/a/OrjUnD
edZMTse12CxsuHB6WRwrbRBdYE246ZbUG2snCZ+pkwToJXWh9UBXCw1mte7KYaMYyqqT7alPQZVq
W78IN2G8bhiqO3m6Zv617YPunJgD2j5w73EJJkJbd6GgGQn0x+w2dUkuG01aocLGZkHXqSrSYROC
SxsU5Fjs6GH1nJM+QEzIaogQtJ4MfXgghBXzJWd8grj6KTopVZ1K6VpUmO+/YVzhWBqsc9jThOOM
tsF08EkdI1eHHIE0dLVw3pScyPZAwJfm+ZYpeKZgjbpglfOPEkHDAG2rFKo7OvmW4+TRzPoTi4I8
Z3oGRn072+dlK9fC2gQROhU9PQTmXd8/MvxHPXyaopaHM7wmitJdPjGQT1pHxbmM8vNH0Nn8TDyp
Yh9Hr4hqN1DxXcC0bsXbZpeCTWZ2e7UGvYvB3meCxkCpYV/BtrrLQ2ZriGMQlq9nbXQjkEC5eM2S
aJdnTLPHnJzzHBpzOHnVqK0ow11M4+vUgvXNF1ePvXZdJuN59lXsuYU34e2p6NcCI1Xy9jiZkYnF
0extahDEGN0JW04bevojAiLbZLcJMO3BzzxzcGf9IhCcaUiznGv7aFTxfrJg2/fQcubRU/xhW6S+
NzLQ6IXm9WymgXGR+aGH3os/hrlNe8nHqxmvDHD+73Sk1hF/RkMzDeWTfF4XI+0AL7hOnJXenxTh
1Vx50MDx1SFyogQzloateAIEqgsa0eqdoxQbnbd5gVT1Nu842+x8NI1vITqUOFdOzOakyrBtNfs4
fBaA1qdw1VMhDDe0NpFeNVTZJqeI8ya8ytCqyC8Tu9lO/vijfvDPd9aEr3Y5ws3prdomF0YRA8xl
7Dkmqyx/mkpqG/WBOe1sb7UlXq3K3Dc73O88Fr/bOAyOk8jgaPqzS72/r3mPyPxv7LBFM4SxTQgq
2Q2aC2IcYvMFmhxBQTPDcVlvUFBI/cow97nyUFn70d8k4PpYl/Q7NTry1isTzomTwN6mjgu+aKWa
uxIguNKd//myP5zRl6cRWSFVHkQEm2B7fOlvn0biUC0mGiniAOelaykdVRDJ1nFK5i9+n+Uf9KYZ
8PcHgS0ROj+P5ny8Q0GXduoANpK3jKwkWtqgl+1xG9m7oPrqs6xPXwueiaPSEcA5ZEhN/6BLXJTC
DCpBdVXK0c7NK8vX9nAxd0FW7HqzBxG5lPOANGPxMJTI2aTYanKPl1Fi/E2GUwJkV21OhziZ4tvF
Ta4lKXqjhczG0SMg3pl9HqAme2e2SxlKxgECZXEX8vJySP6m1NTXTKudtNpHvbpWl9W8Kxn1ng3N
q8bks5XTxUxmrT2cjigLx3NDvazsbiP0ehVMlzU6BrgBLoOYSSJ6FA4De7Q4VrKCL4ouq8Sv6gD3
Kp/6TOwLdTyOS0YuasthWASO6U4P7lJK9C6s9mVNeHOo7AJk6fOPTLkIElKUObI1Fk08HaH96Lb9
GacGvUCumelupHHWZUO0IYi1/o2a7iO7BFqys5BQi4lVvfQ4ra80q0FAzorxyOTZG8p7RQJIn1wL
76ac7kPGY6JiPJTNO3rA8LSvSwsdNDK8ST0d8AaO0zdNPSZ25ZrzgNb6Zoo5D6ffJjs7qBkJX/Iw
df0qcX7Y2jeLnwB0mYL3eMif4Sdxfju3tKs4O8dLQKc3aRnxaCxVQFeV+yDpXbX6uQNkxX3bOW5l
y7WqRW5HKECjHwdAqTHCfEwZWYGgz+4QcU3bWUyuGZZrk7fVoGhrbTreo9sUI6snVgL4A0ZzrAzw
j1Di2hkv5Sz2zN1u7LTdhoHN/hlJ1+gHN7WM3UjsRENIRlyAtuOnYxCGlAsVbMcj9apXvPepdjIj
bNHE2ol2IYZrlNYEJGytCWY06A4KHsF7smiiAAGuu3otgyNIXrcwwo1BbcbH5SGiz9qA4eMjw78j
S+YwmBzGt7mgRytXOToQ37yjh7vpu2pnmRdMo1nKLXD3MSUXDSOyE0oKGaQ+O+b/a1Qda8c8k9E3
nPSXY7LxmZxocbvl0fPUxMv0B1vjNCn5Y12wE6OxRe607uVJb1M8TuFBxs5eZhwdbZMQFAiraFiI
Tl/lzdWsy+tU3PayPxVGtwKndtBQaAa3dshgxia9GLws8XZ0TFxsEavMv2Icu7WVC5IDsDdcVt0r
kjWqL+amKsYG9cBIye1xNwyWRyTagekrNUzs6phkB5N6xNyg9r/KyfNMy2GvZf5aL38U6s5sr8oa
VSBgeN6txRU8GEArE2C2wQN+C57VmMmFsioKfR86F5R/g/19NrO1HVLXOQyo2SK1u8o+76TmMoBA
88+5m008c9iolRsZ3XfjjSrUvUKkjTOEdO5BfkGl1/KWRsy5T2SRBZWga16VgvtlPKD9W4dO6JLe
dAj94HopKQc6MJ2z+Kl76M69F5aveXNfJiVACvaM5Jx2sdd2j2oU3tKnR1Ghrs0q2FDfiWan+Ayk
GUje9RY7Zb0wDX/oJaWmpCkWWZDW0RwUhKh4GGfBjcHrlpwtMpNhhsWjepHS1SAtZCUmBh35CpCF
pZ8GLLNNfw/FY2VEPJdYqlpj3hiIC3J7dCf9oVAPjbIpIURMqAvDYp/n/cpXiBDSL7RdEqI1Auce
3lVKeAhQ5kxFcudgrxsY1tiR3CxHiU5Lzy0r2Jh0d9BCbivQ9zJvN2Ji3tIZbhYyL04xtqQY+f3m
vNLsdWCOu5hgkdTcC5qMI01D0+Q1rp8C+K20WvbcLSSPd118q+U/cmolUrYYkaauowI9BJgYxXcN
zJK50Nz4Oh2/SY49FUQ2orr56CtFMbftNB/CDBUAHWw1rC+V5qpK5r2vU/MyEzVrIIrRLprB9tNC
DWgNYmlZzWLc2Pk1W0Ojhau0TW/U4SSseUrTfW+fwGnTBjz1XEpbtK6mXCQ0dizOKzT9Nnho1iDR
KaualSFfEXkzAuK1VQFd8bQSjzGN5QaszApNu8eDhFihXgdQVTv2oYSTLU0qhuqMQa17OV1nBrKk
Jl3PSXGI7W8avj2WvM7XTjiQb4OIBB1J0sDaerHnQ+/swGvBZUH8oJ/47W2i7roBqXC9Tfpdrz4S
rrBK2mMVAfqw8r00zoELEGyeDJe14kY90T3b0kdLfxTjNdiTyt+lVAW2drQA9utttibzaNdUKrP5
78344HP2ovZxGD42ic5acFImchWb26F6mvO7cvmcLD1DS/ek4EbqZfVk2s7aJ2A2vsMm49r0Sqnu
kTjc1FYA+ZODBA+to44rFbUIzfp1N55Da6a31K2tkqiI0jpTOH+3QwXMC1FrXzzZ0S7pdTLSKlQb
MU4gz+AMm2wYmN1oxb4wz/rksbeeND291WpzbWg/MkEZOHtlXLgLPzMdeU5nLwwRSagcTIA3zU8j
A/Bk9vwczxH492gvOkyb/gYuwKqj+2Zk7qRKlAIs4AkrEfNF53LmhsVztIZQRl4EuzaP6thBwufo
Snsz7l2QrSua5tzo1qv8Ym31AVOVQ81iStxb1opdr93OjnGpF3Iz2iEvS7JN6t4bbQf1hnJfsdQP
Re9NHK/C8npsjl1XEXAKl9AvjxppfuzKJEyv7CHcONYDh/szAcA+r2798buiTGeNQC5mDIxQDNri
yQ8VU3DVlhzY9rmzoSvBjXkkn2PVOs4mp4MtAdS2an7qZP7KX0YWSedKn+P8DcL7dcbEf8w65Lac
V3isSxNy4ogQiu9vT5yPQoR8Ro4er0WtFGy7PL6JCvRrxbLJJYeZvqvTDis4MBsmspgcQMGh23B0
UhWYhy+YHuyAPOwxTfuRX1fwDSW2yGrOT3WdtNEQUC5bTNrLldKzn0MRKByEc+ouzOJDq6KRKSc3
CaPNlFLJFaj32XyLNaFtFCcEE6LbytTxTOFdDumrtP6PipkJkcuI2EgMsy4w+MHgpY2ZrKKE7yLW
KGy2gaG4Fi2fRJfbjGGHXZCimM1HwYlf8ePvvSqB4pCglZVbpls7g1ieTLXPwqVKEc05iRq3oiSU
1thpU+YxoyBbkKdHLU+NgKg/3+DQTjJSd0cEw7pr4o3p86Qi4iPQxozHszSh7Eyy07I9zxLKj4wQ
keXUOubPqGDOmGHuQa36qwzH2MJxybpvDUtmb6aHrtf2Afoi2xg4rtbrsbqYJ+R28Fxic947FKKk
CywiH8vMvgkYMsxByFTSaLqA6x49fWxWCfcROg4ZlOwOmYZNkuqT38iWJD4oANE2rXoi1NmFeLEi
/MwzzMfMvu5aMBHEiNr5A0+z4a81QGoG038kK+RAmbTLiRnynxrcbaFCSN3EUbmY3aG4Ix3eywX3
u7id81sOBXrZMCGTHpFDrGFeXT4HqbXN+0UC+RDUjOQMeIXxQ2A/ZMni9ey3w3QqxgLRbpOeg7Q/
G0Szn9tqG+nDliacNNID2hM3y6Orn6e6vyFof59Gm599zred4Xft5P8f+9KcMt8cfz/ROq/75/Tl
uf72tjX984/8ak0L8RdOc6JFaACrqvUTK/GLRaGpwANBAXJSlrDbDOvfrWlb/cvixA8Sa8lRZ6oO
xfNvt51l/CUE511Thaz2C/r2D1rT/HPeHKAxXnOQtSBpAsTgqM4Vvj+pKwp5DUmjQpVgrnSuET03
o/ymjw74KXPsowYhyva6JlCmVRGpaXtUeujc929+sN+0OTS+6afLIDIdKuKC4LB/trfehF7nptQa
cpm4DFbKZO2Po+HsC3vJ7Otx6z9F8wxjM7bK9KGrTAZ/Xe1E0yZGVDvturLyOeeqFsVVwE9HPkqA
4SupIfioIOFj/qCRBxdfXPNy2v9378EkGRwZApxTuv0W91Es3+nNNcfx7Gg4tMTGDjkXkhE9bSPf
as8KFsCTPiC/pU388AqVAjLmLjb3rJ1ogype6KA3Od/GPpoAK4Ra9WuAxIsYfC9+93O+7xr9ujSu
jcJfquqC/3t/aZ3KT6cp2k/0UHZiTSamCmKzNmMoeqJr5kt2ebHPG70hMkTTKCNl7aYaitwvruR9
f+bvC6HNsZhMbXIZPvRnkqGqJq0KjQ2kYYRRqN3y71OtpBeIMgYPmhazNH+eZ+qZyV//+QZ9fKaW
+yMx7IFDXtQs9tLde3N/aj+aNXtx98MvAQA79iOikaiLVS/pbY4bdklA26qo8Nv/+YN/cg0/PBmm
5NuiquG9IlD8/Sc3Xe2rA83kTR4wRsiUEX6mQpdsR/6oFa+g2dZMqe1hVVNEXw0dAgCwh9mllfhO
8cWvoC0f9v5iJOU0UhmgM4y0zA+PqQkGgOGCqm8INGhVL7KUuHZjTVSw3dTCAo7f5kV8qGN9Qthu
jukzHjk6BiYBHM9f/DCfbwkSaOZzGunyvD/m0sV+c0sGAwujn3BatCuDbq7R44XFoeyfBl2y2Ljg
Cz5Ghrk0pcr0LDL86bZXouqml9hIzFyt6C1P5WNtjMpxxI3pTuQL7DBE+fd/vtLPz+3PdRGvhISg
7SzIzbcXimgYcKHKYEnBGYYcn4Y7FtCxPJLCeKqnfnpmQOK7nqYy2P35kz8/PIL9ANkTvxMoTsit
7z+6qGa/r6sm8uwZ84yml3R8C/yNpFoqpfpIPIh+r3Xp/CNxwnFHWGhIPvAYeYlttV+0cRcj+Ptn
hyuwhc2tkrbGf5Z15s396uIgxs8SjF4VRQhtEvhmvKoFy9qxFel8RTpqPh10VuhzqP62jty/aqi8
CYdxkNlo82WTViI6WbJX+ntaRG6RBxTZpNDQ6ATww8lAqJN2VKTgAFro2UiwHCmiTAEtsllxHpAA
98Wa9PmNMACLkfq6WNxZJX+2ed98qzgV5DNoSe8Zsm13fTd0Oy1nbjaExPz0VSE8kQiCrji5v459
rzBO5Tj1xVW87yWzMnIRFnY//s3OxF+8/2lZkoPILMbO080StXCzBGmsaDghKW7RNWWpsf3zg/Wb
m8nmKixrmWejrbI/fCKCnLHUJqfzRgrSR1UUZJe0cB50Yh9st4pmEjwQ0ByruSiPTinVwyRnem16
a12i8PrW6GN6189gsqdJj+/KwqS4pikXahPTvTAjjlliBQMuKLPCILqk9TlpKNbrn7+H9rFkEUuR
YFIZsfcCI1jw+28fSqEIA/iT33ttY5D4XhtquzEJcHkwlKA6KTTUy77TMfpUgnJXovzAnF5Y10NT
Xk5GXXpOGIC18HXzCkhovZGRxFCaCPvcTwQnGFbQL/YDffll3y3BQCApsRjGq7pJ3sjH18iBojq1
9eDR9l7Egymq+mLoziUeB4R4ob7TeWFoG+kZssHhdXHdHWmZI90jpCbazPHEwMGnEYwlqD3XC4Gv
QRGZshr9ebqfi5Goxjkfz+OxvbUCJdn3tX+qYOKkRWqxxaokz5yRJJ18UQN9foiX1wh9hc0+q3ND
3t8KvbUrO84Zl/udOh2bROk2veiLcyo54IfCiL94hj9/HhMw6jhDdYQJBOPD/kF6E8onXy6ntzF/
EK3yjaIjIlapHl7UICJE68/P2m8+j3BUdNzsAyhFjA+fV5d9hoK9G7yokQYdZJl8V+bROpGSiT82
efnFgrvwNT48KY40oSFDhrPRpqgfflAriXMbFynKvrqQ605Y+HWqIruGaFHRfuvpH4XsO8R+9xuG
4xqFcJcjtXAKVbvorDa4Ea2hrlsS9b7Ylz6/dVyZNLVFRSNsXqz3txrvnkMMnz96TiqSrT852l3g
01J3UrM7G1ubmCRYP9/bts9W2CaaXyyX/1jS/u7jQYJQyfH28+5/WLxwwBkQWIsJw1Uy3qpKqT0h
3tkqRJi1m7YhOwxZ4jegX+UhjHH+/fk50Jbx+fs3mGdAcDYhIIsW88cHD1tMLqQtB68pqFloUTvy
pkbXu04JfO5omjU3qEqsixYDcBSira9Vqz8XKCPJdbMFUQNd6YOqxa61jbo8uP3z9X36ddAUQWfB
Qa5R6PKv9zfHBLUzADATnkkpsKuNhakWFOEx1avqYZDi1R6y6irkrfLytFGv//zpn0sWqIj8mz0V
bpn5aUgNb7iYhdMIL44AlF4pRVfcDoxSB7LkeKuQ2hWmtg6QF7SbJiGkjxFBUe80TOm0xOKm/cel
PxdELoYD3clE3/XxVEuyGWajJDdYJwZjMY3if/TVBaahJMOjpbXHToEC/Oef4Tc3weIdoeBHN8bD
8EGCQUqYPzqgc7wkwLsPU7/XfrT4gba4Ta0tU7vs1SKnc4f8mL9XKCSo//kCtGU5eveUSr4r0GLk
98zC+QHePwZjOJh62Jtk5fliQsjdzjPSr2iAezPpanWoEVNn+wkeFH0q/i/HkNy44UK0GrFjeVwB
yI5CPyu+eHeXdsmn6wIsDz1TW26L/FBNR+akt5reWR7eWuZoROMRT+ZYoAVpzPZzSFdagj6e+GEQ
uRdmhpK8bxq6j1Fr7sdc7Wnb9bo97RytYEaYQ4iA4UhEseXib5LXaGERjSjIQv1tM+hZgttUGYev
ft9Pq4DEDLBoCFlabKKYPvy+dZGRhoZV1uuSJvZ3S7ckZW4OB2Yd9sDACMsLDMS/YhnL+g5jKmxG
RGpaiSET0ojbqd0OEemeWs6fXJeqRVSvmCZkc39+Ej4/ijq7I7pGVi2J4+LDYm0VZptGBBd7Cs0f
N0kniUVYva/01DnVIQbugPCiOSNkazL1yPvzh3/aNClwKNBMVYOSxtl6ubg35bVRM4lIIkJZnEEo
DFeD/gIMMsN4KMHgcf3q7M+f94GnSinNB7IuszVImv5E27z/QBoMjamFWDNCK+9eSkWM25QzL+QZ
Qz36QjGKjW/IYceeijI/cNRNAl96r6csRFAOsrNiJqFa4pU4EdkyxpiiSoEdTzckA2r4EFpgAYap
ob6aovaLEkMTn14Ona1+wXBRZ0i+xPurx7RJWGoXqV7OE34mase5AUvdnBSBFtzhcCY4fVTCjAy1
qT06E5pRDYE+/rQSMYkl4t6rTPA/7p9/1J8Q2vdryRIfxL9IKYHHZSx3+c1dJBISq9osGCHVQdrQ
u+6xeVZgDm8j0/CLe4Jf1QKevkYouaH3ZrHJuto8kh9vHVrpSyLIFSWIVggF61NnQrbtDZkyDSdD
5fQqANaol8cSP+3/5sKBlLHQmrQ9LPPDhfMk6LnZQzDU7JFBaUWeQL5JOhMermX6j3lboRXztTSn
fSg6W9vEmjZgt2RUtGzVDI4kkDGm2E2uZShjSAckZBsZx6guFXejdfIyhH2jfnXhn1dvdiudxEIy
mKj9rA/7x1C2FlYQbfaiSmXgFAitfSbM9lxLRXCZa2PrZYGtPBlEnF4Getjc2EWKIVAd87O45cX+
4gH4zeUsR1Mb4bIBE+7noebNA9CKnlMHNb9nWsPkEcdEAKg+RofClM2p35glE6bQOthM6A6F0jLN
IbfxlL/YW/oUnHxxNZ+XXvIseTvQlfELyY87OpCTWM+akQonKogOWbJZ1awcrgiF8pc2hA70KKm9
tq3UY2DW3e2YAO7t8LJuZsih+Pfr+aIwSCFwmj79omz/zQrECQgvGoBodrmfzf+3LwuJz4FVq9Xs
1X6vGKcF7WugMn5UXihjTdBiKqLQulcmpd1KXRlUDyyTgJLuBBRAaZYphYddttBOadfTS/alWZou
PHIVuGIyh9lh1hn4uaXFoNOtJEA8L50jysyIU8tXP/VvbjyI7KWapDnCAvBhObXLIUG91Gtenjvo
uUO95hiKc2SMA1hANT65U6FTRwx9AG1etS9EHZs74fjNNmGG+cX6CFv7Y/HARgYzm172omL92GY3
uXthx8nAC81s3sdqnp/lLXfDJZmPAXwrNFDCAtsZYFQIqRP6D7VRL+xszL2w6rFfM25HZc5awckk
cIwNoIMaOV6NH2mOFt1uKjrlxgK6tGqyMH6qQIYVQdy+RMUYP6aZZd598TR/XvM5wup8GxKaSGf6
eJyo42RSEkRens4Ldh5qiTg1a4RuqLeT595CGE3EK1ILlfBTYu2d71EwvHAjFpjJFF61aqJ/UTH8
ZhuiJ0bDnBVu6Yx97FHE5MTpCfMWD3NlfazNpkTRgGuAtvLs6piKtmaadg8Ou9IZ68LkjhRxK6Jg
zM3MV/kfys5jx25k7bKv0ug5AfogBz053qTPlJ0QUkmiC7oIBoPk0/c69Tcav7Jul9CDC1xUlZTn
MMngZ/Ze+xHlTviHz/SPsQkTazhGTB5d5vj8gn5/BU2s5Gf3FnzWLVH8ieRvQrjjqLunpp/gTXTO
h1CL/5N29v9sNP/D/cbIl3uNvRibA0qK338qcrLJNAm9QzHk4ZHBp38aW3ayFbiRo1c0zTXlQ3wu
CSy59tqNf7Ex/lYA5UPN3kbd8RY/fu/IlD07+fTXyNfxg5OiMKxXL0Tlnqb6COHd2zuVQ7ZB22dv
3eRXb7xo7iAakXP0h5vt76HBf3+VY5ilcOW9wmYtoEN5/43A395eiS6k30GlW6jP8bobsf++ARNe
5p0z9QppDhsJkmLdqK938HvT89yMmiTThZaTPHugzIgDAtt/bFFt5zvICMu6n/Xk+g8LiCa7cd1p
Vl/J1Zsx+7tAN9tFQQCvcJfv6jZ+i+piQXXjIWJO2vpjN5PNkJti2g7Y76AUDd6NcJZKqvcqIDGZ
vKcaHc9IfWyo3UL7VBsQSSighUVlgG/za4QKHOVHXXpMNetMXgKtc7ufuglletzUKOnigSjC0Jud
lICeqKMgiMmIOmehax/AZDg4NqIge+bSgdOtKlX/VKYMKiJnZvRfkj3/dEX72Wcnf9JW7Rp/1Jov
6Jj6TIVQPzPIUb/A5VmiNPlyGOiXVe5YD1jMEJ5c0Znp4QFZHVhM2esu2HbzDcBgbFoiAhERAE2E
I5JeIVicq8nG4XOWhX28ddne0i0R1l5hsneBTxjT8bJvFpXSasRGnXQ0TGct11EdgqRCmZ7lkA/c
SQWPqV4c9wInKimJ2JBFvENBivqpGCCOHO0ICvEYkO/8wsXjOFT17UJlNaolnkbInIROix/N0DbV
n7qTfwzguSE5zonRo1ynZY3eTbn6IVZtwZG+b4BDQx+t24NzAwb63lDeBysMeOhEsseUU8+XsAvq
M/2j94d2/R+ztpuC+zZsuy2+aZvDd/WWG5Kxk9Ax7peqH8+yzvJLW0XAHhMgTMa2+Pvi10Q7JdPU
XF2bGRbHIlLnyFIEveO4AJkGcfzz3x/X993Tf30qapwkvqUE3OI7/3sp0Q+c/sOaIxlaGvtT1jPG
LyPU02Ry+TkC1Hn495/3j9qFE45OjRcsxk1cavG7/qOvp6KN1XTLo5nTuwpv2UW5hfySTAS7lNHA
s0GA18MKQv9MEBeBZ24x3dosD7V1XBNivpmqYv0YLwpMXepXr1HTQ13qRXzvNoYzAt0iAQsTYr7Q
1Z77p/MN+/+7EiGkMETlSK3h86rgnfn7NUtxcPe+kdm+98xKiHQoVHIe5ABRFqEaamRsdMUlA2Wt
j6AG19eB+490CgJ80oONPLTyObkQx9rOa7fzJppaYGdl96XUlcUQKprzCA4sQFWr3W95XVN3T22J
4HpIVNsBFenHj8T2XEH4ERCaCRsVl0Fr1W7Luivm56JJEOzgpYtJekO9+LmI4Rlth1H37ZHhHf6Y
vHfL6qRtPup9V81k3E9m6tZznsh2xBaWQTSumiS63PrrdOe7yiN6QuXddK7XqfkOHKTsD5X063Wf
0Ul8F2Zo5QmTVVDv4lRROOKQRswXl+RjXcir9tXGS9Ryt9aMxtAs8ftiaKd+cEDI8Y0hjPpeqBZR
OiJsDE28+rzmgnkBmek8sdYjViGIHmQSIA1M3BJRRjWt9lvoEpN2COcK4ELH3M8eTXxbMKF0afMz
a7F83sasbcO9HMtRb+vhZhTpfZfgMK5/1G8mWSb25PWlbC9CpuFyX6nGBDh61/5oXZshm+NoX1yC
ALnW/kvWQVRHDBgo7M+ZDP/iAEqeogiO4nasSrztc+uk7BsrHwEbSF7mYsNrGIytA954pZcI4I5E
mDOlfrRO08/bAHT/DfXkhlh+atf/kpRO+qSrXEDJ8bqawMF6TRETgl94a5Fh2f0K2OTJ6UaUl2D6
MAy3dlTbMuA7djZu9UnOFVr1DFeU2mcGzuBeO27rH/i3aUr4E4Nh0s3CVb4KDP4P1PmiuMxJPh0F
AXXta+n4Q7NfZ6mHN1+A7XkSomun4xDyYtovXeH8qCt613Me8c7c43gMYyR3SCedfEynAzmdrQN7
wVf6wLT8lvIwhUzJxrJUV3IdFphhC9hJ+vm6QCDR6bTEWhqndngKSOTztkG5tB/SiunS3ZxwEXYi
q13E2WDljw2NPs7sW4LUsYcENd0RqAc5LaprBKct8+jsgB08gS229vKFZAmSRgjpWnYRaU3tk/ZG
DB9VYhxYOjN01B13Y73zrRH5fQuqtdpnkIJfWtNADatMks13UG3W/tVZ+9gCKtCuBewMqnzjr3Zx
jnMbAeUNEyNYj811U92ti8hGbG8J6KUx6GdJ7m8ti6MXT9MtdKRvftYRGsaNa90ivDT9FLNM4b8f
TukkAYF7pWMI2ysHD6cdk85wDwupNlvLQHZ95NbrUSlaCODo6KU65FADxCFO8Nx52kt6cI3ZwKFO
10KTZ9Ov1g81sA0PowzZfOqOXyQafK7YfAb9Cvw3S8r0VbWskZ84UKYFcr5HvtW03lYxli3om7Q+
SS91ovUuzw15EJPHe/O+vwXRQ6aglD14BNetuxWxcL1d8tCG8Cs0/iTpSy/aluGSvjYaoeGlbZbo
ddSl/REp03G8dRP01DRIAn3wrWwK7LMhWzZyCQK9IaROfQE5JKNtP8kWxpPuSaJwPNk15CPmGHdH
N/XsGdSxMXsL1O9jbU3y04IY+BjWqh0Ix4rAPrsRsoDrIEkH3ZjGJtE+X1oQlrWZNECqkvjBTSCa
6nvWuXbcr0GnP8ase9UR8YZdmec5Kx6N3AmxtnWiKfaeJEkJS8c6j1sTtv34LAq+6AGxCxXj7JPn
vK/EPF+HtJZ/VV7iNCCYuqhC6hCt4bM79iMU3YyKj4QWz7JtI0LpvgBf+tVpalQ8vik5JzqYyd2G
xbqCfoiu/qR0jncpl4ZHnUk26Kh8GtEORzIZn93BjB9WrTAGa+jn1X0KjwOVKfMC/0Ma6PAXVzdq
r1AWFwjAFEkfnSXEoYHWab0jVUH/DAIFrb5Y4aPuAzGOWD+cVVIEl8j8X/IodVD8RpH1j/PMo4/L
VudECsk5/2BUj9g5YWsHoDaHlutUlTTn2gzdq2YO4IFuHEGpzKWjDTdlRPy0BPk7Qdpfm3o3iJEi
LXERFm8GvHz7iFkaNpOpQFvMDGkE2aUSeI/EZka7unaG/FSOrl9AiTGJuwP/xA1c6Dy8BMpvWhCT
UEyjtFFc+3btx+PiNyFQHUzFb7XodPmaOUB6zgagA4bzAvTtqaU2pWIbzVufyv7K+jl/Xmqe0f0S
V95TjWfi8zSKbj7WrruY+6XT8ytUW0TWuvGD9RHEiY233ipwJ9U65Iglryp2tnyXuWKfV1qxG2tV
UPtVnUISNbgoMyoPamIRi8byji79T4UxmdoEa1oGV+4DEl+6SI4vdgIuto2FAAqBCk8qDv3ZI/pz
Dvrkmd3B3B3Q0Kc/iyrhuiT+wIiS+XAPOsyGiMOrwuNvicauP89TNF/XabJml9xOr41ac96CIxUB
wSaLwjJtyT66dKlh9r1YJHW72g5gRGHxZt1h5B8FJzmFgC1SVaHS99uhI66qkB+XPpDVlcykejmT
oiuhqvuNxWvIZvpSjpJaJ4EzGJFguKL+cAzhWKlpCZERXNaHGnEhlH2iZyl+KLGui+ho1aZKmGK3
yhXGsSK46trFDrZ7kyO4vuv7hN3sKpU59GWyMCCbGTBfsnrmRdiyCaEqKBl4ASCOX5AdjdMWd7ib
vjWysO5Dw9qsuEIwi7+jXUuxIYCoxEGiFFasecgVoTD+MH4rRhIaNpEJ+Gl0+esX4ZCOtp+mVE3b
pFs1BrrVEk8SBCumnmkelpdqidcR64Uz/zCzcL8JTz7nPC18rsF4uO+dlQGTCeQEAKGrQYB3bvCc
LatvtrcpN5I+NlDevVO5UUnuQO3c+63DvFyk8+TwM1LsnPUEY+5AoDAhlCVw410zTAuOhCUhXkUY
xzlVreTauF6TfyiZvm6Yb9YGV4wu8nsIg0gOyKsBQwV6krDIakTVcmYmMwOzy/3xZZ1bWLJiHcKf
oi1m70DN57jPoHRFt+V5j7NDExTjc5iyiNpPteZOpaSgOgIFTzmsSX7BFkz2UAfpakwvvFdDYO1V
BsWfFHFvOrUuTLoDp0as90pOMbzoNC19bCCM5E4ZaTAgQU0QPg9DYPHP2No5jZEFkTdwkGOVwgmD
H6MPgWxGfRKeRZuB+Qfx4LAQTEbnZFSyjt8YfLr3XawhBi4sLeUmT1YNRK6JTXZ0+xjYQU2oqwuH
yGumTdCToLql/klhATnzeiRMbWQAofEnHrM+jJu9w1q0OvMF4+ylM5V/RoCWrfcgr23xGCZTpJD1
eY57hHXr/WLoFNjL3EvX2YZu7+wnGTb+XowzC8pGp+3HsHRHcWpLL254RsvgG0ZxeIfaQUOwG2dC
mh9IUaKy7PowH06hrhXhoYMnuh0Peyf2XZpvG1BYARERRLYCEvuWe434AFi2tTs/NhhJ/FAOpNS1
mjOdPRr41diZxZe6CvPkqe/bSh36rOYcSvqqAJk0mDj/7LIqy0+RbYvH0TT+cOUEZw4jCn9+IKku
rS+BDYGXtqwI162YB1sd6jX3IlyJq7F3VciDehesjDkebR+WWHSbvMwglrjzUzEMVBjEZeDuNbPq
2GuXCfz8IjVhcR3KAgtTUqBvOnbaxBQYunR2Q7dwppZB0Lxwy6NoKZHEorkKpaAJKwcY/F63yKvn
02jupmiJ8ceK3t75XkYTwTvY8+5zC1iL6UuQfBuLDndRRnb3jyqTeUfR2PTnrPWGfCcrRugn162j
lyEY/O5UhAjG9jQsmYcbpoA/yHolB8ck51ui0Wj5JLOIa2w0TbV+d8uavBJbFvkFvWk6bue+4hI6
w43l0ZhkxHMdEAC4Bq3j7EtWwHvrLSX1DsCUn3mI7xSzoGODh8qJg1Pmr833YLZ0pbPtE4RSY0ea
FMSy4eesqN/OoDpNd4yKVtDowwjNsUd1Jah9J8ubQ+pMeCbbcDHdIRGYtUI9aNwndQYOtGnH9YYh
velioyZUb7enwW5J7CIpm/TD/iP7yuHV444ucY/24Bn6arbYvptkdrcypxXbuElZ4YTBOx4B7Q7G
49jNJdTaAmWg9bz8lyWsr74OZqg168YguIxSgM92w74vL06VApgfhIzCXZigAIk5uXzsybRWdzzP
5im3xLsdxsZtv3mVrstjX4ZudeXsHZ8trQRRZFUT/Rha6zk3r1TgvqYTkRYA1GGq1j6AWzN4HQvI
wBXf0mh1H8qZyhvWh5oPeVfZ5C0d0frtkrVnX6FJrfQJGze6+xXPC0AqrT2ypkunx6ZuknB9g43S
T2c2Stldgy0q3la+p8IdUb2+PnjeQD+r8lLCs6+MmMC8raI6lDn3wy5L2uKbEf1ws0Yqle5mnz8T
1MSM7BqRFMhM4Gr9KI1TfjRhM8EEy/v5lbld8aKGzv2Lu4JUhYIKiXQYvJ3rmVJ+LB5y8Nol1JxJ
/sC5qfEMCRmQBudQH4ilwPoeCqvn54zawt35fgdbNAfb1m0jb/BgfSFq7MjSikdxV6ytn9yJduDj
dLiy0m0JHCTdKcFOhBRum9/UKZSpj5hw037L64Bkt4rlY7SbGdu9hGi65t06QRDueFzIGcRs5GfN
E1VQfQflxTF3hXDiE/RX378PFiMM1XOTlk8ONC9/100O6FJQevZlAHi/bEhh08uR7OhOfGDL06p9
ihoRY0bupLht83kIHvt6wdBZGZBf5JhjWOeJSb8E6ED3GXJyXgIULVi7/Dpigu47abwdsoLc+CIf
bq5EMlUpMRuB8YvcBxz6XR5u1aLdbE957XUXmKalICRpTTmeWOSdEjHfSCKKKRD5fFP4oLu1I8IC
SgGa6ypY7SHUaXF1l8IFVQjBdmuodC4oj1x7WeZOhnB0VXl3G0thE7Slt+yHxJfxSwrYeC+92KJW
6X1O/Uj0erxGbjZ1x7UP4kdqLOXsw8Kz10zEq9qHJMfLQ9HK29QXFSVckQmXuNiueZiA7UbJCdJQ
1QnAWcnoGbhARRb7uV/qVF6jPnUZk6etYeBMDN+z0nCsDxmGwLOyQkFYzLLpa7EyXzgMLPwJ22YT
MDwWXQrXPx2Mg9NSihT4AXUcs3b017wlE/tFpS0vK2osqgaotgIkgIERkJPpRBw7gMz2KXEomM8K
EK5/Fksoyd1aWl4pJE4Ww2leb0emI4eupfqgXz4ntYkULuZGux8JDbwxPC2Vz37yABbjbK092Mh9
nX2rqoRjEIMmjja/RXi/w+levfKOieMTq2ffnLirXNJlPKZmVycqAxcI5iS+F3CGsm2cZdWyVUM/
V4/ejOEDA+Lq/dV4DOW30l3WiXCurCz2MO/n9lQBWDiSXhlU5xUMJz2iHuWlCslx3njsTfRWAf75
XNrU4jnsZs1rUOYoB9KCm3Xbe0UKQoLhwc4kyF92pQjVpzUmxvq2ZIxwi+uBo6GLCCg6GoS1xUGh
kePVFM1mfBhh7KVbdDXjzvqdU97PYrIQM0hdGM5C0Q0/ttKtP87E/3wLphr79C1QNT/5VZxMcIbc
GC6VLrEBFtoSVBYQOjgG8cSPT5PljTirnL0CTfd8odExLPA6k+3bmcjGHYMq+E5pP+GmBhUF22YY
QEqK3CvI9XOr6h6nTgYtT4n+zm0UfXs2TH0IjUEHX0YWpiWEUxt+Txn4gd2rshYjKJGlyPAI+122
hUuHD1/k75xLppPzNU3ncH3u6xRVumixqcCVWrPPtiGz9sqNaTmPnXgSXwKtms/eUrCQbHlEw8fS
qdZom42LgbiQd909gaFN8lEBTUPoEcMnk20Nn6ejksX5PWlGgXGcT5BB0IjKo556rC+z7uTPScQC
a1SYVL/o67v22PdEkj9E88IKtu1s8J0cR1cha/fwvqb8tRs+mg/yp1R8njIvsKj6kpg3FIChOjI5
KvcsqDOKtlla995b3WTZ8UuhDg+EEzwTvyE8quM8/YkWzkBzt03lnqq+Yjc4TUI+FX0EPGRmYCxp
DK2h3l1NSvvUTlcFip1xlygK3mcQbsdD6i0Q3h2+0UKMe43XOBtYqm/YfJPHIEvR/ERos54Tabzv
zAaRscgswYLmgopx6LeWTdXp9vOy1rVP17SU2dNa9P6XSs0xmUnoGfsdRnCIzYYokpkGH28HtZaj
sdm6GhBJH+tfjLqteE6DktTLKLGOegl4OcV7hTykPahVJAA7LdzZHTOJNLy4ZoXZQ6mbzNvUSZri
PmjhW++sVKBwnJIOBzRGaEF88/7Cqpz06MtHslGBRY3zq4YeF12SEbPzpS8G934MuvLVgu+lDEiW
inanSxcglw7oel8lNaSDhApziaTD7LCf5mwX5jVdJF1N8ZT3AjJNr5NVbRhjiHtY4OVwYT0d60MB
KM1C81RCPbhiiYh1MstES+MN9fjNODV2/oV8ZlIUUIoTWet8bWKC8xBc2hw4VNliYa77/h5t6pIS
QxhWWHSFs0SHlBCHbqelVNC0onEKbzMLAR02m4hUGZBbi0e3hRRzGNduKfhT8xJ/YobZN/shAKVL
GFUzDCe+cQUPGAWj3mf4rKbLIIm3e60yLMyX0Se69VSSm5qeRTXh5c8TlzyLpNQQcks9qfoQWUu0
WsaJtuIxp0QlQWei0sapOlBJNMY/OkvnZwwr0kb6jz2BomfqSuzv4+qrR0vV5J1s4wsE7F5KDZ4y
+tRfB41y5sHKwMrLHHX957CuxHfUwLDBinYs3GMsB+8tC1T+DGglsltXuZqWQdUVeM64BmAMtiXa
ErmLh2+Ahr4A2+oKd+s1rVnuIqq9T0Rx8G6CLFf5Ox2R+0wE1co35FgL613I3OxLug7JJ9HON4l8
xgRq19AQ3kJ89QJxL5+/d3VTfHc7k3/Npkovp8QhKnrrxE35gxGfOYfWeOKg3Gzh1oTGD8QAMukr
dqHc21DwEd5l+c0w8i38BO1E3qjbJNTV23CI1JkcB/FpqN31R12qUZ01gZMWrUfjVgee5z6GisGE
fOdBp51PQ11bce3S2/STwbAt7r3Zn7p9wbci3GJS7k+GrGH2WQxVF39ld7tkcKls2GzSyjPeoW7r
Nnnp0SQFNHpinn7G/pJOO7/M02Dn2RDhasWdGDytw0poDwgP5uAUczrERS/kPXHJ7P9YD9ffurRA
bhQtRbsDOCGOsrRJyxwyUMCpUbEcuRj8mMEjHwd0j2KUoPoUg0KVLZowH3458qEQMZFJKzvpr4TY
RPUTTqGSBHcx1eJKKWl2Me8cwpPb0jkMzNmgGQRDlpEkVUzNj97XUbFzwr4dfyzdaBD4WOImN6vK
IZ4gl6KvX8DwQznonDq9LxhcPWdtHffsyNB7bFPWIJ/CYSiXO0INTXqaqbV2vKJ4I1gmbeF3ePrJ
R01eB6loQSVPaQXT/EJyFuv9oMx9cm5laMCFVMqVv+ZohfNkkWcSnhe18XqtyrQgg5j5eJghVlL2
VHYsy3YW2fsPuulq2S2e7/zibUw/1TtGS3z/zuK+tit3z8OKya/iIU77E+EoIr5rYXSF7FAZ2BNr
WRPg08jGvYXjjPpNty0PLE5/5qhl0SeEoo2Qt3dVmUGdMcXcAyWEoIDgMQkaAuAAdE8bL5ssrljU
0mLvNkNwcZo85S9w4xYWNMv5XbRUQXCsiOptti6qSQEqivX3FkJ1UH22CsYIHWceZB/Yv3WPqEXG
aFMYNdZXM/UBORDoucsjOOn0EdtYDJkkj31na8dcmT3/AFYCruG/EqxMJCGvc3iqPchaduDgAruy
1iCunDnLaLt8DjVmyy7+PBQdL3nBznnDLCA4kxUSdST+NEEMXSIgPXqE1nKYFj3aY8hKBDJQ5rWQ
AxO8djxgoNsZcee9PmfTPJmtDBcGnTqu0bmQqmGQ/pJhGe+YHToVayIk8buOPbDZrbFiNjd589Bs
VVQSThSqpnvG7eg1h4AcFPFt9mL9NnD0fVZeTfITDsIBkGY5kqrjRx1Ap2RePy7FkHgX9MBFzUph
guTCAwSkKehFoc+J6SFxj32deBCZ1+4vxgxcq74Yb4/TWE/NTvplb49NIxPoW2zmtq5UMj2O6Jhp
p7oyJzVOE2qrG9H9lenIsk9laUneUAYD26IvVkALfdqVgZDGilSuhDy9oYfpWTs3nleOM5tCTugi
Jr2lNeGVahWfHakg8U86oQGaSrJ0ER2HtMkFAxYSkqyr2LeJSXXMpKscKczsmQqgFAJbxqK+9yjJ
BF1AFiFrZqVYIDK4NUD3Ltptd99bLwdXlII0L2QGZHXmP3luGm+SxGDJujjbThZ3riin4i4qU/Vz
rsMGKM8kHXmhcpOMLbDj38K2F3NomyKpTs3E/IbJGmvUXbFa2z4WwkWn1PE946NAwhoeEskOkB1C
qe5YHzInbGF+/qryOuDzCDnDElNBVh6yeES+EITw5rzSsE3fOAHz661ylgwELj1rsCmXhEGMF8uA
ngpqwX4wM1e8maPsoufezfd6iN2vZTv1MHAWO09/cCn9BykHruXw5v4AL4PX850/Ia9dejbPQMHJ
mClpZiq7cYrMxXXKCf9gl/8gIwbm6eoJfWDw4R3mLqbbNmtwWWIIYoVdfQIG1/hUdwpi6zQWH3qe
WQr4PP/iuTLaAxWHfdVkUn/4dyHK7cP9plIDQxFhtvMjH0G/G78TcchmkfHEtuTQYf/cSPLXz4UQ
hKXGxDJKLVmitIKUz5Tl3R8kJOK9HhMv7k1pGYUe22H+/7ufzZJqTcK6Ww9T5Gtga0jUsjH0gDjJ
1JUH0qkGUu8rtt/VUWeJzXYqjpf4SFZ7EBwwN4BwKP0mhsnct26E0p2cnA1dNhI56J2knwUU2eWV
F13+rG1j3ypBBPKDV1ZJBb2xsjVFfI+AmWAF0qPmIW5yCj1GdPuQIGx1KEgVSDY+yx8WLCxpor3K
oIU95HIpPpURsZnEQa7leXYm5OHLMNoPJebsYNuu448AOdOWgW77CRGseWLRcWOFVjPBccUEqyzX
o4jhAC/FCH7S5VLzS4rLZ0qUdfhWVFmc7NyRLRxwK7/6ts6rD6+QYttpPzN0xhmuwwhIbBF19Y+G
tLnn3FsC98lMGbIX1rfV9FLkalqPXojsihM6675Gc4LjWHfW+YpyBXW5mxcA+5I+tB1DVukw0A7q
zPs7I/dLFcO0+JPi/h+6oduvPYY2cgNE3GyNv+uGQma9TN8F9k4JNo4zFtYRdqSzz+XfB6P0dlas
03eVQuCKh/In4Qzi0ObrfRwK1s1NOD1CRjZ/uBv/IcW93Y0RHPMAh9Hf9vDfP1bBzMRndDgfEKH0
D7zM3I8pcVjHW1bna8fq/jhwN2yYMCgiukwWEJtos22AaBcqVjHVG98C7/z3x/O9GJcPxaPBNfIF
UhzQIr9/qNHvB+Ni0j84ss8vKu3MrVMAJFxwKG4sTec5QnHzJxfC7cn7/VSIsPLdkKu4YZPwvcM4
FiOFU8gyS/cMtUulqTzrUD2gpUdOgt+ZDRrd86szyPIyhNMn/pr2USbtespj4R6U46VPRCvr/apq
aqV/vyj/6dOB9+CsjTHWu+9vIA8xdM0W1Dtwwj7amqhi+FrNcN/70kx/EML/w2VJtRfGyNzwGHBn
oPj4/TdQsGQuCL7h0HbG8LvRQ0iAglz0fpzc8odP0tp2KDt/X4b9ct92LhNx2Qu209m6///92gJs
EXZPVJOuAFPx+ycZq7G3oVvMh6y040tN6864qUzJlhzW6se//6x/vhYSHyGk5yLTxHz8/mhmOGlQ
VxTrATQsjblAHrppp4CdYBfRYmm2vZ9NQsdvKAb+8LP/ocVEoZ/erjjCSJz74t35oOckY+vEPW/K
sHixDQuAxJ+aYAPVUO89kO/FH24o339/v+OlZ6LtY7nC9UAowe+X1jPFSgC3l+2NqSS/QQBHBYeS
Syhl0FDTB6WZziaP3QnxXw3xf2y97sgAixaflsg9t0lIRdK6pvtb0j1GT65T15qUjpUxZU05wF3D
JiDYZ9SKu0xKWr4yHJW+ICMjlejff33e+2sYpTBMhEiiG4KGm+adnnWsZ+6ioaCBR+r8nX4H+nGL
a/GN47+9DnlkvwzJgMqSxPtk04iCrLE6ZZqhbgZZXr/RxgTQJ/WQu/fGOMHXWeTV3b9/yv/0IW+F
B35F/ofW+/erzqt+bhrW3EfTdcI7LLI0ywe3g2K9dcfZ0xfMb+YWTvF/0yue/usQ+x+o0Z46hjv6
f/3PfzzQXBpuUd+j5omJ3Hrv0kS+5KoQ4s+x78xwZvLTU5mF0Qs1WrZfWZjfB3E2ndTC8mRj21vD
aMkqOLGM/pPd729z8n8/Z2Pi4G+xXzSm+ASwW/x+BXLHLzuX9dMx84iI3hCGO187rf37qM5XcdfH
flNeV3q++oEnAoQwDrxKnGE0a7zEgi3GJsUVH+xwMqbTHYJXlhhoyJRHWLfH6GaR+gYcV5pj3Kl1
9MB+BdhlHCR6OFuf42zT5YVbnHzdZ3dpiYBjE68ECm97wnAV6X1dLi51yDl3qbzaz+6ilQHbTlvm
O5s1tPARSiZzBKDKwAGD16HlpaClx7pDfK8/R6Bkli/5ShLYY6daBrqzXtZrP5VpfA1CFQYP/oiQ
ieB2N77LudXkNjQFfjxCYmiMkePGHwQe72xn0yayT0jbinnL+BJnhMIIe/zD7fH+KIh53bo3wwaW
fkri96fsIseWeePsHjEeuBmMgbQvN8w9sZnlroBoFQx4/7ZD5CYTxqcigMlaywQ6eFYaeXXnxKL5
GVw1/aEUeP/W4xz2AwGG6YaCQD7/ziCGzdMFvpYDtJYAD8cx7zGmwk5kNIJT9Q8HCC/Sd0ci8A28
KABGaG2oP8S79163VE6j4zE/olwTw00A5nWPWTfUv5rA6Zd9gCkCKVeFOuzZpNp+TE1SwpllQJg/
LhOGFMK788j9mieGfnuOEBs9M38rHtIGWd02T/MpvNZokrwvndNK8jyLcpD7gTJ53vdEkbn7iJCq
YBdZl3JfL7CQ7rOOeTtGlr8veAcE7GF1s3zaGq5+tRezzeUxq63j5/wxUjA/mjKfl5PWkB4/CA/5
98YOYcBeD6CJd0rrW9yFg6Vtd1uPfk69LPk5dhlTlNwTgOxypnIUdu24OHs4bc1Xv8m9o+vFWXyR
ACjVFpNW5m6HGt8SRnuIJtT+UDqRcJPxTd6i5x3ZiDXFTheLidlH5Qbsc+BM2QfN0v4YM3eX22hp
ur/mwAXXjAZJJeiS++EtVT6GlGFwzK++A7zdr6mVf/HWYOLTpIFpPrOm8QeSL0rvbZnLKttSDgUK
iHSUn3Pap+Ycmmh6Cbo+5rWWkSlzDkQ2/wg4WTniOyzyIMzN/6bszJYrRbIs+itt+U4ZOLNZVz8A
d9DVPEvxgikUCmZwZoev70VWWXeGoi2is6weqjJCIu8F3I+fs/fa44Nn1v58NjM9NCOm1P3Ltln5
QYvCNA3tfDa6ADo5pH/HK83vRil0WrHZsHzUqCjvzbLo3G8wtpGja2nr1KQJx3GR4+wmtSMgCI4Y
ZIOH5YLI3rII635WTuB6eEt3yG3KFgFWPO4tt6qZr3aKviLDH04xSH9GLRReBg05L6qNmWs2bcO/
ha2bbKN84/hXSJY7OBxY11A3xvrVA4ErAreaiD8vHRl/YYMkAI+yLSUYs1GuvRM50ptjovJFPGGe
xXEs1mE6WUaXnbmTRq41uj4PHzXjOtazMZfesYR2VEV26vUfKp+YO1ZGwjmyheagBQjgmDsgXBvm
85YNKN2rBOpWoHH+JaYAeWN9no4yOZ9hJ7YneuwuhqyMfL+gMdPs65DXucRqPMOAM4ysqsKiM4BF
czJy15A1m9uQ1raFlHhaIN0yvkxuRIb4nb6OXRaRBvO932mVvcjQdPrqXkfqDOC9Vtm5NxUW9oHW
sT/WXNDox5niyXBuyP+p+PE8alhWvWt65AhhklW7UY3bvXH6h4hPZ4qUj7zqv1rFaos9ZRRnHRfH
eSgtS5VEv1fSZUCcTiCPJsMPRV1RPs1pLJJd3pnZyTEKoyA9kViNo1bVD76TL2c1MoJvaEraM6fw
YGHjoSisPYnyun9Wm9xBACYlmkt8Mp7ckujXlWTThhhAJoXmRSZsn116qhECD3ZPuJ6HP5biG7bC
adLa9Il27NhdJoNUd7pRujAtK2lcIOnUumgZ3JbUyKqDF+murhvfzWJN/fN86nNyGgYmNphYVvFa
GwRBYeHDQBjQUOPrrpEt4ikzQEVHHWWs2jmFAnDcQaojhq+NixutJF7wuChaWwjZcjEg8qLTgYUH
nwJJrDGBUsxdM4RGfsIq5G9yHjcG8FvLbJl3UC8zk060RjzDKtsXiyaZGxCka98RbUzeuuklzfm6
uecDnRLBjNwC7UjQqmJ+npEDNCfPm6yoxgrwUlGT1uGyaDUxGTJPFPHlXvlCT0tXId0XC3g1Q5kq
xLaVw3TyofQv5E95sxSwZYw6ey0LDC9HGOvZKyZGLDSxnxAzJ8pVPiU5ukCgbS70ZoJmKSQlCjMI
/jxij3OWgYJOnDh/bjowQ/DObFXuVpQ/+5WEyXbnVkQHh7Sy9Xhfk0FDAIEn8uV2sKrOJ6LAsW5q
mTDiqK20uetjxxZRpxP3ca6vaKXDbZZDPBBQmoz+vbDeiTzAczlVqyvPDGtYX2YnpQwxe57UDJqX
81wiyEdugmQpj2jh40oUg8ZLPs0M8JtFLknYFKbYLzGt0NBQvr3T+Adgt6WLIDfV7fbdSW1qJHjA
gD4Qzbu3c6FYfogqir9UFbP6cARRxPLj+Qgdh9nGY7LkK3mOLngDZXXinrqNdCRnggZwBils07P7
+JXC1e6aSKVMEWlfCU0ESre0OkiF7pbnzJrUU66YlrKOK5Xe2UlffOvm1bglnbNNj04NgZMFSxvJ
FFSxYT8bzFUk6HAoQSf4Cxq+SgdScs907dkoalz6E3q+Zseo04n0hVFPUhI5/NzJVExR59Wo0lmm
mDZbMAnheyy+td60tZ7sNR/hUriuepYdl4FSKUDIbeh7TZoVh1OmAOJQTtj8ZlMRZJlaQ+rs88Yg
6D3tRfOB461HEFNKvucUEn+M3IaUEySJ7g4L02np4C/grhxxhq0iI9sJeF/77jGEJcQFgMYcOouy
XWJgzNh6kL1nKvTW42TcKEFCxGPs8OiFeH/Z1EA50dvyJ6jyro0AI8rzOLkTOWYeHOCTOnRUDz0L
OVatwEfUxjcy0Pp05bgmNyVzvyu/RwAU8dWOX8yl0OIyKBJtcvcZqwQ/MxuEwPqJVu46V+EN1ZXQ
e3bTtovPpoxAg/O0soxHY1786oy2Pf4v2vXDe4FOq8Z70cb6radX1s4dCfyNECOlHRIwg6QaQ7bP
g50V1i6tEbPtDZfcWUbfgLDQtxabw8MHnA0IMLkrWJXf0X7nGV+iaYHWh8/9Fflune2XTI1PbqrH
77ax+uoYc0t3Kajxt4KD4rpvs6r5cBMPkV/Hm1mFMkF/hWWhqYjzxltM5KdZ0Aub58zVUXuwd+HD
sMn0njB2krgyt+rc5cjDNNhYp/moaR1YnoHDL6dhgF5Xgqwu6xFcb8zsFgC/S8ZF49wPRV4le8fK
WcdKxyQdrdf98tFdFwJ1SR5ZL6amgM8JDKg+KwVHAl68kbs21Amq1sZ2LmQMSzLUPQwP+3i18Ewq
cm7qg6cE0mcS1cg2tSURDwTypBLoYN9ZZTRlCix/V1QLc3bHz3Om2431jcTv1guWjOj4Q64Kt+M5
72nqr7qLtnPweA78RN6TbUzefY/w8XGSJN9SMdoW8VtbhyjlPcvCZJGMw6t8AFNv0Tqrg9VvVbvn
SeENSkyOfBWh9tMF45z2DcAVzgND6ZN9rTFUngnNWIyrFUEdS89qEAFf10aWXtRDPXaBU67xF3tK
7I+W5cQm1JdM0/N6mcQNZjgGPJifh8I512qzJjxetio/eRmoz6ioWKwv4GJIuSFOc7ljP8iI7pgN
K77ipV89dHOT2vnElbqXsP/HS0MutX0+Sor5W6vZ0suNFJjnyau5SdF2lEZGknpTFZo6yrK9yDv7
gip5XSK/0ElPN/PGe9ESleosTkggyFkfWu+YJkWKA3jJVo1yAxjQbtFQ99aBy7jGvyIwxSaPVRir
F6q5aFfiHRzVANaPR29HVT2sRwr0uN/ySEZ8/6AfiPgQqBt26CWlFk2qpFBMdMwqLxIJib0vp6Y1
2LY0oPi9sIZLkNJadapoaL6t+ihoA49t9h473GuirdJxuGgMZLLnbWWWzjXII2f63hMoMO0KZPzT
WZ2v1q2WZ5Z9oKLqWfVRuBGJtKD9qHaUNv6rkVr1UaWZ7gX8FguPUw/05ibrU48RxCRqfUf4M387
1zTcbZadDwRcWImf35XOnOrEwk3xdDZ7ZZI+uJgxNzukNJNdVuR6dZ2t6EkuK2ix5R53SDK/GFMi
OY73Cyk8aKBB/7hlGk8HhnhNcleCx8Ye0E6mMTL0cfpl7zhVnCMxVKXHaDY1sF0ixTSo+ltUKgj5
tfkGPisp0Zhxm9tk6JGxu/Du5pCUx668SGb6pc9WajW3qB/xuq8p0gDKy6x60Zck8/vftO5+7iFR
6aNjMTzXMX0oGj92UOqELHvBmeqAVK25AgLxRWLgmwNmxnokM/U7OO/WOPtrxwZyCHMCOCIewA6I
W59M9D6H73JelvGQL8X01JtZFrIT5HdzOox7phXxGPr1/AJnZryk3v2db/z/ujwNAOBitI7oVH76
uKPn0GHumEro2Yx8aWw0EBe9ZXWPs5X2T77RJ9/LoUE51WT9hWZq33/dHvl8/W1iQ38EMTdfBP3Z
rXvyFzwR7dOlI80MoE7OZCjAwUUXhnrsDPnTsIPi0e5Wr5k2NR6aemrL38XBfW5LbF0Q5jMUOwZd
aWF9+gIk1YQO5H0BF4aaHMl1ctIyqT/7fPQLzxmnV5u9+Ded95/QCdtVaQWBC3MYV1Lm//ixE6x5
oosJE8u04omJTXaaZqKeBFrVLNLJ9jomhFqf5wZwjRLZ9x1oieo3/Z+fvnooePaf8AQQxsL0tz//
y1fveTNmYe7MIaUMbU62A9TtXJ/HaQ4BILYreRXU+Hdpa3XfKj/Rr0GqDP3+1/f/z8bxX59/iiqg
JqALmMM6NMk+fRNwWerGMJCJ54u9WJyjYspvvZPz+q2z23m6Q7Yi3LCjnWJvHrnhu6ASz/YlsKbh
csh7g7BQaxZkINV+03+fB1liAs4cNzlPLLdYj5QAyxRM/gABZpJrSaCrdAkC0VP0SFbqsOBq3TLu
ihZZTKgNRqmfr8pDUKvatJn30tIdYseBWVWP2C+s5gWduCeuvHzEeGGnMeFm9ICJ3hEOeKpj6Y6z
FRYOXZD92PhWiYUcx2GgNKvWZwzDdvPM4H0xduMoqm9YR3WiWTvkg6EEHPZA+53EEQtqSnleVCq2
f9Ml/2kw6RoMlgHI2CZsHNs1P33lOiLaxS1mnGVgnSOFMmYfN94a2a3InnKEIBd22ajT2FQNYdyN
cQ1N3j4Ucpudj0sWNrpsjr9+DIyfngMGYQzgPMiXBEDTHPi0EAyrrBMNDt3e7z04TzNOM+001Lmh
PQ3kd5I1GE84I9FRknJl+isJii6V0VVHv4x3pIYV+qQIyujOkLUR5IJ6x2gDa6Lp8Q1vdf/kYZtP
jktMw2g311r76hLzgNpTKftFjrbnULu67bPWd2V+UjkK4BJQbrtPKpJ/jpbAWhCMrYAEq0SNOANO
BoqXKl6oDRPafrsyiyW6wbGY3HPsGnN9ovthW7ezmSu5Ly3osvfe4CTtGWUn8Wl+16TWHqP7rAWD
lnsXBfxDKwJlbz+LlkAihL6t6miWj3H9Kg2XeIxlsEZOugA8un2T0z4JfKxwHJEnWk+hMQw2mgtD
DPnNQqHqnjj+MPAGPL3mu0Xl3XjtiK6mg1i33Z2VS50NFXnOcuYAAnKeRgNuVqLlJuIp9BnOY8KN
epqnxnzrNXuU572i/UK8MLw2JLCEaO7rlfEKCukeXW4qmnXdl8jLsqt56GYOyP3qPViTtRAJJpP1
rufFqsMGiIgT5dQG6b6KNbpqrl3NGee50cdDnONTQMzAMIw5oT9d2VPuNxGYBjrm8CG7HXdhjSM8
hkux721vfJNlYpHTAXLlpIwEUeyY5v1+VEvuEJw18hHSMXVQMM3wOhEIWH3gx5Wh7Xqw8tn1lIO4
OTV6xWNuIyiaQjeRzfwO7xT1fsADAJsZ2uoAmodBmGZeJJ2/nV+NXuNaiVMe0K96y40sel0Gmeb2
LxzJKISRvqCE6wuRquuk91vnzhib8oSYyUA57jklqbpDNh4QPTXGPjaIHDrUmjLsc5yAfOgMSFx2
BdAgfsHqDgPdLzyrA8kAjYqsp/jDSgf8UOUyIxiboTae+lK5/WnROqRMmlPPT1XRj25AJ1gff7OL
fS6VABxS99pb+M0WnmJ+GnJCPJd6mq0JdC3geInyu9u1I+WFcmY9q3nQ/uYcd7sedcIG9eJ+GO6n
DYtidBwnwfXMSjPv4Re/L/hc0hDFydfU7uavv16Tfhricj1Q2Z5PcAS6BRisP26QruZLoq1K3HCu
jXHG7dR1mvj7Dh/ka15BlgFqNZXnoz81gZ/NlkFWGdHszNq9V+Ekb4WrE5YIZzOaVxfELOzo3Avr
eM7iyEcpF1IPNReFnOqLFFs0ftPMev71Z/g8dt8+Ap9ACI/Ri+Hpn1ZVzmfk3BZQ9xIF9gW3gbF3
8UVFjrvSc00EQDSdNuDFiC3h8OtL/xmj+9edHT0OwQykHjH592GxfZrGNs2ILnKMnX2dYblBvlgA
yO3nGgdZrNujf1WLCT8RcmOkrr2ToPXQ5nx9UUNrj5EYoICHFI2QnXrO2Bj1zFEcOWTibQC/tb47
pcOz5qw0JnB6cogJ8ff46d6zR8TMSWtolzJzfbA59J+m4Nef7qdnnyEA3y2qEZYgw/xctmj1FCd1
M0ncyUseOfR7vic5PFfDwGiKEl3Lo19f0NzGcT9+nZAGgdijQqNipGb+8WlMYA2CH0raw7zodL3j
hLgZb6yg1OG8ZCOwujk7d2lHVMSHdaQ75hRWZoQDyBx3+pAVS2g1OgYT6BxEn85OVz3VfWkNKBAy
TAOcx/Ahu6mJyWhlWP2kVaN6TESbEd+m6zTrsyYNS07F+hE3X8WZ1cqHswINx7vkdLibt+kxq2//
9Ocn/1t5Zdfyo74fuo+P4fJN/uf2o++NJEQqSYcfg87+6zJ77xpMocPnv/XDDxGP9u/rbzlgP/wf
xgaMmW7Hj265++jH8l8XILFp+5v/3z/8j48/f8vDIj/++cd7M9bD9tuSrKl/iBfbTnv/ozXYfv+/
f+7qreLnHovuLas/fvqJfwWSWfo/oLlSKnGG0HGDb8vT/NEP//xDiH8YWxXFigVL2QLs98d/1E03
pP/8wxb/4E+Q4SD35g/RmP5PIJlFIBkPNGvZVpGTwOD/8TcCyawfnlZ3w3dxnvJ9EzUVe+jntbpK
0ZSJsZsZsgn/hHLZIiS5/136yv95FTRUfEQAdAyZfnwn3Ex6VSZpi2tglQlKzovhqGCf/GYn+HEV
3T7M9o673pazBu/e+7QRDHaFMNhJJ5bNhtRwiMlEVifakR5kdoJ/3j9q8KPOm8LIf6si3Irx/33t
/3VtVhpm9OhudPxmP37ECp1gqZfNFDUJxrWvmC89UpJpctHKxVVerbuBnqI6MIYrFUNnP3kajM54
rUXVxhFxLtj5gB0RnploLvOzqtOBDzKVJQXjN2viz3cD2SdHOC7Caf6nNRH8wsTUSJ8iIzWHO7Ea
eXLm6Etp/kZNuB3Jf/xKbI6lnF+44y6X+XQ7mFR687buRwBOBhrsplD2Ncmw7XzpAeHqwJCNcDxf
Up8sEefvfkjPRjxJDsz2XyRl28bwl1PzSAyc0Zq5F7k9EZF0o9xzs6U3/5cX/eZfH+avoqKf7rrH
9IAIiK0zw4vsf7pKay7MEnCERwSN9ahWvS251pRPuAlefn2l7Tf98GVulYGDj0VQwImfhHn24suK
zcaIgGEpLHROjN13QmvvKaWdl4WNRPjXV/zpMWGp4lk2t5YLQuXPGSDZOOK8cYjT5rxPq9bZ+g1O
o/3mlPvTQ/LnVdCiU/8gcvkTjP6X+2Qz2iZAg6uYuozvcmgu+9LN9ChXROYJvX0yYVXc/PqT/e6a
nx5MoIrWYq1cU3gtXtIKWpdRtO+ycpznwSsQHCaue/q712RJ4rOi5MQWTJ314/OI263j3AO3QHha
fJrydbgxzFWdCq2xygChRTFsJL45/lvFP+sSDUPLAThJLB/czc9rYlLPGpEJQAIYPZR3EzbwN0YH
TsDy647BhMfnN3Tun14JVkD+Y5jkW1LQfgb6NsCQ+rK17YjkBnlt+LKVEfEgOTNgL9fOfv2tbgDn
H18MWrJ0BbkQqXFIuO3PpxuYVnRJ2mKiNI0hBqF4zOuTzLVhfc6HDtpcwoeEs4yNtz6IocTiK2AJ
lYgdHf9oG11rvKlSEe2IM7CYuhOoNi9hBOkuxBOjyHdDSLGSvpCSwEHoOhBwYHR27OzqaeMBsqxR
UBHoSYz9OIIVZyKG7IN59kiSegVYVF53PXkl5wQKGfVpXlPTfPYINmqhS5Vhv5pnKFR8Y2dCpmPf
QvIujnnqq+GrlbWqZNy3zM3F3Ditc+R46ANxdWLt3eiqmThgUBsvDXN4+8yBCInkwOY0G9gI6Eij
HojECBO9IdB+mYgDCabOnw5Z2RE8GleMiAKzlGNxmes+sErIcwlR4Zqd35AbgGZqdYU33ZDikpp7
zFbyBfqBpu3zNbflngOA5V1YLmLGoOw2YYnBYPfa0y3DPDqJ3j9B0fVcTgQJgK/ArZmwv7M6Wsra
SZEgLQzjuG/5auUsipmIztW1HgddgeOXzQLFVNBYgh2DeVTsdM9j4LZSwj0tqqqTg18WguD3poSa
kQgm9Ocr59+jUGgJd1bhom9dsQXe+hJJ/4HYO/9L7LnDKJn1T61DC3XuXEhqpfKM+5ntwri1Wsz1
dJhBah4AO6G7DjT878lO84thBqzgrwJ0/DRpF3OqsK1oGmKjB7eB9IFMI4HSxzYBErkZBgeXmQHw
LUBl4BQ3wuhr6CMt+oYQZw//O+7oeEYjHQG122K9nvNcozkTIxQ673vuO5krqyb7ixiX4wMhFA3W
kRzeE6O9qX3y4k7oiGSGzA8VU/DiymaYt+wRE8bwltkAAx/POqDjQTr3HV1sFcSMcJtz1nWKjUr6
9CnqrhdV6HS1/dZhyWrCliE73RMJQO2lHQbrI8Y+v4QV6IZNd19WWSjIPiKfIVftE8ZZ7UEI9Cd7
02RsCednEx0wIjGQcCY5Qyg0rHO+zUq07zz56BycBuZBYPZx/ARwsAUP6GBlpCmr8Pmt0DvaKIsT
kg9We05DNQ3yth4NBuVg0eIWfLaLVAqRyGgeXDiXz01Zd/ySQkOOkhCABAwDMeJXM0GSdJXlzYb2
Es7ihsoryLHJR5wkwbqm7hzOc2x887URmhkYpkXxeIHcCbnO8G5XYtVDYG1sRr2FsJWhdbc0AKfN
DDgcYtjlmKWGb+174ERyv2Bj9EOOhOt4LSmsaJaloLd2+sJ781Bp6OHu2ATzbM8EMR1D9rf2aol9
7He4FqvXEeTSiza1+TXBkLZ1GDOF6IhjWpERb1XOZMr6mvAehWnqJ15d/XWYwTvtOqmJ+7pPVv9L
ISCC7cl/tbU0xNTY+V8w1lXpjYmiFUDiZNQrv6fSix6Ml4ztNsXbYlVQHvS5ezaQ3vQ3pjt2/TnO
8vF+MhM7PdObTuBFGgfmIMRAFGzKe/J0RHJGtN4mJarp4l1I5mPFvhNLL27aJHP7u9lthNWGjObw
FlUrwZSBDcW3+5YXhaEetDbL6yPvZl3ugK5Z3gf+8SzeMzaFvyDGmFnxuGgKv/I8r4BUa9nXdwCh
na2la5V75dSDYuAAAnhFk/Al82jch4vh4F/U7b64xU1OmIIRy+KOIlp/SldrwMPvSYReLtbVSKfr
evIcQ39tKkN9OGO5fK+pAsyD3bXptVReJm8g2LZfc62WX+zGnG9FIX3s5WgEHvVxsJ/0bsDS5ZIc
xwyXdRHlv+vd5aWvfZN+s770M7rFaOGImO8kejX3hMq0PaBvaacIjwt+6k630XgmZoKJcoGfezRl
Ka80dLNRjWxvDT24yISVL32jIlixoCYkA1W+QiUQZkovlhc0VLoHt0hYsSYIv0TUqdXaMTuZHaSI
dvU06zPLKqQoMpsGkAF9RP48hBS7nMaP2UepGQq/056SthA3GLk1M8Agjiei70yB/zO3670grHM4
IRKbjl4ClAbUYMPbHg9eeYSDEeOwHwfnbS48nBq0UscXpj7YBysLDUYk80VdjZZcb2nYA4IfUyQm
QWI7qYYnD2jCDlI6EhwDJE/D7c6bDxq9gFegEmRgofqc5EFmYH1UEro+hxMMBP1Q6qOZoBnPvVvT
KNvuYdYH8DkGLoa37da+oysyKbCGGcIb3HxQfoZDRtdhIWnwcnbRbYeo761DNdXmAAu6T250PFYu
fZklfVlsPn/koUeud+zCOs1A1bUCSHGHCCnB7X6zamvbRUM/LN5xAiWqB7FvtezgrqTlNKyZ9rWj
mYjsUmt8I5rSOXV2xWLWXwbhxv4V7PUCjY3FHvKgL5OlBRX028t6Hg0D1Y8HFUXPzfjoovr7AMRD
jFJN5zoJzdqW786WcLAvxlzzcSgn7ncsjp0WxcDwIK05tcUdNbtpZyPpjg+qhOrB5rtcY6u01aF1
fVp+PvledtDQKn0WqIf6fR379hTZmPaLwCtqwHX5QMkc5Kthp3sDl3MFlHaOc5CLTXajOtSbeGUa
461PMEgHmBp0Rm5FAShYrJr3VjL4eWn0wRNBMTdChrGlzMd1Nsg5z3wDU9+KGOhNAyJURij00Uwq
JkYLpEeFOM/pevUF0FOc7Aki7+6S3F3TiLOLHEOv8Jv5UM9er4dSMjGExyoIRaABjyCtFwM5q17c
npzerJZdZ2wAWYuS52vGonjnsTnDpbBiIhkmbwY90tVF2tMhVgNJh6vHsmkAwMOo4DEC2vfWqg9n
kza4VTh6hfVaehMiswKOjgp63PPjrietkcAAHCVs4HIkNcUtRH9UxdA9IMjIddh55YiihYaBivxs
lfrVnLQ1HCBZcFeLYUjvQFAzRYMOL7c5VrcgWgKAuzM7Orl70NfT1xxxLyUrFnQcHk6OYNcZfJsg
tMzRgPimqw+zuxonyqquSK5yk0HycUB3Bg8Gy5vJkF4aZxm4LGpIWSBYSuNavZapBTU9rSoIhzN+
wLsYSuBwQhhhswMhNniStIvXwFMWtCJNpOZ1K0GVHvTZSZyjayJ42pn5ZjHKjD57niGjvHVizr0d
8iXPjawpc7/HVS6doDfjNA0nlunvk1379wQr+id9lshRVS+7J3xnxdMgElOymqDuB11QGYfB7wGe
Nr4bo3RsHEfiG1m6p7mtR/Z4d5RfVZM29zVwjce+k2iHpk7Ko9sMfOhOZrYTFrYHu9yFCJRHi+V7
0VpZCG9U4dS3tQJFErYmFADUOkb7DJVDwl9Qen1qNGcl2GE0sLMQ4+E+aSljgQAcideBH0Olv9us
pJIhS0dtatPe0EOnF0A2rI7OFG8aA6TIBfM+BmDG3HNRcUDCNW+YlwA9bISBDM7cYGW0tISTy1E4
QJibxsCFdCj/no3+/MRwFPmRgcjxHo+2VRygT9eXNiLXl44KL9+ZELwwmvc+BZ3IyGULzbWdz1yw
+s/xEhNuXTVVdcXtbAUYWW+wQwGx8tYZ+gVmWd2RCziV1f1Aisa9EEv9yA5UAXGdh/gD3Vw7BEm2
jHDyFf7A1is6jWdt8a68eCBrAxtN8uSvLeLupC1haFBiq/cpreory1TbmYMbOwUIobdsD0wsFMCJ
skdqxdRj1SIb5Ux6GYBjSA5wg6WjmcQgu0o8a9ga8BgglU2ojnO+/AmG1JmdE8oWxhSstysrZMcj
MTX5HlpqfL9YI5sI5IGEJGVLtGAkR/nd4B8zIgeF9xXN4jQFTmp213MecyRQrl8h1erXGdTs4CP2
ExBH3IYUk6AcVyqQTPVmR8LHoGdhppz5NUlsuQZ+3dqXTMdNuJr93NyjPNBYnGEwcs5gbN4FbQwj
/ARgjxwkxVKEeDBPv3p+LdWxhPZ9XU+Eh5yzRFav/WJWzQFkpncPic3xAk0145ehc2z+ZzKb6DuV
XUVW08RPHg9CcWaJpnr2dXgjwRDnBgKNwdIuZEseHELE2b8rK06vkeVkWCkobG3Og9TTVE0IyXhh
FbyRYHayjHwnsgwpTcrEeHF6WBk2Qvo8AEXagKAu6fjvFg6LH3nHSQstOgfXnUp0X5HvthnzV6PB
rwOQHVREIYcm2oLlVTC5WUWMhbJKTkGuqvRwdXWopjAnwPb3ntoG87abHkBSTTEyPcN8MKyGxdkG
U/5K3WKJyLBzed3EePeCbhoGZkguSIlAUAmcQ0jT2a1g60IenZFA345gZSvGKOP8Opl+/YBeG6wd
e1d9NSLjb69oC8I3ppag9uikqKio4DSQjcMRFX1H0mM4G0B/KtpCTfslEwgY+WQ+2I60GkYofTlD
9NAeverBSKT1oI86KHlv8Mz7tEgKLzDyiSNU61E0cjrvfSeAMJq9pYj3kT745fpWAUnk91ceS/po
86QHWexjth4By3x3lJ1y56DE7WOmc19aO5s+SOAgcQtRIVsT90OD5diDu6H9aHFXG9J/CgbN5CU5
ub401/Vi4gRpJ2hY+HlGeMgxh1ZAM5DPq/32ST/wyEx4TfK0PGBdaUjwqClqISGDMC05XxQbuj7/
yAjI2SA4lMBBZYgVKHFiFU7o9tT2gWByf0EocvMyjiXz9153tRCADgfO1HPEmzAq7WLq1PA6JXoG
P7ljOcEJkw937cBADSCBngKVEUauR4Vtl3yRC4aavTPI+CvlwUjIh6svnGU1h3+PvEkgYesd70OA
w8+7ct3CvdfsWnsc3bJ9i+NyZWeHJfRAogqnmTxuoDNoXezcM4BnuOtXIDcvK9AT5sGf8DfQlS7o
WiwcSr6J3kpfyGaXkHdERj8f8chwTAoY4oCuUOVu5yc4rPgR1+GMQyrlJeyzgs9RUHUc5DxUDwU3
uiJNxLaP+Cms9jRZPoN4fUiG8w0yHqUYC88ZSqB/FQsCvyMr6gpZFh2gFiZCmnezU6BphRQ+WQFS
3PYOVhUy2dIyMWm3dpVTSK+Q2iJ3tIgvWtqEAhQjcneL4AanOIe2paFQZx3eaZgNZFBpk50cRgw0
15amiVd/GMQcCqlRPLIuOwlDy5H2kqSHcjFWS6MR/kGESzTC0CT5CFo5PYQO4CLS9zjz3mrmXCIa
12rRA4X/7Rk6DZkGBAZA0JwNPTWC2bTzazV6dkvwlIHCq/UH+PVtVflnxG36TtShYB4jSDDT0+DC
Jg2sYTLeRupTjVPQspIRgu+jOZEEZeDM9bOmD8SkFWhINsmIli1gShHIDvKcYKiOv7GZXTymEy8z
dCYG1fBgzDO7c/l3qE0tfYOjxWVqWD/+edf7jXbsGrWRXH2HB8uaRq4wL9LbXFipYx/NeOWrBQRY
E2/XYRjacyLsLzOdwJazGcMBMhKmvQRpYdv3g0Gmixb2bTuTVpgNjb+zErLPI1x8SZRw++B7Wy1x
VE7Ps7LToczIF0j6Bji9moBVYOhq8AKFNtoJUVsAvXahfB6A+zoO6ly8DCxasfAiUc3qkTd4tfcE
4spbFNF2fuw4QjHZr2IyrDpb6nPYIaH+wNNposudloWlYljfrcGxT8JwcFq0pA++2ABxn7tcdO8J
U2hCLqwUIqyuZvuD7nFJOWIlWRfRiYE9585i/Da7CsgRhXr76teOce0NkuQZ0GfeI7tW4wZWwXN6
mKapuWXGobuXXmfJR2z28RD0euvflG5dvNDXiAEHaqhqd33bo+zuN6Zp0Lrbvq8pD+SR2RqdFthQ
yIlH4HTxviLogsaUMsYk7TpDS6TIsEOaoCdyP3mJ9dXM9fie+KkuDSsXVcPl6sGi3CPgXL645gLt
ykDeS6uhm8z5WHRFmd0g/hplBHwLW47p9q4gXaHFGupsVLFhNmVtR2tc58y3eH9vxCp4I/6bvTNZ
jhvZtuyvPHtzpKF1AJM3CADRse9EShMYRUroG0cPzN+X1Y/Vgm7aLSrEIi1rVIM30bW0m0pEIAB3
P+fsvXYP/exnCY17YPhucIpgS80TD0cHAhioAUPxoGRp9TBLZjmbZOmme4byZgzu3ubU0FkUofvB
xqXGS2RZyP6mtD6HfMpybo6Dy6owMGGg71cDGxOW1DkB0f08703YTLRN4hp/hELAErV+AlNG0Dnf
mH20DJtOC4nOy0MdtBYvIWyRxKoGb6qF86gWLrJBGAAwnPoqGrhwlc4cCVoEBPNC5vGetBVU3I0V
R4+uQnMHOG+lE7AUV7TcWtCrr8waGs3PWQ1IcGhqhO4lmalfEwy+HDDbFJiONmkEnFX6kgGwz5fh
ySlKEW2xH5Wcv1VaT5uoQHVFCm+JLcgKZf2I77MCBqNqd2npdGEg+njkx6R9hX+slQ+smMOlPtgW
8FUKTRQVLNA/jbzNvuu4RjkIYJSOyAWn7AlMSMFP5EYhw+tRpmGCGpP+wpJQ3EmPQvkV4OiidaJU
FuHDHUNL7F6qGYYHixYw3a6iUsjZmDOCeGfFiJ4Mo5TXbq4A9KMlEJKOUSLNiLUpvXYn0vho25X6
PjKywd2a2lBcKtlctGTzaCHcLjN0Hux0BF/UtIZ0POhoVJ9ql+vOthJhGxN0oa0GSLufHRh9dnge
q1AQPCtChH9Mi7p6CmmzStSyevxTddEKbXE3wJCdCOy4N5m58qOllvIt7CwUiAs3odrWtP6iwB5z
FKxG5ZbXkEScl9E1iP6OQQA/qgLUll8PWvaQDBWJISQEMS9qp6GwPfjf9sMwZZJdn/Vh2uaGlr0w
bKaJRGxkpECOzK3lvMoyC5m4pZffynk2OCMlqiG/D7WJWKiTWAA3rJRudF0NlpofYBONPwyr7141
SYAQgMe46YnHYCqzaZWRuIEqzrUr04BfSCDB2GIUx8k8+VK6kOl0uhYXDeuEwrrYz3vb7I3uHFFj
+6jCABw9k+PKwUA43bF4NOYLlmwMaVKG9G0V4ZSPqYpR0A/V2blKRW3dznR6XlRaYfSTkBN+j9uK
SgmyYeLs0Eh3tDg0u/4Juq0CoArW73JiwzA2Vmvoe4baeX2EbeRg3usl9ua65pTa0br94bqLwvrU
K8W5gq899Io2tzA3d0v2PRqbdOJ9qkq6+1g4u02FeRJloJtw0h5Tg2UWCbY9eIQKYtegbgOH1TiY
hveVIeyjAt3zNbWQ/LGOMjtg1QSbFBT4t7UtCD6r9Epa5pIjb6glZzP9M52EIzv5ij+Ph4WKDSQU
h3jeYrBt3RWu5vnbhEieUs/AJ7XhKIpfky5+K3eoSlUwhurc3MdYpn7o5ULQVFq3JBRLAz2XSrYD
bvlkRQ/KTNFujZjchE1oLi3m5TkeaHlEPBZ4ncNkCAbGmfNmptBOD0zZrKvR6IaWUtUgxjoa6SwG
onHoEBi0bPSAs0ON+0ln3+SjxGPkgVdz78eiiEIPdOqab8OZUZzVokksv3eJXjh0rWNdoqpXr7X1
2eaIxYbry67WaMnmGJGZJxXhyGiots7HKe8YGWHbVa5wCulxgMYkBCefzbzReVPpuHEwQTM9a5TQ
2ZEwbkCZxQbP8lRizA1qYLMAx7DRM8tyqibdhSk9jXNg2TQLO53t8SKjL6r4BOAmi1+IofwK0UNR
vNrNCBMIKTZvOI8oVcBxk9OXjZ7xAdGxtVp2rXAtqIWdYArKwJ23ywLSeEQQNgZOgfLIIxcF5/Ic
1jRAiOUr4i2iD3INeqeGT53iKwmxOgkAR+uLAj1NQXzkleXSM/QYaXl5/C33p+tCrdt1JLwwBq0a
+xDCiSwPRMCJC61KdB1eP6i7jYoirMUKNxj5rmQE0viDGw5nfVaLHgSarlzRO4HUmoANjLxGNcLK
c9Gm/jCXpmj9hJHgamSirt5SeQrHg33UYMit0hTLd9PM97y3hRLg8mVT7hdWBQRxaniV5IZ5qVZG
9X1gGLB4Ez0b4tVSyNQb+G0ZM9+Fo5Cn5akAEc87F2JcZSa1dcNamVnj5vDWykO32bkyztZVPK0M
kNwGpas6uOqe0/BkbznKUEWrubIoR47BNjrtIVHje5WGdveSqBzH8LPPMc93EToK/R2uml1VNWyI
HYd9mvQVXc/iDG8X00/cLg4IAT2vzE09U5Zt67FtzhxocY/smZ3OQECy35aJUNst0/w83RtV3l9p
wur7S8qEUN6qGakF2AAEfbUosocnJAF0kRfGYD21ce5oIORSuGF+zi5tbhNmDk6wVL2x5bg/aZ5Q
85XHXCrdLaql5FtbJQlt2Zx27QYc6shqnnBa7QmQuis6171A8jJHF2Zk1vV6nI2VLeDPGKW4Vgoy
y2QJRxcIDLW7YS195k+UcARxpS7JkQVmH3ejAUOa9kZcID7FRV18VWy7Vf2q1xWG6Msgvjb10OdM
DhIivQa9Ij0BwjMkX66cf3UHRYWl2TKfrTM1/enOVfY0JejqAGbk/Ytr9XXzShWDGGsbq2D7vlas
VoXcjLh/F+lVHWDPIEdX3D4uOQFnvsgnrfZckqjmI72xqg8arEXgCe0yJ8vRRVGwsaeaFcLImSZu
UNk7w09ZxDGLW9vQeDVIjgnvGUXEHTXV2DyPps36ocBSiTY6bD9zN8bMZTbUmgQcSDcErJ4jKthH
CrQxOslu4gRqg3gpADZh3pUEMdHxWpT+MLk2mAzi//IvSwwEwEcPV7VnDgN/I3AXTSYe8TIEbs6J
ZiBwjh1e+zDUUiJ5F2VNN9dEHR+rhlmk33EIiundwuXwG0Wq2TbLwZMc6tFyrx0OewUeypbAHTpj
MFP29GUGGXl6xBHr2XVh53+pI5jsh0rENWRminpulLT1mvI9dLAlyhQvumrzbqxtarj9G7cJ6bgO
S0EnrGlLvPa13eMjig3BtmKVlbJsNcgb8dpiEuNxHHtCoYYic7d4gYhDryOzA6WaCYqGqYvbVejq
VpXOjHDpD/xRMk+GMrrG21o0RbhxM7raDUzqal2mYUkcuV0wf+E4dFQ0wFZpmZcMCzY1UPXXjm2K
hMMxpCZUjHnwgA7VpkdQo3Ugnq6zA6WTPf3FEh4k4Gh6jTRyVR1wcqt1M1mCNPK9Anxve2aVjTOe
KRZYRm90O+IzYYKn7lFjyH2xzB2oktTOCX6XoBQ8AcnO3ZH0jrPelH2ksz6S2kIdmdJ+7xs92aH2
ITmNVnW1PNRk2af7GKAo4QeadBuazjyX00FmuXip7Mp90WQ3wgpEswBNebCVSlxQO4A16dAuSKzu
qo1Tih4/MPZsyuufxHA3uwxrZwE9nBHAYaBfCmdkYiYQdGS3XdFiwu5HHwXkk6bQryPNna59+WWm
fK1oki+tfYAU3U63oY5l94CiuzN37Oaq2CYN8oFg0hya/l1vMdk1EywL51pkcJRf6G+pO4OJYnw1
NYnpBrFpy/pJZ1Msrw3FlYpHSACBXLQu6AIaiZD/0oX9rSD+W86HpPitLPnkH//vuuS3f+m/PtQ5
/3+oYMYFaSL/eiOu+kPFDF+sGqq3IuZ//6V/CZl17S8Uo+DPHQZrtqa6CAb/FjKrf6maSc8LQTId
WbTJ/xYym8Zfq2DRUAUloo1NQ/8/QmbtLzSNq3lXo21rrpbafyBk1rRf0LQ3EkldI3Ed14kqOJAK
zt8nsr48Jb5qEVmJX0M2tzSJlyMAvOggOd8wj+O4WeU+iGVKzLlS6TG2+Rfbql+jKv82zMZRhzmX
ghgJgDItQT3XxO9Vg0GHRCB3WWzjZiK/btO7MN2J2nqOkmnczswLKm2e0WHihlLkeEUyB/jEMvwy
2lD/hQqAry1u8KYn+9ihGTTCqZ7ryMUPo13RxUVhgFmPvsjIwUujLZLod814rABX4wQD/qnED1PS
/YDMTQeE1RFDBuqt1drgh31r0/dEIkxyY89KHX7X3BGxprwsJ+t8srMn3daO5lCsLktChLuiP2h1
EQWDm52HutV7vahvdVUvdiViJfqHU74fl/xyaaV+CJX8jNDbcweYro2o+CJJrJt+ZlNaUFfhqq+8
meV3K7P0KlVmQpQN7Jjo/q9x/ihH0yF3vZn36UB7GlFYuXPTInCydmfD/fN0Sfgqk3+CN8SXrlUB
y7vU0MAkGJ17qbtGhRnGHa70S1kPnmtWt6pL4k8PrF1OQbM0h2SavLI2DlTv54P6i7J+vg6nJzrt
YcGMvEgpldP6nrxx/k1pP7htQQcZiCuepAqxBmRLXWg7t2ge9AnIEdOxPekK5cVsmnmQwgrHaZgQ
icSHGaOXrJm82F52NSAhQuJi/RDL2vHTFidVHN7h9cK3QdELMsnwiCrxSxARGzSuQRrDKSsYG8+c
aDg8HNju93op99ISF8RfbTHz70pbVrQFs8SPsvaslmCj6hCza0rxpDScu/k1nvCu2KhuEHghF/KY
YWz11v5B6doy2F5RhkQmVtIoNn1iU2r0L9QM56mbsWRjgtlk2HTrItuZ0uHfA9em6rQrGajvUzmk
HpKUZ5J6vrkEacyObLdzX54vefFFabPrQvRXEpxP1g73ITKqEI5GNpWcnDsAPkzM21TbJTXz4SSF
WDGaznfgaTuUV+ZW0JbwVK0sCUGglZ721XG01X1IAicMhINqiHOjmg4CteFmmNGPZRBwN7VpcJ5Q
rC9haV+q5Lf4To87z1kZdGN1zlQpwhgj94x1UBWoJTnMTAJxK8Ou6l2/oGBHQ1ME5ALe1WW2xTAY
2HP4OM5LxK3ovpNOwHExfjF15QspuPJoRNibB/MFOtRzQ4hUpMcvtspRQ5mse72x85deJHcWbJfJ
1s4Naz43imSTzXKvR0ygyYL2RyvZpTRBm7Im3mi6cYndZY7hnhOD9xDL9CaSgGMr407q0U2tKbcJ
6OiIfGudoFfPFeW9npKrHGYayPR5J1R0RWbuPq5SIrKCLs02fF5o1HqLIW8ap/LrEI81Q+4lpYZQ
U3Roirpn7DRsStfah3X1anf5IXVedRKJGAxXd0gvji1x0psuMiO/afph65QsEhnASKsT3T4fyVMX
hfniMKM5YE0vtvX0xVCjszAiP6UouMEIC2Dk6ff8Ax2Z3g5mmEEj9Cwe0dBDn3lZ2CZYCykBkrHg
SEU5aqLfMv/MrySIqYNorK2o+nu5tA/6WFwNTNC8Zmp3WaXBt1M7Agk11drRmgIrUMcPiLp8BpSA
99zHBAk3mQYXgw2VxRmSPRVV5rvii1s+xM4DsXuLRwOQcJR49pXRuBlIQGdQMlwQWbUpJv1L1jTo
CUKf/JqXish32tpYTmdJfdS65MN3kx5oufC6iIbzlFyqKcCv0KRXyfHjjKIbUCbKz57+psGru0nH
xYdj9WDZ5bVt8bL1S8pbotcx5TceB71l+ND3XxPbuoVMSIZqsUdJfa2b/SOzmN4PDash94FufdGw
rBXmZTwbqVcvwytmuprzUWHQsUtv+mn4VlTRCvlx19/PeWjGEq0rJ2tw35aH8+t5jBNjg6jvppLq
tkBLyjydJZfuwePY80+tSZqjWlbJvlPc77Cq8D5OxnFUy2uWAuaRyvgoMm25G6b4S2uW31F4nDPj
fuFYSDpo/sRyfmhC9ZAP7sJknJw7rUcR1+/1HjUOFLYDkCXe5oTbjWxsm9dzT6IUrRWLeD+6SQNj
sHk6ws/4rghEY5h3tM1ijz5ywotZd17yYWKWTkUQuI3xpRQF4QIi74KQEfA0muxMkLm0yP05YtDY
MsvsWeVJC59KJtSpLYbzSkbfJqSVpBYcF7PYNZTeGzY3bJWu/bJMw1nV11eJoSIKXXWc9TARb8fK
QN1fPpZaKrciSq4TY/5SqMqPQQMx6I7dwZy1225esavCZgQGCczOLsyquy4YO0JvW401ECud4dIE
V9ZBEkYjNp2hwkkYDtr7atSQ5iVjGxSTu+9sEcQ99TGhdvUGn/OrnerX/JwPLFzNOVlG+4xxlUdl
VSNz6m/tEe2Do6Auwk3l0ZkZvaqffkyRdsfoH1CxMpwx175k68gQDDNDIjohaKAcFV0rNtS220SZ
b3KajZsRK//WrLJrzTFJYXdukioDErn0sK2GPGfYR2WZjNH3dqInOLg0wszsBXvPMXZDupGoFC84
0dDDgNFKlWw/jjBsSIJq6RiOcwDOioiLpLpNamLFmLezuef7gcAPD2E1GF7RBI42XBbrsavrz/Wc
7haMCMU1iJuTOf0T4yc1VaA0ztngEK1FGBPvFrJu04SnbESgBXq91y6S+qugNOmX2KM88NEhHzqL
AOXO3cXdKAH8LdMGHCjLQ7sdi3mbzzYgfbc7WHToPS1bviXC+T5riF3sqIf6bqlXs53u3Hr5WoX8
TkJL+U9XE5r1lJ8kewYiFJ8Z83SGlR11oAt0U0cKgtlzh4aaYcTc8jiXgAvbwvRMEGkbtycebaqK
YUdoZMIE2npe45H9LhkvUIZDsRMWsfQGUnQHyLw5IBahQf9gOcVhluWLHITmIYS7kBGNG60YkWR0
yV6Q57XVutiEeZbdK4lKUGJIggKRSUE4mIyIp0QGpLch9VIbFGVRnm4b9AdUzMTzwSQ4p51K06Zl
1Ui14zw0IaKw6HGcZL9dZmnsDGt1kuirpJrh2jYm2mtjRaO+IfjNgz+G7iRliFFWl6WtP2t1WW8a
9gIgrt0l69zZYAznrOSw7PXkAlTIs53zcyUKwhoEfIqHO5ACG1W8GiEu6zplW2TgvLJ0sgIMdlcC
GUOQW85Dp8+3ok++jst8AQjxvG3TZ7u3u01jU1cjfxgCPZYZuk/UebOLEknImqNASPY2TUHiZiL7
R230ImBdTHA/zjSatY0p031vygtZh6QdD+OVohupP0rjpptYmLUSqV4zMf00ujNnohtAkPQdg9fd
PHVnpOUeo2qds/fGa22b2hlc2ruldh5QNweN4iCAN10POQcdn3oLbnYbizojYKIgktdFpToodpAD
IcOIURkkG2YTk0MbwZ5KE87Fzj53kdebIC3JojmfCcYCkseK3wE1S8RMBFIO0JLmMIdkoKDEkD9n
U3+uaW23MTRn9GkFXAqo4bThUtMz4nYBPVruYXSxf8v+hqePwVGov3ayegjDkkYbvDzo5Yj+Os+c
l3vHIbgkzeU9kvN6lbGetfr8hOaZ4gel7qaZ5ns9bM6n1Linr3eFkuG2LfsznuGCn3W810hh91LN
+t66w0Wnpqholem4hj/N1nhmxsYhEiaqtI7gXvrQwUzqJhqn/nogg2/TFMoPvZLoNTgML/UaKZ66
V5FFdh3iiLOxrDJPX3ggZ5KeGAVYvpIzF8yycG8p7jXzTbr/0c+QIcTOomtG3swXRnHlJmwr6yiL
8TGDbr/Lo+Jbr2SB1bgHVOXOuerg12ZY1R+zWFyabpoH3L0Na9E2ytKLWlp7jl0BqsGniuSvQ6fW
/YGOardH5TdshUJaqKxdBh9qbB1ii+Ua5Wy/n/uO0zjL6pE0EDXownw8Gk15XKzpIZRYhoyWBLbE
fR56Dq4tkOpgdlsfu96xZnxEYkqrbMm/zTmmqPPGgpWMdpVHtSVRHK5wtkUGC6ponJ/avNYpja1r
8B20xdo0APNEFZq1j0ZXnOtVsrJXzhKyq4KwMuygFtmzUfM2mhX5eKglt1ODwlF1G46BA+Iro2yY
Y4oVsQeTUDb5Nem6LdFYzBm1UTJ9jtPvmh4vZ6j2joXFHG2QLImToezAyJHdCHfACwXlKPr5SxrB
13FsPXcWXIDETi87BWucbKrt2shjRrhpRuvGZjSeLc6lySmWVHb+IyaPhSIxCEH80ZjB4/lF3xIj
ZUstMM9YW7+JActIkTzwur7ojn0FN5n6oqHh7czNK6Tv2lOW+E6UL7ORPwqjKbaNUWxNztZUsAjA
5nWQ09G/IvNo0b7FGrYqJ64ZRjE04EEEVMpIOD/XXe1ZQyXnhRp/C8auSt8lviNFkZ5mxwBoyR1f
ZDkpRrNCAeEGUks1enprpuP57ChPKUlMHAS7XKOBqFmQiMv7hVBNyhDC7tGGGpG90Vb2YDK8OlWw
zDQwB44gBq6f7rqGF4H8hdSxyNzHQ3YrjCt4o8w5V82Sbjd+MbeHuqa/XSGKVsHpKY61TcJ2gVQt
ztw1s0nTm6cyQnVKh4BFsRdzIHB5saObN536NBEcdtBrE6gMfE6yT0TZdxvTkY/TYCXIMJcv0hac
YuaLkNWboPrLihHWNrSNK72wVu3uDv3MYarGmzIL0QZ0RLFV1RmS7AuwIhcdR7BYoDqtmnvme3du
Vn3RRm3fxohyLa1l6AMQM57vaSPQuHXba1BTGicTJEyVPtLT17/Cp9I2uAEbit3+KU0vC6QCTQFQ
MIrbbK+L+bVZzKMkL2hrcgILx7WMR/mT1X2/Ua1Y84DG6p5VT14Os4HCuDwObjpuFhLpVywVPd8w
IekRk1j4YuiPRIAHwyJvkmGOd0OUP52R93xR1cXFMBBCNuUU10N4FTdDfkCseyy5TlPMhocF4kdr
y/NadRjDFDulpppWLXluM+jHX0cwdfK0FM+yv7bqZ9NF5txlJdPdYYvGaM8iqnp9C3A30cJD0V22
DSQZK6xup75fNiVQaZ9u691MGuqZOvYdMhOIPHIYOOvb6uVsm/fYNh9gb5aYg5Amw3rT9qsEjQFI
blSv1oKAFELOZZPYAFn7cdc39V4V2mXdEqBLagLCn3voMs22nJ+t1Hq2pW0fsulnmk8HstHh7qir
Tny5tHBWQK971fhEj6aabjDTP5VyqfZ9l71WpGRsnGEeLueZOTdBMJ4uYqxUEs1rl6REjbvMTmqX
oCJEdZBAY7p1qN8UIUy41r2y0+jzGVPJZyfBAEVuov9s1rnw1HHQMfUu3OlI5C4Gy1GO2HHSM9EZ
Gl1p2gC4EEmuDJkctr1196uZ+j+95f+04d5h9XUBu4Bk1A3S0D7qM/+v/86fy9f/OLTr/7Rv+83v
/of+3XsGHgFfAY3oyo8wuMS/es+a+xdkFJWtSqyJRa4A1fE3REOof1lEnFnCFdD2YX9iHW6r/hdf
w/3LWbk32LGJVABSYPyT3vOpNx+TNe1vrm8bjg1pa7VEv/GwmyTDaMnA5J5ZBZI/Jo50DsRRps1A
s4BkqTf36x3owHuXo8/NnQZ1gSOalvrby3UC263lxguEYS0O6ooddehyjr5qAYMn1e1PQABr3/xN
X32FlhCaIlxihleHtXlyvayFQSIttixb4Y9x1LoLa877azWfiNds25xk6mruDm6cR1uXsnf/8fc9
BRGs13dxdps2n4AMutUB/ub2ZkWfaE5dsGXGtThIzKdemVr57uOrnPrWuYqOM5l4JVs1BY/zyVWa
qAZwT86yXo8luui22qIbqREvJ/Mnnvx3bijnLIdHhiMmB+b1/3/zhZoaKZxRz4ufmU6371wF65sl
Xc4iVU7gITsPHAEr6EZlQeYyVp98U+296zOnQfphuIJXZL3hb65vOoDhpUWrShJEO3ipyLVbwUcy
aLnysm1iq2h2sumZyaqyTi8KlCucBSpkTExFZXyH48HoOVSbGR6uKk69aCAUyy96JbpedHN+BYdq
v6BtSD57Fn8RN08eRl03VF1nxsP0yDpBycCDjnvYKDz8GJgDESO7kz1UIzd1lOtiArE7qcpFWIaa
H8cpoOQhtQ483OW+rZT8ivcm2ePMJ9g+DD+jEayPyOlng0ADcIRmNbPYk88GdJoMmRCahKJRG4zS
rndR36JcCAcIexy9ZGKTZSj16RO4xDsrAqN+EiVALzC1c07gEhXIa6CIxuIzJSfaHdL1QQ4j7u5h
elWH9l9bGQNO6EnvrD9/vCl8N1gWOi+lu0axnXzNtqhGV8kmE534aCE2bNxrKj1SkElL9j5+Kf94
9ddLkWhlWQDedHH6UmJxalE7L6Zf1dWuDJ3lCsd48cn3OcWBwGViMYXXKFbaEpTX318H1MOmaOLQ
9LH8hZtZ62QAVvKVKioB/d8sHoKqf8bks9Vf1zSZobIQoNc11l/0zSuoaD0wEGSZ/lCF4/VY5vJi
MMMYbmBDXkuptfcf38iT9Ku/L2ixvLlwfLEjnLzzRdZPphRcMCnQreSMQrymiBJfM53E7+bsawua
8qwXsrsreKn2BLIYAT6K7JPF/P0PwsNjI2gWQElONksq32KesGr7COqWPW0KeRHlVOIj8j8MJXXB
0JZ4yKjFp0kVLA9NNgIRHdhUP74lf/7szMTxStFwcCyNd/b3n0DUNSn2RWb5tSxWVbca7iooa46Z
o9lN1HqTYT38bOn9Y4kQXNTmSeagBBXMPvndRWkw4WGO7esKgxZYKd6Uo9tSGel6Ik8RF2LThsCx
fgYnCtRiYlG2THdrxEQGE2pQ7ocRwjWKH4xLsjmjpUAKCGLUTx6Yd+4OtBjh8H7zM+GQ+P3u9NIs
hYLr08fHcyvAzd+QP13c5rX4WnUJ/VyZO/En1/xjXxLgEjhu/Lo5OmPX36+JLS0iVVxDAZZJeTa0
CEtZZRMf6394jwjwhYg4hE5Ae7aRWRWfrDW/UEO/Ld/r5deVhmcCcf4pC03oFczy1uHmqq3NbXbk
A0QxE/OFSR5zbvRrcCkuHBzHfojTzu8w0+1mFVU81YcVWFOrb/u6wMZCfjKZvnUfgCqDw1GPhf/x
w/vurbLFSvUBGgEg+PdbNc9VTatngZNkoO8vkPRRQNOb1YD/+1mVHGTkrKriHxwVs08ywt55hl0T
8hxnTx28kHXyBtuJmyC+5mfqura/zEJMFZwEm2Pd0stdMzq3ERvh/WTVxiff+s+dh1/ozZVP3p6W
8ZHeScFDOTZZ4Bgcz/pySAOFqvPj+/ve488mh4zE5NhJYfP7/SVWAuvv0qs+aVRdICHa+/GEYDLS
tHgHVC85hvpifvIEvvejvr3oyddzR+F2qOzxYxMfv9PM2t6XYfmyqOa1oJ/M2IhW6IQ542yJ6396
hODhh5imUl6hytER4/y2IQEuatMs5H2vUAmjqJfNOfz98pCV5rAtEU9+8hC991PCPARNRQUD4Xq9
F282QIYiyNTxAflmgUbXzsKM/Dbx3ebI+kn58s6Ow1dbq0Nwijqv90n9oiiEgDVs/35ZFJ2fZNFA
lMbAdKhlHOjOxCJLUdmIFIbSn5RVU+0yyi7VWP/kHmsmX+p0hbHWKAcAgZpN9fb7l7ZMlXFxjOEe
40mzMQYmErjhYc2WWR7YVe1cKf1Qe4h0zGAp6e4zikatMpMqQXSRuqV9MR0rKuXDx0/7L2r36QcT
+CN1Ig442Rknvz4JdSbKRAM6BblCmxhZS+PUN8iMdITTC2qOuRgPsY6C3rbC0MMY0TBdYAksNWMM
Pv4w7716AiQ4hwMO08C9fr9Jet4LYiCHNQ1aG7YctpH3inoFzyv2TQzh/iosi8/iJN579ViLBWRz
Eh4sc/3l3jyOiHyBZg2a5gMqo6IwB2cvivlC6VxUjWqeENtFIn3fgJZCVpntPv7K2vrDn95/TIgM
yGD4sf+d3H8nWShJHN4GrK7ioFMdnmsqcT/m6BBRF+Z0uZiEe+Vao0X22Bw7I5wu+dcWD2U+80Wj
xulW5+IgWrNmBI6q9eOP+N77altILXiVKG5Ob1CRiWaKox7SITE0Xg+deGt26QTXu3M/Ici9dzMA
aGqEzVL2Mx3//bfQbSHaHF4tD1dm/RjcXPVyO+88iURuO2P++OSB+3M/Q99mcTADvWxbQPJ+v97I
6j9nwtYI34pRrTC68dSmnAB0AdbXpXaBIAcHtBZ9+fiW/rkacN31ZMAddanb1s/15pkzQ13Q96RQ
tWY9uY1WWMNAXvEnz9afTzZXQbVpgo50OQierDk6lkXLJPPSx/JnXzu1sD3X6DMvBil8CLMZLUAV
F/vaCl+diSyLj7/jn7/lenXO+hzsOFOd/pZo54uxAjDpu0rscmrFIhwzYXvIUe35kUyVTxb7PxcP
HRWqTXuERg6ZcCfv8ajlllvHhEgVFYdpKdHlW0vJtB3ygY/nIQqWNjH3H3/J935IOo9rMUFDTpxW
EkaoN0W6XlQtzfEi4tTmt4jp//EbyNKgqRSNvBvsmiePac/4zGGSqvsuJUKARR+5lZx7Zr5kQnz8
hf582ddL2Sstfj0PnO6YBgK9EHUmvxXQJl8r6mGHg6gjduafNzPZmGlBWZrBi45/ef1B37wELfaU
2MxnHGgqmQRjnn2PQXYzze5ogM2Yw/4fvplLz4I2Lf3mUyzsIsKlgzWDiCFtU6+VlKC6iwtJz/jj
40u9c+7Q0SLzcxFlzhny9FnUFwkkygL5iZU1245hNQQxih0fBTwOt7GY/MVxbfJQqtpfU3E3op51
LKeKWnzyVnz6UU6XVKWWbtFVZKuNau8PTu14Edv3FgMXxHaFiLAuQhjI9pg8QarX/LqYUMc2jfXJ
TXnv/cQVTjOejgv9o5OHGK9YjOwj03xgLuneSQGR6ldLzGjS0gZADRHSuo9/hvdWIDZ2IMDUKyzv
J19diTRsRzTN/BrxeJClQg9aA4q/Wsd3YaYkn2wm731BxuZwStlJBD/+788zUReMkvDc+CSwJAdD
JVu8yAmHKvryxsqIoZjU5LMY+/c2MM7QNEOJuLH+aP8lxKwiPjbXjQQgoEJU8lHX42FXkTV2w3Bi
2DAoUHdCOs4nD9a7N1eA1jcNlaOacbKFydjoTRw0xNLWSAkqxN5BMWolItUqDvgxP3un3luYVv8B
UU5wX43T7u/YTak5KtxdI0S/YBQ9k2urBElm82x//Nz8ShD7/UymUzBwIkDYTrfGOfluRqjqSCIT
3plWmS7qTiLqWM2RTYKsWK5Yb4RN+VwCb9Vc9G+qe97oUAGdGiecRSAUNY5zI6LR3MRsgZgJMe8s
cFONZUr3IzSzHcBw4QMneSDL2tivM+cHHR3CWVJ3kP47PECl6oy7sEqjTZu7zApamkXKPI+HJI3t
A4jK5gwyDjJXG4VfZGj99uO78M4N10BAC4oVlfSp0zINjZ6eLROPVjwWJDTUentDl6MKSL1ePnlz
tHdenbfXOt1GswROTBST4AdRTTkv3Ln3FhR5dCyFPIAbbXx3aTuclYq5DRHKboc2guGQZiibWyk3
qTT6HWbdBuDXUJ7JOe75nIP45Ja888zzMYHzG9wUy1ZPKtcwh+9S19RKI8/p0cmX+wZgxJeO4Rnr
+wL1/eOf4N3rESbFjNFw8MmcXA+0JIr49QDn9kN4w3y+27fw+bZNXxhbU47ZJ7/Duz85nUlQypxm
OPH/voIpESSXTiia3zZadJHOOdoYmsrB0M7TJ+/Yr8X39B1j3XLXlijll7WerN7s/oqZ/m/uzmXJ
cSRLz69Cm83MmInRBEAQpJlmzJLXjGtGZWRmXTY0RAQLAAECJC4ESZnMtNFDaK1VL7TTUrt6Ez2J
PgcDWXQQRUYGoKqcZne1VQSj3R2O48fP5T//SZtzEWZZhIuYosapB8fUTmt+3OgAxmjHazv37sYw
7ntx6yPEDJASuq4DCUsTaleP6rClsunbK3U2TyLlNtz0Iq+/iGjoNrCX3gIxoUZQu1ouN1T4TwOb
yNgyHtGSMhw2N1RnDnAxNxS5LjZkaWg3luqDTWe6Vunz5NM7ebWC4q0FBnw3WNlT/WraXG0MakYW
XYoddlF6v4GM8Krnwe5PnklLHlYG0ZI+EVPjzsImFwAZz/5AM2t6UnmW2jF1T6MLylbXqDRP9cCD
CNTwfX1sGyp0mtxSQE71rQUxgm64FJBOPfdXatQTchOJtZysKJj7sWlr3R+7aZxS4qQmd5DJbX9a
QDu37qPGaA0CJ4LKnR6rPy7werxxL9XDBIW5jLSBAxHnLyl4/AcYN5QxpUj83yDpbN/RhWr5c4/C
0Y9xIqrF4e0bEQ8CjOorm60/iDsabKsQtEXPlp44Xp94/bQ1aLehshpEOB8TKnmAcZ6W/TKVgG/U
whfsanB7Ffxieo33jGRFTTCh1vC963d+WnmJM9ISKPe7lHr112Snz8xZJv9tYvP4g1zgTCDLpMWt
0F3ozKktduklONYOtZ32dhRt3OiM/JdOpRHpAHNJrDHrAHcg/jrcE111HYuSZ1SJv2xFE+rTgp92
O17O6Z0sCTEAfkNnUWdH0onnkx9LFbQhyXINmXHPpcdwL9avWwtbfU8l2k0UGMkHiqFpUNYCCt7b
Wsoo1La9AdhB/QpUGhzijpeO6Oq2u0x3ejyZqmcbEZW9ax2jXKAMiIIUeynAyLOBh2HTGk6tRQB0
O/RgDu90qNKm6HoO/ePNem6cMQ5LInKqgI20UOTYFaRk5F1Jk7a6MdaRMvQBr86hhdaaI6+9hdvP
Xy+fFoIooL+kbv6z3rUSm2KKjfUZwsTNFzjCpw/pCnBp33GT4B5CX8U/szpVWMMF9Uj/IkJcFOtD
3Z/dmAfysaCiarVUpjChUR0L4m8tyBMDhUprSqY33eskVZSfXLx50XlYAxfRBGR2Z2samHnCfM5P
PlDEX6m1WNxYDqXf8GO3W3e7DeSXeGLRzzBF936g+Ak+sCmGyuOqGRmfN9AVPifaNuyceZySi0wl
/wiHBBgSovgFZQ/kDQbnxYYYG3X+Y8PZ/hItk/Zg021BwBDp6uS0xJfIk0r7eJWepXQFI3Ylv1r2
WZlSyMmrjVqAxo3NCkg/LD+dqd25d12YNVWfY3160pITTfSUhC70TUQEeuL7gzcW7rrrlW/EeBv0
YyJeG0SDHWATaqLbqzNTlQRtcaIIc4CGwgQnUSfPBRA2AG/LAwKJ8YDCAT+k7l7wmoJ81JrqdGgE
0XTUS2nBslt0r6mC8cfN1Xb+iwGT9JmXWxJmyjw6nDoQzRQCy4uZRynF/bqHoej3VugYinnWC3t3
BUsXLH2t1KdwAxQqYD6Qrvo8PjP9MS4EIqt2y2ixEyAhdE2V50+Nua7GNgFcjXqc5wWV9g+79g4m
ffj0qe7UtR9cOpX1aXkefu523eRhuVuSsoLzpa/Z0BQvYx86H6eDFxO1tmeUb5nkc3wzuA1whqIo
7qBioiaH2FdzsVImy9b8th1uJiqsMVce7cjOXGBl3j6IOHp3kvIQJdkFpUYtq9bqbomp0JN5OSRf
BuvycreawH0RDVxbYI2JI/UNqDObhEIomGoDe1StM7ebOM8F7QVQRwDGiLcAsSi8ElWnzpiSAXVo
iRNO32IoDdK1+v70iSsRPA0PhVuNBjkGMBj5xXcMb61EdA4d6l5H+SHYqlsKWygz89bxZgzmyx+6
rXV46bfpj5asUu/MQ5ZNr5AwoB8qzQfVYtKYTJHtramYGe7WROWmu81u6Ldosz6fLtxxe+0Jrvm1
MRAVE0vbaN6ffvgysReRJVwzjewdkDL56W2P5oVOQqTOAawMmY3XuU5a695w21UW43jd3b4XWQHC
kZvuCF4MbwyrqzdIpriW85QOqwGtE6FS0D92l+nyzNaUKGBcCJVrleg2hlRBATu99Q6Uv6YOtwb1
KfZOVe5DzJNLLSKt5GpUKmzhrDyjCMomJYsCABLxJwRcUIqbBBowWscidNtRAvP1nZb4u7FjUH0P
dS8dX+NzST0xYlHMMXPRefhnCmFu+RXMIfOkZJAZ4aii8Baw/VgFVj9MF+HqxjZsTaQXk75KecNk
t20KxuLe5pPbC01PoMmbcJGd2fgSdaPpCqgN/ov1UAQHeFDqJcFqCUfGxgkfmkYnmcC49BlK7c4E
fttz3d1K7jzcYZpfQafPDhgFII0LC8xU83xt6Cg6xb5LHR8pwZbs9GA5PyPvYqziZoPXJSxDmyFY
IsWjH9yvOufNs3qeNiR9HF87+pKcCf1eBym8glRtC4atlH6UUOATrV7AybqkjuCMNi8TMSwycJts
MNCLwh3vWHoU+S3WsKMWlnMfwCOzMz77FMZQ7TaHtWsePJ5+7tIpQSoJXAoHqhj3mitOsNm0Nyi5
nR3f+QotezvTEGSJRfE3oBb6msSQj56Ro1LtgmYRQFEQwIBV5d0OwrYTusoUQXJpKrPyqNWknqxz
vaKB0qS7ouQCwrHuSOu0aVYzpfRvvANI17diP6S+BSaN1hzmmJTSaEq5eEGnN6VMzLntUXzc/IDQ
2/LqYm/XbUfU+QwpxQUN0vMW743ldNPfEuEfteeb3rmTLgYsCh+gNdE3T+C9i/gkRAEuNBeeM95C
91JxiQt05oo7nnaD5WSqLWdOx6Wjl7WwPizdILqcLlAIy3XXv4WMI6WVsdXHOkwvT29D2fEjxUCT
NhJDIvMlb4O+TBP6CTjAMQEt7qZ0uQI7B0Op4BM9PVOZFGLfATI1wMWAB5dnsnqR4zhg9YarpmXc
GLB2E+PdGZO4DRfSikLba0tzzmF+yiYFyUOuRmCz2sX7fQ5E2YH1qT2kDi+lObY12cUhdHqKogKj
CD4BUfp0+jHLNhTcG4QmRPiQ/YJcbeBNm/vhvI0dYXiDdNUm3x3B3kU78N05U0143UWRIs+NSdgj
JULWW95SR7MtXQlTmuy5Le2XjgWJgd7qXSdzKxn0ljTCSRc9Gnnjck5gnlDp9LTb3Pj+tiXa58bX
7blHpRAp3sslhu3I3ykeoF9i01t6wJ7elTJDB4MSBH6Pwh6uc3mlcyuiPVoUw7jQhBdWXVkmXZnC
KzsMV9Sfue5VosMxqwS2MgIcp56ZvXSf8BrbBtq/bRTj0H4A54IVwMxhdWnk7sXoXCgG1lQ4RcsJ
0UXqxhbzT53uZvuG09XDt0IESayQNJQf204JdulTj4ltnaBIq2tR1QsHBY5D/Japum2uNviS2OeC
3LUDmjXRwgCs4dQPB93WmkbQtroddVeLeHT6ZWa5xyO56xHc5YmoeyhqdrvrUe2wIa4I9Xp0p1Dy
Bjg92o16TeXR7vqr243dm1/RM/CJjJqKBUM7Cn3X20y8nQqukE7FQbM16UUR5ba+Rg0BelehCVy/
gzsPPshLry2ui4nVWbQoDp9Cud5ctc88RZlq6AHQo5QHpdTOwicHxsAWPrEdXeTbIu++Gdvw44w0
H371lbGivZAVQZEKceS5I1tiggBSFSApIoQCMSdLhNbcJq4fpWzdKnGuXTRXfzEFM7IxAmcYklAd
al77S7LoWJMgiL3rdUBLwNOvr0RDoZx0g0uZBRjtgtawyXZNXQNJWTbhj1DAL39Ydo2fnQ2V8Kdn
UkqfVu+hCEmEiTSf/LREdmExnqrtoWKtwd7GJOmX+uZXl4Y7444bxBMYo5JBawGBqiYYSze9nnrm
XJQFOnDtCaa0Ovh5R8Kq08wjgbGlPaSYw70EiKMNjGnQpddBmr5H+rpQMq2cMS3ZmjdBTPh+4eg9
0H696RVsxNoZ8698OULm6EcAbKh44QYL2OgdF5/ZDujqpMVQ8TpK0KR8MNaHPnYAzRfXUIBhsY1S
Yq6Xngb38RJutcGWu/XMGyqxgsAYtLiQuUNEt135BTnKbtqMW6320J13k+udgoLawdZ/qzfXkE4F
yhlwVpnoAUIRqShKAzISuEMDHK5VHerpBdcxmdN+V226l7SqxKUkBnBmo0unIs0msm0qh7zwZJFl
bP1UDdtDeA5QIhCPXxv6mlZ/q+Y5EROqtaAOsxLBfCqxyQeaxE+9LfkhDtQ86Nl92ki2RmoEX8iZ
wyTs5aNpREQmA720WoXDZHSnRgT/C/xS/jY2OwSCBiB+3H4EJPAyWrtoSQVSpJYFVVoXTpF+r0mo
2UlAW0YxrUy7CQwLZ9YkvPCjNSE3Bkl1IuHF2iGodaPVRlxwHbJFAH9BDtrakpCBGq7GamcRPjlT
Wn/FO393m1KGc2mHkT2h5Yk6Or2SMkEmnk8xBmqG4yU27+Ad6FvqvcJAHKv5kiLrxWp+i0ft9Ts+
KJHAdvVz5rxQ1EdPjtuuY9ArWJaFCZeaDoX8huIiiKDbGi0OdX/zi9VM9UlCSTF5hwVdYle62x05
1nx1m4Z2b0zjH/cLjQbsM8eq9OGpzAEwkqUjChodchzd2wURArijLVFv2tlN6KK7Gq4iIxjD75p4
Z957yd1JGojEhyggEJ60vNvLeax78QpGQDy2Vt+n6U8/gsZ10AyCn4kO0rjOXq/OzFl2oDMAtkJE
EHEqHOjmdh0sIaHUhi3Nsq4Wnp8OKSwNBwY9rc9Mld1LxZdLmRMamtNKKLQwl9HeWWlToXefRRR4
1KLqiJRwtBmhv8L+2reiYScgRk1f194QzhZ14CUL2OvdaXMcNlsrqABSa6S6inGlx8vlJcRwi5tu
mwJIqHG3Y8HySg8hGnSu26r/PrX1bV+1aJSzbXvBhEYX9sDfaN2x3TRWH+hKmIxtx1fBqhjngmwl
hjHMm6L6WmRJj3yyXRsmvKS90wA8LpyhSqh5qNp2ZwI/WihYtAgzu/b2Mkx28RltViay2OKUokLW
DDKsIEGULfVo4QHbUNI1ogn0JNG91WkKIqb5FO+k1XrDEWkTzG5ppAhJBhfmc9dQnKvtFfohMrYQ
ym+gUwss8J1L2kUEjtZ5f1ofle3s4XyFI6nRSEq3gVNTfkTvp3gdanD42DeAceLLqJ26tI/SbMH9
Gd6dnlh4UkXRFbE0/oEeFXCVfDRtehD7UI0pQ/DB7q9d3e/ScxOLtrvbQgdm9dzbBdI0cFaGNU7n
vXOYrrJMMQXQhO11WGOP662bYdhcuHgOw9086cHfHzg/TzHDrwKvt7mkIWU6iCM1fr/YtKfjtA09
+YpqChPqpuWV4Yc3PWisCfRHxiBNQ+9u7bj+mTdTukJRZYuvRNCfbZJ3aE4PkaRNCxVCHqAIoct/
1jYrHCVDjyYrAYBfGvSRm24h/4QUTR13Y3IPFFe3biK1E/ZTGL1u09VSu2tZHTrQYWg/nH6FZSmY
toE9RkpCY6FFnKMSNVcKlIsiudKEAmUDvfgoWKjPzk7bjtNwuYOLdtX90bPczlhrEgbuGB3vQ2tq
h2du1TJhouCzR+a/hTIs6kGalijxRrB2tRXcdujLXPiT3fZldze1rjpJpzNJ1u2fd1iQYwdyZfeM
Hi5T+YfTFwyrha2HW6sHiG6zidqfacW7oLCF8BlsMa3Pp/c8AxsWzw31QZluaLUAJMpS4dCskN7n
AcAsl44WqbpdjJK0RcF1Ww8uE6pXPlpdNbqBnc3HzplvJ1bLt2k0yK238af6R7yZ54U6f+jhTl6B
1dSHurIxfsIuBK5LP7w7UkBbs+nReAnGbpp2tOn3raZufGMnO+Xnlu8pI8WHd2oeGBgTuhtMNr01
qB3V8m+mZEfHkCXQxMVfaDc6qegrPVFX48RTkxGtl9LB6e3I0mvF7egSpabQH9zHEfCVvWj7SgJW
kssq+cG2KfalcM8AAkxrDEgBtJv1MjGu1MV2dUvj+OUYPqP0eufEnYGjtXcfAmO+HpFeEg2XDGOY
wN7yZZV21A9WsvQnMLb7HPP5drZzgdTqa+NcYqVMdCgCUYRNxE1ehAMSi0rpuwizZ0w38OF2YYcT
8NbuhJRHeOZqEfriaKvIHVMILrrTF5HaettZd5M1WbTtwnXH5HhomgJ5/d2SSH7f2CT+cEu97u3p
F1T6fGgIhZyloRrFwgyoChZKOyFLoxteMtbWOk2aU8NUgIudcRHLZgJ2Id5pu8SHVxZ0iGg1mSkM
Ia4Es35F23H13jW0czZB6UzkucmEAjYDuCUfQYpdVtTpopjT2Fteqgsffqq1Mh2pRto8I9+lU3U0
QT5DpBbdJk+1WxGuA0jHO2sHwO86K29sRJhAdBVZnfEUSsSDGh1yrFRDUBom6M0PPZPFVifKSbOW
YRhZ8WVsadZEV4JwAESV2muXhOq2eTbVVfJ8Orklwjwcfsp2CltJTwqr6y976rCTdnsjGh94oLHo
wQsP8LnQblk0kOQOGTwwKzDldAuakz68aW+6JZOy7oX+ZNsBVOmAHRm17Fbntulo4WhDPfi42QzT
X+a2T0OTruAq6MJvTalKNGl6AUHgngWcEaqQIbe2Pt6tmt0bY221PtLCVQUarQWzpRoTnfCm/oS8
kTVxouUvp89UmWUAHobUHOnPdu8oNqMsVWePtKDqKHjvUHPRXzYj64Z+EtbVmk5PQzWhNagRQX25
crdwK29a7g3tSIPBdDlfQJQ3j4fhItVuo7UPP2uvE3w5vcSSUEOHOBY+LqAuPM+CdUckSxGFtsDK
t0Co28YmvJrbrem3H/mDWY4OImTI85ROODRkDOzmlW3DPdaGX+C9a0MaePqBSiwM5IaEs2CyQGIL
brSXEm2L8eeBPEDZZRnuehLB0Q4GCHY7p6NOf8CenX/s+dryEjzu4szhLDknRFPIOwN+EDiDguy2
Erptd7aQIGzC0OFxnTk0v/ETzXajyekHLZ0JsxzOKPJtcErJakCJNTAkAsVjB1bwAENiOgkTm8C5
pqX7Pf0mtrD/Xz0mXhYhGkCM/NiJtz8ks3D7cRYlXrzvhgENjPj2PnD8+FPwtj/KWzmUD9SYZTN/
2i5n//ZPT0Hix2IFFk3NDgnBwNEdvKGvI2XrPTWCZ/JYyTND670LLF/SKS3qesWHd+YFvvXytdK6
IIIP+w++3d/+/T8f7MwfPfvpx9pv4um/ObXw/a5cPv/bP1V+8g6NN7ipgPG/PLkqPbmqXwCgIOzV
2e+L2JjvawdEOp8V7VmJ3vLu28YFSTRCWyJScPjS2xdYcALtSwxCfL67Rxcw90qPrrcuUE/Ecqlz
zD7I98EOtC8ouchq/fcb8P3tgKAkq7QD7c6FyBlACyi/fPUiCx51BFBi//ne5F6kOao9eu+CagLA
b9TuZB8u5IOXr+gXoPK4xghLZJ/vTvwxJipugda7gC5MAfQtv/2mcdHjC14+xm722V8w35HiF6Ci
Sq9fF5q9A3mGwOmIj6z4uxeCIA7I+X6Pv6cn31/Cb1f4unpBwB8XBsRayZOLly86RFGPvf/6+1N7
vapqT1cuuNR7VO+9KH5Z/rF3wAuIoJD6Iv/fm/bD+awo/23tAloqHXwmUQHx4UAdqj/1AsIhPqIW
kYP2HR0Aov0Vn50TAEqOSAWuUPaR732dOxGcwO9vH1fuO9sCARKvpv7YAl4wZLEv1p2s/qALhmmC
iqAXFfH96QCYEStuQZtTjh/MDb8XAuHdHJyAJgeEbDf9mg++/77EQK1uAWMB0MdCAMPKToLSRklk
YMZMF/An39tJQEKrikHnggJ0gssC2CE+sh3YveAMwIyNK7D/fHemEGRkFbdA1y4ElkRjE/afwklQ
OQkwSBI33e+QsJVeexJecXF8jaYMbMd7zuIoziwqC7f80R/k/u/x9y9hhCxWwD5JfyjCKvu5fw+z
/LsUZcmuvYMvhZt98KP0t9HRH788eraol7kOfyU9qLSw/Jv8l++dWWiGT1RZZuGgl2e6MxeEbt55
1ix0zMN4ENbR74s8iht9vTZOjurTzVMalJNfddB+EEep6UvDigLIyuPOfEcKiAkG+8qDQlLnPzv5
QEKARCa16rAD23zORxFjiuho1TE/zpbJo+c8NYJfG7E9awyI3AX5sNkkqLSqkwxni+ApJGL41Dg/
Xw0SOEC6w0AOdLZrEJZBsAjorJpviNgeUSZUdXsGDEAlWuPdr6HzZPpf9ygfOZsHU7ryPOZy1vgy
C59n+VjZyFxKVUcezp1Huj5IEi8YzaqOO7LoAJwPIxYr8oKVB10lZhyg97zGJHH8maRTOjWIySh0
4lAe1qjhqI5i24FyWFquKCqouh+fOPYTc/EojyyIU6uOPDEf5UMoAGyVB7UL14Do7VB50CNBwKCr
Puzgt/8dzxrP/3y5DpxQOnX0Rak+/PUsI13eP7w4HtSnVR/1xnksWgWU4tUw7iwKYlu6XOAmrmFc
51FQTx/sgijWqCoRt+azaZnRkxnmY2UbXMc1cmtuIVSRxUGkdKsv2TNTJx8nW65AvNQwbGHQGk7x
LRfp05MsDKLirPpiE7Qv5fj5UNk2CGRHPSObvqwm4TysYehgJ/TvKpFlolODGN85mPj5CrO9qOPK
yEYtbIRIqlTd4/193Ow7UWQm+XDZqgVVUdXRP/7298Qv5r9F5KbywHgmz5IKAvZffdiH2fbJnnne
TBJmYio1DC16dL0YnPloYp/JV+c/lgIHXuUAPsz8mWV6+UDZuKLoreo2P+DKhmbjZhb40kGhz1IN
gwcL05NFGlBYDeMmz6bsYNZx838C/pKvLdtfQcZTeX9/+59B41Ow+O3vDdE+7j787X/5T85S3mtR
wlN1ok8cw6iw14KqqvK4pr8rKuiMrabqwJ+ptC4c8HYNAg2ZPa2VzcbYjOS32a5BlxLicQo2fUb+
WHUvRsRhYseXTAK6LVR/e78c+SCUMNUwrLN4NB9TWYpFb6aqG/GQ6dCHo/MtUkxVx+47YeMTxpyk
RKEfrj7yu8ftTHp3olUV+HVyVnAxKoJ58ewVUBaJ/JrmO46jypCtb//+ZTeFnqMyCaQu0FMKlGCe
h4lDrxyXPXya86HWw78eiZCqHG7Ow66VnhKiKfDB0lD/EPHmAZ67rEZF4VXVszIJZzNfdDrNhxKC
IrAXVQe+nW2cgovSqeEEPphgPhv3wpiZZRftrbD8yR7mK84u9FYNM332nXj23HiIzbhgQ4reIlW3
52vYkmArcct8wGz1VNieMkiig6TTqVTCwAydx8eZbEARmdGAFp66cfbjlx3VP0dNkRCEous1BxgN
4vMijvI/crIoeGIPzvzNd5FQyiLYh5IATCL/MXcoXh75lSLwzo9JX5E6kASMS+BIc3zjuEUDtCR2
9m0jwnUXyMYycP3jHM23DXoX0LK+8a7kiGV3ROEQf9vY75JI5B0KhjhHt+LW7g2jkjXTk+LYj/+2
NX8QJ0FeMcRBcCqoXVikBCmh1hF00rJy+7Y57gHm0wSqMItoIgT/jaDaFJ3FWgL3KM+S/A6xf62C
Q2bMgiDCd0eZBfxnFMkB1YLT45Qz8NqJ+qYn0m/HV0GZRVX9uW6J9S6DGBdEOrZgRSiP7cJyQV0O
raaBUNawibemZYezx3ykzE7UKOrmP6D0ACRS/ydASJXf1tfrqHE3I1kaHrVXp/qvBxQC3jYgRi3R
vVc7O+1fd0tB9EVR9WtuqQPJPrqFDtd/3nzeQ08l6zhfwClDoG/aIWZTvpniFQsM1x++0VdeLoPt
MpRDxXXEoCfmzuSkhc4yX2G2XoF8qbrgy7BgC9URorqMQnMmeZpKHZvLWlf5E2cbIBBnVTfgKggL
8TSITqoPC4276cT5ONlq63C2b2aPpi8b9lyB+TS5QXRwul4ptx8WBTGoI57xA9demK8t24Lji/Tb
l/pgJs9O411oFmNRJ6+1V+7Dw5Y0/uGSVVGiX1XGXtwmsebGaOEAXCl4T6K4t+okP86iuNE3fTcf
Sux4xtdTdeSfZ4uZpCnpypVP8naRuwsaCN0/R42ipw35T/XRJyDG/MZD8vjsYJM6T9JRhESpDrVM
1PmxcRkdXdoCxQshZA179O4xadwmkSSRL6PXsEf/5ePoYfTxy2j4XxtCeGYhG1aUfwwswSRMHK8L
DJ1WRufz1Yf39whDWQS0/hwvee8e5dd/ZhO8GBCy9yt5tkf2x4m//ctglWh9WS/VcEW9858D0l/5
WRPqooZEYOYDymsVVaFVdVB/5llOssgHynRbDQesH0RsbBY0ez8LdzMrWJM/kWY55Sy98lZh8WbB
LKwDV9NPPIt4lrRcwe9cda+HM39hhtI9UofCvwzZBjmoWgcgYRTFRddasNlX3YTBbvZky3tbByBh
7BxFlkXZeNXVjs0wmJXdRSf94VeK7xgf4UlKd4lS36pLnjiPxIoKFmKvhjc3gRrBj2bbfIlCV/Rq
uC4nsxCDRR62jn0g2yDvbh0IkkEYkFSVVAOJuHxL3m61vU98dI60CUodEI/LpyPlQCl09fVexqYn
r1YUK1aV3atZWBAwanZqGBaTFSyfbGzTeav6yDdmvC5IQx14gxsntpOiaUKzuuoLfvCCtekWl1zD
Ht846PV45mPvFsI/dWAkbpLNbAFyPbTyLRDaB0bG/Me3n7zbwHtmT/KBsnH1GtTabeCbhaSkXsMR
uRW6XVpsHdiLPwiTZlW4VQ81mZHUlHVFHVfzvfBEn6WdqMM1vCePkxRAcRkJQ9Vt+AhureBsQEqQ
r//t8itO9Kw4sOBpr7rgh0xrho4vQ57q8DoeloUYcVboW3nBa9N7NENJJuhoWcNOpLNn+fLIinIr
rzd14t0+OZGvMfO/6rjyPrsiDC8Zl+Sp8mneLm0vIbdrx7eeA9ltPE4gJ7/n2V5pEn8RtWfI3QAq
rnyx2Z6czM+8cnA0MhfUzAplga7Dq3mYhcWwaR2VRATBZqLg77YQRaZTSQ2Bin3K+tZ8mj0XPT3B
fVjDZXUdQGEu7TaEK7T47eXv9u2C+Nt/F+q/zDWD8Ae6S8ECrsGsrWrt89P9daE1KLwB4FQNrR2u
X2zpqbigNNfoaxxxn+87mdqbec6uoFGqv0daiMZm42MBNiIYTKuq15HXeDC9tUk0Lh9MqBKjhqtx
QmHiDBi6ZIgdA12+Xf+9D/xngTQ4XDCB6fzHtx+XOzY4NK1EWrFyEvv1Sq16D1ZwIQ97PipwKLC/
y2DZbw8YAkol91Xfv8hSZtsLQJI00suBORGe/o8Qyi5FX9Ek6JzolO35n5NVUAWQ6x/wTfxqUfhK
dky+s2twsd9hLD6azlweuIYoxruQRKQcE6jBsSZnannm8yyycxnMLLkaNuJ2a4pIujRsHQu2k+JL
q+Ea6kMxIQP5tRrWCnPCY/Asv7M6Ik8PodO4IdktKfQ6LHuyhnICqI6wENel1bgW//Pw7uOhONCV
K//x7XfmJYk8f1ZA/UEJXsvI8qujs1f1Ua/MpawalDpAFtfb0NruiuqMQpTqC947INdBgYOBLmfV
x95jW0vGrkEwrsGNufbxltRwrm9MmbYEH6b6XuDimcHREdFr2GVcajiECrJch/FOmPPZWctwHrpz
1bEXnrktnuk62EruZku5lBZC++rLvcdqJ4VT5ucq3VrGd49MFaWObOE9NF/OckkMSnJmTuN7X+ly
PBB9MpeojXx/M8NCdOyu6jN+sk2nGFZWBW1y5YHNuXO801T01TG0Q1l7Ps7exqpjxdS8CrOwqObU
OjTS593jrGQ76sjnfHFmMR6ptB91qLoP4N2CdeMyhjNs2fhbYwQ1URAnLyfzcDrBNlzDC3iZ8Drx
zcimzPRvjfxfnbJJDRoz56t4u83zsARF6W3L9A0FnXXYPrfO8zNRzZEZxflyhczuMe5/fM7QIq/i
NHjZtQfboUUVkeS/Nb7+6x5SeDgpsQCqG2qIRnJdmVuTFxQ63v/9b/8jcsVPk3BLFSUreA+90sLM
35qkDwn/0bfnrJd+Pjr3yYHyrHkj8IaHT0iXnp4m2C6rKjC4IlzTzcU9+tvQMYMt/pLT+AEKPVMO
8sI1rho1TDoM3OeADfxkuriRjhxmgruaSp+zL++vC3B8rX+sGuQ4fISXaNXhr/IAWhYKk+bKv8l/
eSq8+y5MHiWvrwbzkJpAh5hjhgPsm+EjJfi5JGb3VP7D2/XVO99KHE8OxNZhCIjVEjmWzmodGRHB
4UaNDBFTaeg6HLWBuSXDXKa567hWBwXpqIOwakgbVr8Q+a/jEsvHLWdorMOLoJS9WCFfB/iAvMIz
BeaJXJ16XIqZfHNi9T1VM05+3MTZo7t3/uPbT98Vclx4f1nDwKqXza0ZCuYSqu3zNWZLroPDUySB
I0FPJFkfiui/XHXV9wAk40DksqTbUK2j7mLPRXDtxHGUadO72dqRNUgdJud+lpvkSfbo1Vo0H0gS
59l8zpb/KXikcjff8uwuqAOO9wmfZb8/A+QyiMqUIf1f83nfLvj7jfrigN+FIkIkogUn714rHLm8
dbAc9gVZXmQ3vjih5ZQqeQpKqj/X54eTM9SQOu0DiytQbNJKsvrKB6RNiXLlA2UiVYcJ+mDKVpFq
1BBAJIARN0YJrnWRAZHep/kjVJVOTJjY/u3v3myxzYcUu0JvwvzHCjOIB7g1mUHGRQkW/Rpc3/3x
2t8CjX/Z4+T/NV+1eAiNqu2zTlOZjfwnpTYzbobc6h4Ixnux1//xeegR2SMiijqwhmQCfg08tySu
QRMjFRKZXqcDckj0qTtPTfzXvfc9b8Y/4HsPLWEcyQm8OoJBfZIHBQB9Hci2fmjuZEq2OmgXxTmW
DNI64jaDwAuKlN51hCtHT/gSMvKpDk6sMY7Pky342Avk3nWQ6Y1Nz/1DVF8NVtskATggRSCUk3Qj
rww5PhD1I+IsiUbWN7qyQ7GHbEnXtyJ6dVUeeBYm+SjiOqVteP7j222Cz2FCrEdaLF1Xq4/7Bczu
Dt416cVB3XJu5L/uGigjOvoHvBT2XFcUt5uLQHo5dViYfaoCi+HCOgxXoW6DUgeqDkTDIBBe579c
z8DK+ta/lvmfdXiDGXBC8ApgIgtFXDZPHTVMgyDIbTIp2FBHIdPYmTv5ERY6qI5s+Zg6DcECklMp
Zth55yk8hvGcZCV8pd5/uQspRNoewYTqQNa+jJ8hWcTLFmGGryx7AqX1LL2UOi4GApBS5rQOYpn3
M2pyXiQ0e4bbpyFBAC//nfQQUE3kQvH2m+jagY0S1zofKbvi6uDDHtgh+XBi9yWOilIHRcDdLG0M
TK+kIKOOKpU7pxBQraNG5Yvpg4aXzYk6YiR3Jol26Q3WcWbFBv8yI1tbKB3savlUbxe7eyd+IrZV
ernAD1jDBOaSZJp4hON+SIrol1vZLmRj5D3v1XAcuaQi2/TKQUx1VE3sw0XvZx5Jmf/UeBcRlI1o
H7GPNIsTS1qMRPwg8W3JToG2sfqefQpcbFNp12gmWce4gJzyYYQGU+uARX5KKJIsLLYGyfyR1+vs
I+/jJAaxIi28jlzhkZGpnk/9n0dNDARGTWRt8kN7uG6dIKNhwBNJV1CKcNp6HWXLLwWUDxnVc+OW
6tqw8SEBcoO9WGrGGQLm0IIsqksUTPSq/Z4dnxLu1aqOz6Eb9xJEPfzV6KWC7QX88Idf1chtX0b8
+uc+5V6ws7hy/vz5Ak5BPCazgOyRdDbrwJB+TKICoFatI7n86bf/Q9eN7ezwSELrm//4R/d0mQT8
OVH/MtLc/LW8NQdw+DTfh/QbJYy9/3hPWUYQ/J095aFo5FrgoBrypQb4ycP9+vf/BwAA//8=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24</xdr:col>
      <xdr:colOff>393916</xdr:colOff>
      <xdr:row>0</xdr:row>
      <xdr:rowOff>25830</xdr:rowOff>
    </xdr:from>
    <xdr:to>
      <xdr:col>28</xdr:col>
      <xdr:colOff>25830</xdr:colOff>
      <xdr:row>11</xdr:row>
      <xdr:rowOff>0</xdr:rowOff>
    </xdr:to>
    <xdr:sp macro="" textlink="">
      <xdr:nvSpPr>
        <xdr:cNvPr id="91" name="Rectangle: Rounded Corners 90">
          <a:extLst>
            <a:ext uri="{FF2B5EF4-FFF2-40B4-BE49-F238E27FC236}">
              <a16:creationId xmlns:a16="http://schemas.microsoft.com/office/drawing/2014/main" id="{165CA4D9-56AB-4034-B509-6903A6540CCD}"/>
            </a:ext>
          </a:extLst>
        </xdr:cNvPr>
        <xdr:cNvSpPr/>
      </xdr:nvSpPr>
      <xdr:spPr>
        <a:xfrm>
          <a:off x="14962323" y="25830"/>
          <a:ext cx="2059982" cy="1963119"/>
        </a:xfrm>
        <a:prstGeom prst="roundRect">
          <a:avLst>
            <a:gd name="adj" fmla="val 6172"/>
          </a:avLst>
        </a:prstGeom>
        <a:solidFill>
          <a:schemeClr val="bg2"/>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xdr:row>
      <xdr:rowOff>108758</xdr:rowOff>
    </xdr:from>
    <xdr:to>
      <xdr:col>24</xdr:col>
      <xdr:colOff>199159</xdr:colOff>
      <xdr:row>5</xdr:row>
      <xdr:rowOff>101138</xdr:rowOff>
    </xdr:to>
    <xdr:sp macro="" textlink="">
      <xdr:nvSpPr>
        <xdr:cNvPr id="3" name="Rectangle: Rounded Corners 2">
          <a:extLst>
            <a:ext uri="{FF2B5EF4-FFF2-40B4-BE49-F238E27FC236}">
              <a16:creationId xmlns:a16="http://schemas.microsoft.com/office/drawing/2014/main" id="{AF922D21-FC04-CED6-D4EA-5A482A89B775}"/>
            </a:ext>
          </a:extLst>
        </xdr:cNvPr>
        <xdr:cNvSpPr/>
      </xdr:nvSpPr>
      <xdr:spPr>
        <a:xfrm>
          <a:off x="0" y="290599"/>
          <a:ext cx="14140295" cy="719744"/>
        </a:xfrm>
        <a:prstGeom prst="roundRect">
          <a:avLst/>
        </a:prstGeom>
        <a:solidFill>
          <a:schemeClr val="accent1">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266700</xdr:colOff>
      <xdr:row>2</xdr:row>
      <xdr:rowOff>91440</xdr:rowOff>
    </xdr:from>
    <xdr:to>
      <xdr:col>9</xdr:col>
      <xdr:colOff>571500</xdr:colOff>
      <xdr:row>4</xdr:row>
      <xdr:rowOff>121920</xdr:rowOff>
    </xdr:to>
    <xdr:sp macro="" textlink="">
      <xdr:nvSpPr>
        <xdr:cNvPr id="4" name="TextBox 3">
          <a:extLst>
            <a:ext uri="{FF2B5EF4-FFF2-40B4-BE49-F238E27FC236}">
              <a16:creationId xmlns:a16="http://schemas.microsoft.com/office/drawing/2014/main" id="{288688EF-BCF1-6F5A-979C-3F623A7D2307}"/>
            </a:ext>
          </a:extLst>
        </xdr:cNvPr>
        <xdr:cNvSpPr txBox="1"/>
      </xdr:nvSpPr>
      <xdr:spPr>
        <a:xfrm>
          <a:off x="876300" y="457200"/>
          <a:ext cx="4572000" cy="396240"/>
        </a:xfrm>
        <a:prstGeom prst="rect">
          <a:avLst/>
        </a:prstGeom>
        <a:solidFill>
          <a:schemeClr val="accent1">
            <a:lumMod val="20000"/>
            <a:lumOff val="80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1800" b="1">
              <a:solidFill>
                <a:srgbClr val="002060"/>
              </a:solidFill>
            </a:rPr>
            <a:t>Excutive Summary &amp; Profitability Dashboard</a:t>
          </a:r>
        </a:p>
      </xdr:txBody>
    </xdr:sp>
    <xdr:clientData/>
  </xdr:twoCellAnchor>
  <xdr:twoCellAnchor>
    <xdr:from>
      <xdr:col>1</xdr:col>
      <xdr:colOff>0</xdr:colOff>
      <xdr:row>7</xdr:row>
      <xdr:rowOff>50569</xdr:rowOff>
    </xdr:from>
    <xdr:to>
      <xdr:col>4</xdr:col>
      <xdr:colOff>385156</xdr:colOff>
      <xdr:row>12</xdr:row>
      <xdr:rowOff>133350</xdr:rowOff>
    </xdr:to>
    <xdr:grpSp>
      <xdr:nvGrpSpPr>
        <xdr:cNvPr id="34" name="Group 33">
          <a:extLst>
            <a:ext uri="{FF2B5EF4-FFF2-40B4-BE49-F238E27FC236}">
              <a16:creationId xmlns:a16="http://schemas.microsoft.com/office/drawing/2014/main" id="{855678A1-79D4-54A0-6B47-9EE918852B12}"/>
            </a:ext>
          </a:extLst>
        </xdr:cNvPr>
        <xdr:cNvGrpSpPr/>
      </xdr:nvGrpSpPr>
      <xdr:grpSpPr>
        <a:xfrm>
          <a:off x="609600" y="1295169"/>
          <a:ext cx="2213956" cy="971781"/>
          <a:chOff x="579120" y="1417320"/>
          <a:chExt cx="2217420" cy="998220"/>
        </a:xfrm>
      </xdr:grpSpPr>
      <xdr:sp macro="" textlink="">
        <xdr:nvSpPr>
          <xdr:cNvPr id="7" name="Rectangle: Rounded Corners 6">
            <a:extLst>
              <a:ext uri="{FF2B5EF4-FFF2-40B4-BE49-F238E27FC236}">
                <a16:creationId xmlns:a16="http://schemas.microsoft.com/office/drawing/2014/main" id="{EDA347B5-C647-493B-A563-DF832338A8CD}"/>
              </a:ext>
            </a:extLst>
          </xdr:cNvPr>
          <xdr:cNvSpPr/>
        </xdr:nvSpPr>
        <xdr:spPr>
          <a:xfrm>
            <a:off x="579120" y="1417320"/>
            <a:ext cx="2217420" cy="998220"/>
          </a:xfrm>
          <a:prstGeom prst="roundRect">
            <a:avLst/>
          </a:prstGeom>
          <a:solidFill>
            <a:schemeClr val="accent1">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EEF0387C-7064-4796-AB35-449A6223C0F8}"/>
              </a:ext>
            </a:extLst>
          </xdr:cNvPr>
          <xdr:cNvSpPr/>
        </xdr:nvSpPr>
        <xdr:spPr>
          <a:xfrm>
            <a:off x="662940" y="1455420"/>
            <a:ext cx="2026920" cy="472440"/>
          </a:xfrm>
          <a:prstGeom prst="round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400" b="1">
                <a:solidFill>
                  <a:schemeClr val="tx1"/>
                </a:solidFill>
              </a:rPr>
              <a:t>Total</a:t>
            </a:r>
            <a:r>
              <a:rPr lang="en-IN" sz="2400" b="1" baseline="0">
                <a:solidFill>
                  <a:schemeClr val="tx1"/>
                </a:solidFill>
              </a:rPr>
              <a:t> Revenue</a:t>
            </a:r>
          </a:p>
          <a:p>
            <a:pPr algn="l"/>
            <a:endParaRPr lang="en-IN" sz="1100"/>
          </a:p>
        </xdr:txBody>
      </xdr:sp>
      <xdr:sp macro="" textlink="'Pivot Table'!A4">
        <xdr:nvSpPr>
          <xdr:cNvPr id="11" name="Rectangle: Rounded Corners 10">
            <a:extLst>
              <a:ext uri="{FF2B5EF4-FFF2-40B4-BE49-F238E27FC236}">
                <a16:creationId xmlns:a16="http://schemas.microsoft.com/office/drawing/2014/main" id="{72DCADD4-E4AD-4F5D-8E35-A7049A05603A}"/>
              </a:ext>
            </a:extLst>
          </xdr:cNvPr>
          <xdr:cNvSpPr/>
        </xdr:nvSpPr>
        <xdr:spPr>
          <a:xfrm>
            <a:off x="723900" y="1859280"/>
            <a:ext cx="1973580" cy="525780"/>
          </a:xfrm>
          <a:prstGeom prst="roundRect">
            <a:avLst/>
          </a:prstGeom>
          <a:solidFill>
            <a:schemeClr val="accent1">
              <a:lumMod val="20000"/>
              <a:lumOff val="8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fld id="{B79B41E6-041F-4D73-985B-39920D4719B0}" type="TxLink">
              <a:rPr lang="en-US" sz="2400" b="1" i="0" u="none" strike="noStrike">
                <a:solidFill>
                  <a:schemeClr val="accent5">
                    <a:lumMod val="50000"/>
                  </a:schemeClr>
                </a:solidFill>
                <a:latin typeface="Aptos Narrow"/>
              </a:rPr>
              <a:t>$6,45,223</a:t>
            </a:fld>
            <a:endParaRPr lang="en-IN" sz="2400" b="1">
              <a:solidFill>
                <a:schemeClr val="accent5">
                  <a:lumMod val="50000"/>
                </a:schemeClr>
              </a:solidFill>
            </a:endParaRPr>
          </a:p>
        </xdr:txBody>
      </xdr:sp>
    </xdr:grpSp>
    <xdr:clientData/>
  </xdr:twoCellAnchor>
  <xdr:oneCellAnchor>
    <xdr:from>
      <xdr:col>3</xdr:col>
      <xdr:colOff>411480</xdr:colOff>
      <xdr:row>13</xdr:row>
      <xdr:rowOff>106680</xdr:rowOff>
    </xdr:from>
    <xdr:ext cx="184731" cy="264560"/>
    <xdr:sp macro="" textlink="">
      <xdr:nvSpPr>
        <xdr:cNvPr id="12" name="TextBox 11">
          <a:extLst>
            <a:ext uri="{FF2B5EF4-FFF2-40B4-BE49-F238E27FC236}">
              <a16:creationId xmlns:a16="http://schemas.microsoft.com/office/drawing/2014/main" id="{102D349E-1B75-3133-2319-179CCC50F494}"/>
            </a:ext>
          </a:extLst>
        </xdr:cNvPr>
        <xdr:cNvSpPr txBox="1"/>
      </xdr:nvSpPr>
      <xdr:spPr>
        <a:xfrm>
          <a:off x="1630680" y="2484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486641</xdr:colOff>
      <xdr:row>7</xdr:row>
      <xdr:rowOff>74468</xdr:rowOff>
    </xdr:from>
    <xdr:to>
      <xdr:col>8</xdr:col>
      <xdr:colOff>265661</xdr:colOff>
      <xdr:row>12</xdr:row>
      <xdr:rowOff>157249</xdr:rowOff>
    </xdr:to>
    <xdr:grpSp>
      <xdr:nvGrpSpPr>
        <xdr:cNvPr id="35" name="Group 34">
          <a:extLst>
            <a:ext uri="{FF2B5EF4-FFF2-40B4-BE49-F238E27FC236}">
              <a16:creationId xmlns:a16="http://schemas.microsoft.com/office/drawing/2014/main" id="{657829CC-9973-2FB9-CB48-59B2FE9597B6}"/>
            </a:ext>
          </a:extLst>
        </xdr:cNvPr>
        <xdr:cNvGrpSpPr/>
      </xdr:nvGrpSpPr>
      <xdr:grpSpPr>
        <a:xfrm>
          <a:off x="2925041" y="1319068"/>
          <a:ext cx="2217420" cy="971781"/>
          <a:chOff x="579120" y="1417320"/>
          <a:chExt cx="2217420" cy="998220"/>
        </a:xfrm>
      </xdr:grpSpPr>
      <xdr:sp macro="" textlink="">
        <xdr:nvSpPr>
          <xdr:cNvPr id="36" name="Rectangle: Rounded Corners 35">
            <a:extLst>
              <a:ext uri="{FF2B5EF4-FFF2-40B4-BE49-F238E27FC236}">
                <a16:creationId xmlns:a16="http://schemas.microsoft.com/office/drawing/2014/main" id="{0D07F060-8230-4BB8-974D-83AC89D3EFCA}"/>
              </a:ext>
            </a:extLst>
          </xdr:cNvPr>
          <xdr:cNvSpPr/>
        </xdr:nvSpPr>
        <xdr:spPr>
          <a:xfrm>
            <a:off x="579120" y="1417320"/>
            <a:ext cx="2217420" cy="998220"/>
          </a:xfrm>
          <a:prstGeom prst="roundRect">
            <a:avLst/>
          </a:prstGeom>
          <a:solidFill>
            <a:schemeClr val="accent1">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37" name="Rectangle: Rounded Corners 36">
            <a:extLst>
              <a:ext uri="{FF2B5EF4-FFF2-40B4-BE49-F238E27FC236}">
                <a16:creationId xmlns:a16="http://schemas.microsoft.com/office/drawing/2014/main" id="{1FF9B52B-D6BE-6F6F-C1E5-76DCDC32F347}"/>
              </a:ext>
            </a:extLst>
          </xdr:cNvPr>
          <xdr:cNvSpPr/>
        </xdr:nvSpPr>
        <xdr:spPr>
          <a:xfrm>
            <a:off x="579120" y="1508760"/>
            <a:ext cx="2194560" cy="472440"/>
          </a:xfrm>
          <a:prstGeom prst="round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800" b="1" baseline="0">
                <a:solidFill>
                  <a:schemeClr val="tx1"/>
                </a:solidFill>
              </a:rPr>
              <a:t>Total Gross Profit</a:t>
            </a:r>
          </a:p>
          <a:p>
            <a:pPr algn="ctr"/>
            <a:endParaRPr lang="en-IN" sz="1400" b="1" baseline="0">
              <a:solidFill>
                <a:schemeClr val="tx1"/>
              </a:solidFill>
            </a:endParaRPr>
          </a:p>
        </xdr:txBody>
      </xdr:sp>
      <xdr:sp macro="" textlink="'Pivot Table'!C4">
        <xdr:nvSpPr>
          <xdr:cNvPr id="38" name="Rectangle: Rounded Corners 37">
            <a:extLst>
              <a:ext uri="{FF2B5EF4-FFF2-40B4-BE49-F238E27FC236}">
                <a16:creationId xmlns:a16="http://schemas.microsoft.com/office/drawing/2014/main" id="{9B30AB4F-39AD-D266-7D5F-6AA96EE54EEA}"/>
              </a:ext>
            </a:extLst>
          </xdr:cNvPr>
          <xdr:cNvSpPr/>
        </xdr:nvSpPr>
        <xdr:spPr>
          <a:xfrm>
            <a:off x="723900" y="1859280"/>
            <a:ext cx="1973580" cy="525780"/>
          </a:xfrm>
          <a:prstGeom prst="roundRect">
            <a:avLst/>
          </a:prstGeom>
          <a:solidFill>
            <a:schemeClr val="accent1">
              <a:lumMod val="20000"/>
              <a:lumOff val="8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fld id="{3685102C-B1EF-4A0B-8823-F5A883A539FA}" type="TxLink">
              <a:rPr lang="en-US" sz="2000" b="1" i="0" u="none" strike="noStrike">
                <a:solidFill>
                  <a:srgbClr val="000000"/>
                </a:solidFill>
                <a:latin typeface="Aptos Narrow"/>
              </a:rPr>
              <a:t>$2,96,384.25</a:t>
            </a:fld>
            <a:endParaRPr lang="en-IN" sz="2000" b="1">
              <a:solidFill>
                <a:schemeClr val="accent5">
                  <a:lumMod val="50000"/>
                </a:schemeClr>
              </a:solidFill>
            </a:endParaRPr>
          </a:p>
        </xdr:txBody>
      </xdr:sp>
    </xdr:grpSp>
    <xdr:clientData/>
  </xdr:twoCellAnchor>
  <xdr:twoCellAnchor>
    <xdr:from>
      <xdr:col>8</xdr:col>
      <xdr:colOff>424641</xdr:colOff>
      <xdr:row>7</xdr:row>
      <xdr:rowOff>55072</xdr:rowOff>
    </xdr:from>
    <xdr:to>
      <xdr:col>12</xdr:col>
      <xdr:colOff>203661</xdr:colOff>
      <xdr:row>12</xdr:row>
      <xdr:rowOff>137853</xdr:rowOff>
    </xdr:to>
    <xdr:grpSp>
      <xdr:nvGrpSpPr>
        <xdr:cNvPr id="40" name="Group 39">
          <a:extLst>
            <a:ext uri="{FF2B5EF4-FFF2-40B4-BE49-F238E27FC236}">
              <a16:creationId xmlns:a16="http://schemas.microsoft.com/office/drawing/2014/main" id="{EB7C8A32-227D-DB40-0D24-E36892793E53}"/>
            </a:ext>
          </a:extLst>
        </xdr:cNvPr>
        <xdr:cNvGrpSpPr/>
      </xdr:nvGrpSpPr>
      <xdr:grpSpPr>
        <a:xfrm>
          <a:off x="5301441" y="1299672"/>
          <a:ext cx="2217420" cy="971781"/>
          <a:chOff x="579120" y="1417320"/>
          <a:chExt cx="2217420" cy="998220"/>
        </a:xfrm>
      </xdr:grpSpPr>
      <xdr:sp macro="" textlink="">
        <xdr:nvSpPr>
          <xdr:cNvPr id="41" name="Rectangle: Rounded Corners 40">
            <a:extLst>
              <a:ext uri="{FF2B5EF4-FFF2-40B4-BE49-F238E27FC236}">
                <a16:creationId xmlns:a16="http://schemas.microsoft.com/office/drawing/2014/main" id="{04C47436-4E88-4D78-C3AD-446AE22D7A18}"/>
              </a:ext>
            </a:extLst>
          </xdr:cNvPr>
          <xdr:cNvSpPr/>
        </xdr:nvSpPr>
        <xdr:spPr>
          <a:xfrm>
            <a:off x="579120" y="1417320"/>
            <a:ext cx="2217420" cy="998220"/>
          </a:xfrm>
          <a:prstGeom prst="roundRect">
            <a:avLst/>
          </a:prstGeom>
          <a:solidFill>
            <a:schemeClr val="accent1">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42" name="Rectangle: Rounded Corners 41">
            <a:extLst>
              <a:ext uri="{FF2B5EF4-FFF2-40B4-BE49-F238E27FC236}">
                <a16:creationId xmlns:a16="http://schemas.microsoft.com/office/drawing/2014/main" id="{F2972624-0B09-7220-37AB-19468DAB5A51}"/>
              </a:ext>
            </a:extLst>
          </xdr:cNvPr>
          <xdr:cNvSpPr/>
        </xdr:nvSpPr>
        <xdr:spPr>
          <a:xfrm>
            <a:off x="662940" y="1455420"/>
            <a:ext cx="2026920" cy="472440"/>
          </a:xfrm>
          <a:prstGeom prst="round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800" b="1" baseline="0">
                <a:solidFill>
                  <a:schemeClr val="tx1"/>
                </a:solidFill>
              </a:rPr>
              <a:t>Gross Profit Margin</a:t>
            </a:r>
          </a:p>
          <a:p>
            <a:pPr algn="l"/>
            <a:endParaRPr lang="en-IN" sz="1100"/>
          </a:p>
        </xdr:txBody>
      </xdr:sp>
      <xdr:sp macro="" textlink="'Pivot Table'!E4">
        <xdr:nvSpPr>
          <xdr:cNvPr id="43" name="Rectangle: Rounded Corners 42">
            <a:extLst>
              <a:ext uri="{FF2B5EF4-FFF2-40B4-BE49-F238E27FC236}">
                <a16:creationId xmlns:a16="http://schemas.microsoft.com/office/drawing/2014/main" id="{A832E77A-CFB1-F786-6BFA-F7ACF172A230}"/>
              </a:ext>
            </a:extLst>
          </xdr:cNvPr>
          <xdr:cNvSpPr/>
        </xdr:nvSpPr>
        <xdr:spPr>
          <a:xfrm>
            <a:off x="891540" y="1775460"/>
            <a:ext cx="1653540" cy="472440"/>
          </a:xfrm>
          <a:prstGeom prst="roundRect">
            <a:avLst/>
          </a:prstGeom>
          <a:solidFill>
            <a:schemeClr val="accent1">
              <a:lumMod val="20000"/>
              <a:lumOff val="8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fld id="{9F58B02D-C3FA-4C36-94CB-0C8DE1467D8C}" type="TxLink">
              <a:rPr lang="en-US" sz="3200" b="1" i="0" u="none" strike="noStrike">
                <a:solidFill>
                  <a:srgbClr val="000000"/>
                </a:solidFill>
                <a:latin typeface="Aptos Narrow"/>
              </a:rPr>
              <a:t>45.94%</a:t>
            </a:fld>
            <a:endParaRPr lang="en-IN" sz="6000" b="1">
              <a:solidFill>
                <a:schemeClr val="accent5">
                  <a:lumMod val="50000"/>
                </a:schemeClr>
              </a:solidFill>
            </a:endParaRPr>
          </a:p>
        </xdr:txBody>
      </xdr:sp>
    </xdr:grpSp>
    <xdr:clientData/>
  </xdr:twoCellAnchor>
  <xdr:twoCellAnchor>
    <xdr:from>
      <xdr:col>12</xdr:col>
      <xdr:colOff>356061</xdr:colOff>
      <xdr:row>7</xdr:row>
      <xdr:rowOff>83474</xdr:rowOff>
    </xdr:from>
    <xdr:to>
      <xdr:col>16</xdr:col>
      <xdr:colOff>135082</xdr:colOff>
      <xdr:row>12</xdr:row>
      <xdr:rowOff>167294</xdr:rowOff>
    </xdr:to>
    <xdr:grpSp>
      <xdr:nvGrpSpPr>
        <xdr:cNvPr id="44" name="Group 43">
          <a:extLst>
            <a:ext uri="{FF2B5EF4-FFF2-40B4-BE49-F238E27FC236}">
              <a16:creationId xmlns:a16="http://schemas.microsoft.com/office/drawing/2014/main" id="{0E5E1EF2-2D70-DDCD-0547-F37F82BDC8B3}"/>
            </a:ext>
          </a:extLst>
        </xdr:cNvPr>
        <xdr:cNvGrpSpPr/>
      </xdr:nvGrpSpPr>
      <xdr:grpSpPr>
        <a:xfrm>
          <a:off x="7671261" y="1328074"/>
          <a:ext cx="2217421" cy="972820"/>
          <a:chOff x="579120" y="1417320"/>
          <a:chExt cx="2217420" cy="998220"/>
        </a:xfrm>
      </xdr:grpSpPr>
      <xdr:sp macro="" textlink="">
        <xdr:nvSpPr>
          <xdr:cNvPr id="45" name="Rectangle: Rounded Corners 44">
            <a:extLst>
              <a:ext uri="{FF2B5EF4-FFF2-40B4-BE49-F238E27FC236}">
                <a16:creationId xmlns:a16="http://schemas.microsoft.com/office/drawing/2014/main" id="{2238F742-5E63-517C-63AD-8F001AD977D8}"/>
              </a:ext>
            </a:extLst>
          </xdr:cNvPr>
          <xdr:cNvSpPr/>
        </xdr:nvSpPr>
        <xdr:spPr>
          <a:xfrm>
            <a:off x="579120" y="1417320"/>
            <a:ext cx="2217420" cy="998220"/>
          </a:xfrm>
          <a:prstGeom prst="roundRect">
            <a:avLst/>
          </a:prstGeom>
          <a:solidFill>
            <a:schemeClr val="accent1">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46" name="Rectangle: Rounded Corners 45">
            <a:extLst>
              <a:ext uri="{FF2B5EF4-FFF2-40B4-BE49-F238E27FC236}">
                <a16:creationId xmlns:a16="http://schemas.microsoft.com/office/drawing/2014/main" id="{253DC0D8-E8B5-E649-6721-232BCBADD4C1}"/>
              </a:ext>
            </a:extLst>
          </xdr:cNvPr>
          <xdr:cNvSpPr/>
        </xdr:nvSpPr>
        <xdr:spPr>
          <a:xfrm>
            <a:off x="662940" y="1455420"/>
            <a:ext cx="2026920" cy="472440"/>
          </a:xfrm>
          <a:prstGeom prst="round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400" b="1" baseline="0">
                <a:solidFill>
                  <a:schemeClr val="tx1"/>
                </a:solidFill>
              </a:rPr>
              <a:t>Total unit sold</a:t>
            </a:r>
          </a:p>
          <a:p>
            <a:pPr algn="l"/>
            <a:endParaRPr lang="en-IN" sz="1100"/>
          </a:p>
        </xdr:txBody>
      </xdr:sp>
      <xdr:sp macro="" textlink="'Pivot Table'!G4">
        <xdr:nvSpPr>
          <xdr:cNvPr id="47" name="Rectangle: Rounded Corners 46">
            <a:extLst>
              <a:ext uri="{FF2B5EF4-FFF2-40B4-BE49-F238E27FC236}">
                <a16:creationId xmlns:a16="http://schemas.microsoft.com/office/drawing/2014/main" id="{EE6DE10D-7DEC-E7E0-B163-6061331CA045}"/>
              </a:ext>
            </a:extLst>
          </xdr:cNvPr>
          <xdr:cNvSpPr/>
        </xdr:nvSpPr>
        <xdr:spPr>
          <a:xfrm>
            <a:off x="1051560" y="1828800"/>
            <a:ext cx="1508760" cy="472440"/>
          </a:xfrm>
          <a:prstGeom prst="roundRect">
            <a:avLst/>
          </a:prstGeom>
          <a:solidFill>
            <a:schemeClr val="accent1">
              <a:lumMod val="20000"/>
              <a:lumOff val="8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fld id="{B7988CEF-390C-4166-A0C1-C410E72AEDE7}" type="TxLink">
              <a:rPr lang="en-US" sz="3200" b="1" i="0" u="none" strike="noStrike">
                <a:solidFill>
                  <a:srgbClr val="000000"/>
                </a:solidFill>
                <a:latin typeface="Aptos Narrow"/>
              </a:rPr>
              <a:t>6698</a:t>
            </a:fld>
            <a:endParaRPr lang="en-IN" sz="6000" b="1">
              <a:solidFill>
                <a:schemeClr val="accent5">
                  <a:lumMod val="50000"/>
                </a:schemeClr>
              </a:solidFill>
            </a:endParaRPr>
          </a:p>
        </xdr:txBody>
      </xdr:sp>
    </xdr:grpSp>
    <xdr:clientData/>
  </xdr:twoCellAnchor>
  <xdr:twoCellAnchor>
    <xdr:from>
      <xdr:col>16</xdr:col>
      <xdr:colOff>365414</xdr:colOff>
      <xdr:row>7</xdr:row>
      <xdr:rowOff>69619</xdr:rowOff>
    </xdr:from>
    <xdr:to>
      <xdr:col>20</xdr:col>
      <xdr:colOff>144433</xdr:colOff>
      <xdr:row>12</xdr:row>
      <xdr:rowOff>153439</xdr:rowOff>
    </xdr:to>
    <xdr:grpSp>
      <xdr:nvGrpSpPr>
        <xdr:cNvPr id="48" name="Group 47">
          <a:extLst>
            <a:ext uri="{FF2B5EF4-FFF2-40B4-BE49-F238E27FC236}">
              <a16:creationId xmlns:a16="http://schemas.microsoft.com/office/drawing/2014/main" id="{DA616E71-6C0E-6CB5-42BA-A3A2DDEAF791}"/>
            </a:ext>
          </a:extLst>
        </xdr:cNvPr>
        <xdr:cNvGrpSpPr/>
      </xdr:nvGrpSpPr>
      <xdr:grpSpPr>
        <a:xfrm>
          <a:off x="10119014" y="1314219"/>
          <a:ext cx="2217419" cy="972820"/>
          <a:chOff x="579120" y="1417320"/>
          <a:chExt cx="2217420" cy="998220"/>
        </a:xfrm>
      </xdr:grpSpPr>
      <xdr:sp macro="" textlink="">
        <xdr:nvSpPr>
          <xdr:cNvPr id="49" name="Rectangle: Rounded Corners 48">
            <a:extLst>
              <a:ext uri="{FF2B5EF4-FFF2-40B4-BE49-F238E27FC236}">
                <a16:creationId xmlns:a16="http://schemas.microsoft.com/office/drawing/2014/main" id="{8CE65B78-4D9F-E31D-04A1-0A028594E7F7}"/>
              </a:ext>
            </a:extLst>
          </xdr:cNvPr>
          <xdr:cNvSpPr/>
        </xdr:nvSpPr>
        <xdr:spPr>
          <a:xfrm>
            <a:off x="579120" y="1417320"/>
            <a:ext cx="2217420" cy="998220"/>
          </a:xfrm>
          <a:prstGeom prst="roundRect">
            <a:avLst/>
          </a:prstGeom>
          <a:solidFill>
            <a:schemeClr val="accent1">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50" name="Rectangle: Rounded Corners 49">
            <a:extLst>
              <a:ext uri="{FF2B5EF4-FFF2-40B4-BE49-F238E27FC236}">
                <a16:creationId xmlns:a16="http://schemas.microsoft.com/office/drawing/2014/main" id="{34191452-72DF-5570-3548-B37E79332B61}"/>
              </a:ext>
            </a:extLst>
          </xdr:cNvPr>
          <xdr:cNvSpPr/>
        </xdr:nvSpPr>
        <xdr:spPr>
          <a:xfrm>
            <a:off x="662940" y="1455420"/>
            <a:ext cx="2026920" cy="472440"/>
          </a:xfrm>
          <a:prstGeom prst="round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400" b="1" baseline="0">
                <a:solidFill>
                  <a:schemeClr val="tx1"/>
                </a:solidFill>
              </a:rPr>
              <a:t>Total order</a:t>
            </a:r>
          </a:p>
          <a:p>
            <a:pPr algn="l"/>
            <a:endParaRPr lang="en-IN" sz="1100"/>
          </a:p>
        </xdr:txBody>
      </xdr:sp>
      <xdr:sp macro="" textlink="'Pivot Table'!I4">
        <xdr:nvSpPr>
          <xdr:cNvPr id="51" name="Rectangle: Rounded Corners 50">
            <a:extLst>
              <a:ext uri="{FF2B5EF4-FFF2-40B4-BE49-F238E27FC236}">
                <a16:creationId xmlns:a16="http://schemas.microsoft.com/office/drawing/2014/main" id="{F638FBBE-6987-6729-97DE-A28874A847A6}"/>
              </a:ext>
            </a:extLst>
          </xdr:cNvPr>
          <xdr:cNvSpPr/>
        </xdr:nvSpPr>
        <xdr:spPr>
          <a:xfrm>
            <a:off x="1036320" y="1798320"/>
            <a:ext cx="1485900" cy="525780"/>
          </a:xfrm>
          <a:prstGeom prst="roundRect">
            <a:avLst/>
          </a:prstGeom>
          <a:solidFill>
            <a:schemeClr val="accent1">
              <a:lumMod val="20000"/>
              <a:lumOff val="8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fld id="{C19AE833-D4F2-46D6-99A3-22B041FF02FA}" type="TxLink">
              <a:rPr lang="en-US" sz="3600" b="1" i="0" u="none" strike="noStrike">
                <a:solidFill>
                  <a:srgbClr val="000000"/>
                </a:solidFill>
                <a:latin typeface="Aptos Narrow"/>
              </a:rPr>
              <a:t>2707</a:t>
            </a:fld>
            <a:endParaRPr lang="en-IN" sz="6600" b="1">
              <a:solidFill>
                <a:schemeClr val="accent5">
                  <a:lumMod val="50000"/>
                </a:schemeClr>
              </a:solidFill>
            </a:endParaRPr>
          </a:p>
        </xdr:txBody>
      </xdr:sp>
    </xdr:grpSp>
    <xdr:clientData/>
  </xdr:twoCellAnchor>
  <xdr:twoCellAnchor>
    <xdr:from>
      <xdr:col>20</xdr:col>
      <xdr:colOff>305493</xdr:colOff>
      <xdr:row>7</xdr:row>
      <xdr:rowOff>3810</xdr:rowOff>
    </xdr:from>
    <xdr:to>
      <xdr:col>24</xdr:col>
      <xdr:colOff>84514</xdr:colOff>
      <xdr:row>12</xdr:row>
      <xdr:rowOff>86591</xdr:rowOff>
    </xdr:to>
    <xdr:grpSp>
      <xdr:nvGrpSpPr>
        <xdr:cNvPr id="52" name="Group 51">
          <a:extLst>
            <a:ext uri="{FF2B5EF4-FFF2-40B4-BE49-F238E27FC236}">
              <a16:creationId xmlns:a16="http://schemas.microsoft.com/office/drawing/2014/main" id="{274C151E-CC02-8CFE-679A-B4AFCE459076}"/>
            </a:ext>
          </a:extLst>
        </xdr:cNvPr>
        <xdr:cNvGrpSpPr/>
      </xdr:nvGrpSpPr>
      <xdr:grpSpPr>
        <a:xfrm>
          <a:off x="12497493" y="1248410"/>
          <a:ext cx="2217421" cy="971781"/>
          <a:chOff x="579120" y="1417320"/>
          <a:chExt cx="2217420" cy="998220"/>
        </a:xfrm>
      </xdr:grpSpPr>
      <xdr:sp macro="" textlink="">
        <xdr:nvSpPr>
          <xdr:cNvPr id="53" name="Rectangle: Rounded Corners 52">
            <a:extLst>
              <a:ext uri="{FF2B5EF4-FFF2-40B4-BE49-F238E27FC236}">
                <a16:creationId xmlns:a16="http://schemas.microsoft.com/office/drawing/2014/main" id="{809F1113-134D-6545-00A1-8FAC5E6F498C}"/>
              </a:ext>
            </a:extLst>
          </xdr:cNvPr>
          <xdr:cNvSpPr/>
        </xdr:nvSpPr>
        <xdr:spPr>
          <a:xfrm>
            <a:off x="579120" y="1417320"/>
            <a:ext cx="2217420" cy="998220"/>
          </a:xfrm>
          <a:prstGeom prst="roundRect">
            <a:avLst/>
          </a:prstGeom>
          <a:solidFill>
            <a:schemeClr val="accent1">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54" name="Rectangle: Rounded Corners 53">
            <a:extLst>
              <a:ext uri="{FF2B5EF4-FFF2-40B4-BE49-F238E27FC236}">
                <a16:creationId xmlns:a16="http://schemas.microsoft.com/office/drawing/2014/main" id="{99CEF7A0-21F0-94CE-4857-8AA2CA4115E2}"/>
              </a:ext>
            </a:extLst>
          </xdr:cNvPr>
          <xdr:cNvSpPr/>
        </xdr:nvSpPr>
        <xdr:spPr>
          <a:xfrm>
            <a:off x="662940" y="1455420"/>
            <a:ext cx="2026920" cy="472440"/>
          </a:xfrm>
          <a:prstGeom prst="roundRect">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400" b="1" baseline="0">
                <a:solidFill>
                  <a:schemeClr val="tx1"/>
                </a:solidFill>
              </a:rPr>
              <a:t>COGS</a:t>
            </a:r>
          </a:p>
          <a:p>
            <a:pPr algn="l"/>
            <a:endParaRPr lang="en-IN" sz="1100"/>
          </a:p>
        </xdr:txBody>
      </xdr:sp>
      <xdr:sp macro="" textlink="'Pivot Table'!K4">
        <xdr:nvSpPr>
          <xdr:cNvPr id="55" name="Rectangle: Rounded Corners 54">
            <a:extLst>
              <a:ext uri="{FF2B5EF4-FFF2-40B4-BE49-F238E27FC236}">
                <a16:creationId xmlns:a16="http://schemas.microsoft.com/office/drawing/2014/main" id="{860EE908-8A6B-C440-2A6D-1298DA3D2FDB}"/>
              </a:ext>
            </a:extLst>
          </xdr:cNvPr>
          <xdr:cNvSpPr/>
        </xdr:nvSpPr>
        <xdr:spPr>
          <a:xfrm>
            <a:off x="944880" y="1859280"/>
            <a:ext cx="1737360" cy="525780"/>
          </a:xfrm>
          <a:prstGeom prst="roundRect">
            <a:avLst/>
          </a:prstGeom>
          <a:solidFill>
            <a:schemeClr val="accent1">
              <a:lumMod val="20000"/>
              <a:lumOff val="80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fld id="{E4366C87-5AEF-4530-8C3C-C69239E202CC}" type="TxLink">
              <a:rPr lang="en-US" sz="3200" b="1" i="0" u="none" strike="noStrike">
                <a:solidFill>
                  <a:srgbClr val="000000"/>
                </a:solidFill>
                <a:latin typeface="Aptos Narrow"/>
              </a:rPr>
              <a:t>348839</a:t>
            </a:fld>
            <a:endParaRPr lang="en-IN" sz="6000" b="1">
              <a:solidFill>
                <a:schemeClr val="accent5">
                  <a:lumMod val="50000"/>
                </a:schemeClr>
              </a:solidFill>
            </a:endParaRPr>
          </a:p>
        </xdr:txBody>
      </xdr:sp>
    </xdr:grpSp>
    <xdr:clientData/>
  </xdr:twoCellAnchor>
  <xdr:twoCellAnchor>
    <xdr:from>
      <xdr:col>21</xdr:col>
      <xdr:colOff>476251</xdr:colOff>
      <xdr:row>2</xdr:row>
      <xdr:rowOff>121228</xdr:rowOff>
    </xdr:from>
    <xdr:to>
      <xdr:col>23</xdr:col>
      <xdr:colOff>285751</xdr:colOff>
      <xdr:row>4</xdr:row>
      <xdr:rowOff>129886</xdr:rowOff>
    </xdr:to>
    <xdr:sp macro="" textlink="">
      <xdr:nvSpPr>
        <xdr:cNvPr id="56" name="Rectangle: Rounded Corners 55">
          <a:hlinkClick xmlns:r="http://schemas.openxmlformats.org/officeDocument/2006/relationships" r:id="rId1"/>
          <a:extLst>
            <a:ext uri="{FF2B5EF4-FFF2-40B4-BE49-F238E27FC236}">
              <a16:creationId xmlns:a16="http://schemas.microsoft.com/office/drawing/2014/main" id="{C9A3B1F7-917F-E1F0-F87D-41EB270439EB}"/>
            </a:ext>
          </a:extLst>
        </xdr:cNvPr>
        <xdr:cNvSpPr/>
      </xdr:nvSpPr>
      <xdr:spPr>
        <a:xfrm>
          <a:off x="12598978" y="484910"/>
          <a:ext cx="1021773" cy="372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aseline="0"/>
            <a:t>SALES  DATA</a:t>
          </a:r>
          <a:endParaRPr lang="en-IN" sz="1100"/>
        </a:p>
      </xdr:txBody>
    </xdr:sp>
    <xdr:clientData/>
  </xdr:twoCellAnchor>
  <xdr:twoCellAnchor>
    <xdr:from>
      <xdr:col>19</xdr:col>
      <xdr:colOff>77931</xdr:colOff>
      <xdr:row>2</xdr:row>
      <xdr:rowOff>117764</xdr:rowOff>
    </xdr:from>
    <xdr:to>
      <xdr:col>21</xdr:col>
      <xdr:colOff>290948</xdr:colOff>
      <xdr:row>4</xdr:row>
      <xdr:rowOff>126422</xdr:rowOff>
    </xdr:to>
    <xdr:sp macro="" textlink="">
      <xdr:nvSpPr>
        <xdr:cNvPr id="57" name="Rectangle: Rounded Corners 56">
          <a:hlinkClick xmlns:r="http://schemas.openxmlformats.org/officeDocument/2006/relationships" r:id="rId2"/>
          <a:extLst>
            <a:ext uri="{FF2B5EF4-FFF2-40B4-BE49-F238E27FC236}">
              <a16:creationId xmlns:a16="http://schemas.microsoft.com/office/drawing/2014/main" id="{3A4525EB-FD3E-5B45-6790-53DCC35AF3D9}"/>
            </a:ext>
          </a:extLst>
        </xdr:cNvPr>
        <xdr:cNvSpPr/>
      </xdr:nvSpPr>
      <xdr:spPr>
        <a:xfrm>
          <a:off x="10988386" y="481446"/>
          <a:ext cx="1425289" cy="372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aseline="0"/>
            <a:t>ALL PIVOT TABLES</a:t>
          </a:r>
          <a:endParaRPr lang="en-IN" sz="1100"/>
        </a:p>
      </xdr:txBody>
    </xdr:sp>
    <xdr:clientData/>
  </xdr:twoCellAnchor>
  <xdr:twoCellAnchor>
    <xdr:from>
      <xdr:col>0</xdr:col>
      <xdr:colOff>464634</xdr:colOff>
      <xdr:row>14</xdr:row>
      <xdr:rowOff>53857</xdr:rowOff>
    </xdr:from>
    <xdr:to>
      <xdr:col>11</xdr:col>
      <xdr:colOff>604024</xdr:colOff>
      <xdr:row>35</xdr:row>
      <xdr:rowOff>167270</xdr:rowOff>
    </xdr:to>
    <xdr:grpSp>
      <xdr:nvGrpSpPr>
        <xdr:cNvPr id="61" name="Group 60">
          <a:extLst>
            <a:ext uri="{FF2B5EF4-FFF2-40B4-BE49-F238E27FC236}">
              <a16:creationId xmlns:a16="http://schemas.microsoft.com/office/drawing/2014/main" id="{A1C727E1-C3CC-C4BE-0F1E-F33489D77759}"/>
            </a:ext>
          </a:extLst>
        </xdr:cNvPr>
        <xdr:cNvGrpSpPr/>
      </xdr:nvGrpSpPr>
      <xdr:grpSpPr>
        <a:xfrm>
          <a:off x="464634" y="2543057"/>
          <a:ext cx="6844990" cy="3847213"/>
          <a:chOff x="464634" y="2655808"/>
          <a:chExt cx="6885878" cy="4016340"/>
        </a:xfrm>
      </xdr:grpSpPr>
      <xdr:sp macro="" textlink="">
        <xdr:nvSpPr>
          <xdr:cNvPr id="60" name="Rectangle: Rounded Corners 59">
            <a:extLst>
              <a:ext uri="{FF2B5EF4-FFF2-40B4-BE49-F238E27FC236}">
                <a16:creationId xmlns:a16="http://schemas.microsoft.com/office/drawing/2014/main" id="{FE69044B-CA86-4FAD-820D-5E64A45AD2DB}"/>
              </a:ext>
            </a:extLst>
          </xdr:cNvPr>
          <xdr:cNvSpPr/>
        </xdr:nvSpPr>
        <xdr:spPr>
          <a:xfrm>
            <a:off x="464634" y="2655808"/>
            <a:ext cx="6885878" cy="4016340"/>
          </a:xfrm>
          <a:prstGeom prst="roundRect">
            <a:avLst>
              <a:gd name="adj" fmla="val 6172"/>
            </a:avLst>
          </a:prstGeom>
          <a:solidFill>
            <a:schemeClr val="bg2"/>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graphicFrame macro="">
        <xdr:nvGraphicFramePr>
          <xdr:cNvPr id="59" name="Chart 58">
            <a:extLst>
              <a:ext uri="{FF2B5EF4-FFF2-40B4-BE49-F238E27FC236}">
                <a16:creationId xmlns:a16="http://schemas.microsoft.com/office/drawing/2014/main" id="{66B0FACF-EF3E-4DF9-98DF-E23295EF84A9}"/>
              </a:ext>
            </a:extLst>
          </xdr:cNvPr>
          <xdr:cNvGraphicFramePr>
            <a:graphicFrameLocks/>
          </xdr:cNvGraphicFramePr>
        </xdr:nvGraphicFramePr>
        <xdr:xfrm>
          <a:off x="673930" y="3187390"/>
          <a:ext cx="6401603" cy="3268447"/>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12</xdr:col>
      <xdr:colOff>384716</xdr:colOff>
      <xdr:row>14</xdr:row>
      <xdr:rowOff>159794</xdr:rowOff>
    </xdr:from>
    <xdr:to>
      <xdr:col>23</xdr:col>
      <xdr:colOff>408877</xdr:colOff>
      <xdr:row>35</xdr:row>
      <xdr:rowOff>27879</xdr:rowOff>
    </xdr:to>
    <xdr:sp macro="" textlink="">
      <xdr:nvSpPr>
        <xdr:cNvPr id="66" name="Rectangle: Rounded Corners 65">
          <a:extLst>
            <a:ext uri="{FF2B5EF4-FFF2-40B4-BE49-F238E27FC236}">
              <a16:creationId xmlns:a16="http://schemas.microsoft.com/office/drawing/2014/main" id="{C7D53E02-2B45-214D-F79A-18283ABE4B65}"/>
            </a:ext>
          </a:extLst>
        </xdr:cNvPr>
        <xdr:cNvSpPr/>
      </xdr:nvSpPr>
      <xdr:spPr>
        <a:xfrm>
          <a:off x="7744521" y="2761745"/>
          <a:ext cx="6770649" cy="3771012"/>
        </a:xfrm>
        <a:prstGeom prst="roundRect">
          <a:avLst>
            <a:gd name="adj" fmla="val 6172"/>
          </a:avLst>
        </a:prstGeom>
        <a:solidFill>
          <a:schemeClr val="bg2"/>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31594</xdr:colOff>
      <xdr:row>17</xdr:row>
      <xdr:rowOff>55756</xdr:rowOff>
    </xdr:from>
    <xdr:to>
      <xdr:col>23</xdr:col>
      <xdr:colOff>120805</xdr:colOff>
      <xdr:row>34</xdr:row>
      <xdr:rowOff>18585</xdr:rowOff>
    </xdr:to>
    <xdr:graphicFrame macro="">
      <xdr:nvGraphicFramePr>
        <xdr:cNvPr id="68" name="Chart 67">
          <a:extLst>
            <a:ext uri="{FF2B5EF4-FFF2-40B4-BE49-F238E27FC236}">
              <a16:creationId xmlns:a16="http://schemas.microsoft.com/office/drawing/2014/main" id="{32C319A6-1502-43E7-A31D-612868D49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390293</xdr:colOff>
      <xdr:row>36</xdr:row>
      <xdr:rowOff>167267</xdr:rowOff>
    </xdr:from>
    <xdr:to>
      <xdr:col>7</xdr:col>
      <xdr:colOff>585439</xdr:colOff>
      <xdr:row>55</xdr:row>
      <xdr:rowOff>143056</xdr:rowOff>
    </xdr:to>
    <xdr:grpSp>
      <xdr:nvGrpSpPr>
        <xdr:cNvPr id="71" name="Group 70">
          <a:extLst>
            <a:ext uri="{FF2B5EF4-FFF2-40B4-BE49-F238E27FC236}">
              <a16:creationId xmlns:a16="http://schemas.microsoft.com/office/drawing/2014/main" id="{1E256423-E08C-0976-D946-79253584C666}"/>
            </a:ext>
          </a:extLst>
        </xdr:cNvPr>
        <xdr:cNvGrpSpPr/>
      </xdr:nvGrpSpPr>
      <xdr:grpSpPr>
        <a:xfrm>
          <a:off x="390293" y="6568067"/>
          <a:ext cx="4462346" cy="3353989"/>
          <a:chOff x="469780" y="6648028"/>
          <a:chExt cx="6770649" cy="3771012"/>
        </a:xfrm>
      </xdr:grpSpPr>
      <xdr:sp macro="" textlink="">
        <xdr:nvSpPr>
          <xdr:cNvPr id="70" name="Rectangle: Rounded Corners 69">
            <a:extLst>
              <a:ext uri="{FF2B5EF4-FFF2-40B4-BE49-F238E27FC236}">
                <a16:creationId xmlns:a16="http://schemas.microsoft.com/office/drawing/2014/main" id="{B9C44B85-02D4-42AA-AFEC-72A0B9FFED5B}"/>
              </a:ext>
            </a:extLst>
          </xdr:cNvPr>
          <xdr:cNvSpPr/>
        </xdr:nvSpPr>
        <xdr:spPr>
          <a:xfrm>
            <a:off x="469780" y="6648028"/>
            <a:ext cx="6770649" cy="3771012"/>
          </a:xfrm>
          <a:prstGeom prst="roundRect">
            <a:avLst>
              <a:gd name="adj" fmla="val 6172"/>
            </a:avLst>
          </a:prstGeom>
          <a:solidFill>
            <a:schemeClr val="bg2"/>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graphicFrame macro="">
        <xdr:nvGraphicFramePr>
          <xdr:cNvPr id="69" name="Chart 68">
            <a:extLst>
              <a:ext uri="{FF2B5EF4-FFF2-40B4-BE49-F238E27FC236}">
                <a16:creationId xmlns:a16="http://schemas.microsoft.com/office/drawing/2014/main" id="{7A4410FC-A86F-4E98-9FDB-6D243C4BCC7E}"/>
              </a:ext>
            </a:extLst>
          </xdr:cNvPr>
          <xdr:cNvGraphicFramePr>
            <a:graphicFrameLocks/>
          </xdr:cNvGraphicFramePr>
        </xdr:nvGraphicFramePr>
        <xdr:xfrm>
          <a:off x="687993" y="7242922"/>
          <a:ext cx="6103862" cy="298232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8</xdr:col>
      <xdr:colOff>92924</xdr:colOff>
      <xdr:row>36</xdr:row>
      <xdr:rowOff>167268</xdr:rowOff>
    </xdr:from>
    <xdr:to>
      <xdr:col>15</xdr:col>
      <xdr:colOff>436756</xdr:colOff>
      <xdr:row>56</xdr:row>
      <xdr:rowOff>83634</xdr:rowOff>
    </xdr:to>
    <xdr:grpSp>
      <xdr:nvGrpSpPr>
        <xdr:cNvPr id="76" name="Group 75">
          <a:extLst>
            <a:ext uri="{FF2B5EF4-FFF2-40B4-BE49-F238E27FC236}">
              <a16:creationId xmlns:a16="http://schemas.microsoft.com/office/drawing/2014/main" id="{86632E55-001B-F9F4-EB60-F6B417081287}"/>
            </a:ext>
          </a:extLst>
        </xdr:cNvPr>
        <xdr:cNvGrpSpPr/>
      </xdr:nvGrpSpPr>
      <xdr:grpSpPr>
        <a:xfrm>
          <a:off x="4969724" y="6568068"/>
          <a:ext cx="4611032" cy="3472366"/>
          <a:chOff x="7554951" y="6662855"/>
          <a:chExt cx="6737196" cy="3819292"/>
        </a:xfrm>
      </xdr:grpSpPr>
      <xdr:sp macro="" textlink="">
        <xdr:nvSpPr>
          <xdr:cNvPr id="74" name="Rectangle: Rounded Corners 73">
            <a:extLst>
              <a:ext uri="{FF2B5EF4-FFF2-40B4-BE49-F238E27FC236}">
                <a16:creationId xmlns:a16="http://schemas.microsoft.com/office/drawing/2014/main" id="{EF4B2C90-9C8B-D9EA-B4E2-D0DDCEFFF835}"/>
              </a:ext>
            </a:extLst>
          </xdr:cNvPr>
          <xdr:cNvSpPr/>
        </xdr:nvSpPr>
        <xdr:spPr>
          <a:xfrm>
            <a:off x="7554951" y="6662855"/>
            <a:ext cx="6737196" cy="3819292"/>
          </a:xfrm>
          <a:prstGeom prst="roundRect">
            <a:avLst>
              <a:gd name="adj" fmla="val 6172"/>
            </a:avLst>
          </a:prstGeom>
          <a:solidFill>
            <a:schemeClr val="bg2"/>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graphicFrame macro="">
        <xdr:nvGraphicFramePr>
          <xdr:cNvPr id="72" name="Chart 71">
            <a:extLst>
              <a:ext uri="{FF2B5EF4-FFF2-40B4-BE49-F238E27FC236}">
                <a16:creationId xmlns:a16="http://schemas.microsoft.com/office/drawing/2014/main" id="{AE4155FF-106E-401F-B5B8-AE431EE433B3}"/>
              </a:ext>
            </a:extLst>
          </xdr:cNvPr>
          <xdr:cNvGraphicFramePr>
            <a:graphicFrameLocks/>
          </xdr:cNvGraphicFramePr>
        </xdr:nvGraphicFramePr>
        <xdr:xfrm>
          <a:off x="7917365" y="7209863"/>
          <a:ext cx="6040245" cy="2956331"/>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15</xdr:col>
      <xdr:colOff>520390</xdr:colOff>
      <xdr:row>36</xdr:row>
      <xdr:rowOff>120805</xdr:rowOff>
    </xdr:from>
    <xdr:to>
      <xdr:col>23</xdr:col>
      <xdr:colOff>576146</xdr:colOff>
      <xdr:row>56</xdr:row>
      <xdr:rowOff>130097</xdr:rowOff>
    </xdr:to>
    <xdr:sp macro="" textlink="">
      <xdr:nvSpPr>
        <xdr:cNvPr id="78" name="Rectangle: Rounded Corners 77">
          <a:extLst>
            <a:ext uri="{FF2B5EF4-FFF2-40B4-BE49-F238E27FC236}">
              <a16:creationId xmlns:a16="http://schemas.microsoft.com/office/drawing/2014/main" id="{A4695A89-3D5A-43FC-A1EC-8BCF4F2319FF}"/>
            </a:ext>
          </a:extLst>
        </xdr:cNvPr>
        <xdr:cNvSpPr/>
      </xdr:nvSpPr>
      <xdr:spPr>
        <a:xfrm>
          <a:off x="9720146" y="6811537"/>
          <a:ext cx="4962293" cy="3726365"/>
        </a:xfrm>
        <a:prstGeom prst="roundRect">
          <a:avLst>
            <a:gd name="adj" fmla="val 6172"/>
          </a:avLst>
        </a:prstGeom>
        <a:solidFill>
          <a:schemeClr val="bg2"/>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604024</xdr:colOff>
      <xdr:row>39</xdr:row>
      <xdr:rowOff>55756</xdr:rowOff>
    </xdr:from>
    <xdr:to>
      <xdr:col>23</xdr:col>
      <xdr:colOff>325245</xdr:colOff>
      <xdr:row>55</xdr:row>
      <xdr:rowOff>111514</xdr:rowOff>
    </xdr:to>
    <mc:AlternateContent xmlns:mc="http://schemas.openxmlformats.org/markup-compatibility/2006">
      <mc:Choice xmlns:cx4="http://schemas.microsoft.com/office/drawing/2016/5/10/chartex" Requires="cx4">
        <xdr:graphicFrame macro="">
          <xdr:nvGraphicFramePr>
            <xdr:cNvPr id="80" name="Chart 79">
              <a:extLst>
                <a:ext uri="{FF2B5EF4-FFF2-40B4-BE49-F238E27FC236}">
                  <a16:creationId xmlns:a16="http://schemas.microsoft.com/office/drawing/2014/main" id="{C7321BF2-B828-4187-B319-86E20F8805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803780" y="7304049"/>
              <a:ext cx="4627758" cy="30294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213731</xdr:colOff>
      <xdr:row>14</xdr:row>
      <xdr:rowOff>148684</xdr:rowOff>
    </xdr:from>
    <xdr:to>
      <xdr:col>5</xdr:col>
      <xdr:colOff>213732</xdr:colOff>
      <xdr:row>16</xdr:row>
      <xdr:rowOff>139390</xdr:rowOff>
    </xdr:to>
    <xdr:sp macro="" textlink="">
      <xdr:nvSpPr>
        <xdr:cNvPr id="81" name="Rectangle: Rounded Corners 80">
          <a:extLst>
            <a:ext uri="{FF2B5EF4-FFF2-40B4-BE49-F238E27FC236}">
              <a16:creationId xmlns:a16="http://schemas.microsoft.com/office/drawing/2014/main" id="{82DC2C76-9555-0351-57D5-75402C89F7F1}"/>
            </a:ext>
          </a:extLst>
        </xdr:cNvPr>
        <xdr:cNvSpPr/>
      </xdr:nvSpPr>
      <xdr:spPr>
        <a:xfrm>
          <a:off x="827048" y="2750635"/>
          <a:ext cx="2453269" cy="3624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Revenue and Profit by month</a:t>
          </a:r>
        </a:p>
      </xdr:txBody>
    </xdr:sp>
    <xdr:clientData/>
  </xdr:twoCellAnchor>
  <xdr:twoCellAnchor>
    <xdr:from>
      <xdr:col>12</xdr:col>
      <xdr:colOff>384716</xdr:colOff>
      <xdr:row>14</xdr:row>
      <xdr:rowOff>159794</xdr:rowOff>
    </xdr:from>
    <xdr:to>
      <xdr:col>16</xdr:col>
      <xdr:colOff>384717</xdr:colOff>
      <xdr:row>16</xdr:row>
      <xdr:rowOff>150500</xdr:rowOff>
    </xdr:to>
    <xdr:sp macro="" textlink="">
      <xdr:nvSpPr>
        <xdr:cNvPr id="83" name="Rectangle: Rounded Corners 82">
          <a:extLst>
            <a:ext uri="{FF2B5EF4-FFF2-40B4-BE49-F238E27FC236}">
              <a16:creationId xmlns:a16="http://schemas.microsoft.com/office/drawing/2014/main" id="{8D510087-5BED-4460-B8DF-E3794655D9C8}"/>
            </a:ext>
          </a:extLst>
        </xdr:cNvPr>
        <xdr:cNvSpPr/>
      </xdr:nvSpPr>
      <xdr:spPr>
        <a:xfrm>
          <a:off x="7744521" y="2761745"/>
          <a:ext cx="2453269" cy="3624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Top 5 country by Revenue</a:t>
          </a:r>
        </a:p>
      </xdr:txBody>
    </xdr:sp>
    <xdr:clientData/>
  </xdr:twoCellAnchor>
  <xdr:twoCellAnchor>
    <xdr:from>
      <xdr:col>0</xdr:col>
      <xdr:colOff>529683</xdr:colOff>
      <xdr:row>37</xdr:row>
      <xdr:rowOff>83634</xdr:rowOff>
    </xdr:from>
    <xdr:to>
      <xdr:col>4</xdr:col>
      <xdr:colOff>529684</xdr:colOff>
      <xdr:row>39</xdr:row>
      <xdr:rowOff>74340</xdr:rowOff>
    </xdr:to>
    <xdr:sp macro="" textlink="">
      <xdr:nvSpPr>
        <xdr:cNvPr id="86" name="Rectangle: Rounded Corners 85">
          <a:extLst>
            <a:ext uri="{FF2B5EF4-FFF2-40B4-BE49-F238E27FC236}">
              <a16:creationId xmlns:a16="http://schemas.microsoft.com/office/drawing/2014/main" id="{688EACAD-A5F8-4482-8312-7D2FF3401D16}"/>
            </a:ext>
          </a:extLst>
        </xdr:cNvPr>
        <xdr:cNvSpPr/>
      </xdr:nvSpPr>
      <xdr:spPr>
        <a:xfrm>
          <a:off x="529683" y="6960219"/>
          <a:ext cx="2453269" cy="3624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Revenue</a:t>
          </a:r>
          <a:r>
            <a:rPr lang="en-IN" sz="1400" b="1" baseline="0"/>
            <a:t> Share By Channel</a:t>
          </a:r>
          <a:endParaRPr lang="en-IN" sz="1400" b="1"/>
        </a:p>
      </xdr:txBody>
    </xdr:sp>
    <xdr:clientData/>
  </xdr:twoCellAnchor>
  <xdr:twoCellAnchor>
    <xdr:from>
      <xdr:col>8</xdr:col>
      <xdr:colOff>92924</xdr:colOff>
      <xdr:row>36</xdr:row>
      <xdr:rowOff>167268</xdr:rowOff>
    </xdr:from>
    <xdr:to>
      <xdr:col>12</xdr:col>
      <xdr:colOff>92925</xdr:colOff>
      <xdr:row>38</xdr:row>
      <xdr:rowOff>157975</xdr:rowOff>
    </xdr:to>
    <xdr:sp macro="" textlink="">
      <xdr:nvSpPr>
        <xdr:cNvPr id="87" name="Rectangle: Rounded Corners 86">
          <a:extLst>
            <a:ext uri="{FF2B5EF4-FFF2-40B4-BE49-F238E27FC236}">
              <a16:creationId xmlns:a16="http://schemas.microsoft.com/office/drawing/2014/main" id="{1815A1B4-5C78-451E-BDB7-BB32980D058C}"/>
            </a:ext>
          </a:extLst>
        </xdr:cNvPr>
        <xdr:cNvSpPr/>
      </xdr:nvSpPr>
      <xdr:spPr>
        <a:xfrm>
          <a:off x="4999461" y="6858000"/>
          <a:ext cx="2453269" cy="3624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Region</a:t>
          </a:r>
          <a:r>
            <a:rPr lang="en-IN" sz="1400" b="1" baseline="0"/>
            <a:t> wise Comparison</a:t>
          </a:r>
        </a:p>
        <a:p>
          <a:pPr algn="l"/>
          <a:endParaRPr lang="en-IN" sz="1400" b="1"/>
        </a:p>
      </xdr:txBody>
    </xdr:sp>
    <xdr:clientData/>
  </xdr:twoCellAnchor>
  <xdr:twoCellAnchor>
    <xdr:from>
      <xdr:col>15</xdr:col>
      <xdr:colOff>520390</xdr:colOff>
      <xdr:row>36</xdr:row>
      <xdr:rowOff>120805</xdr:rowOff>
    </xdr:from>
    <xdr:to>
      <xdr:col>19</xdr:col>
      <xdr:colOff>520391</xdr:colOff>
      <xdr:row>38</xdr:row>
      <xdr:rowOff>111512</xdr:rowOff>
    </xdr:to>
    <xdr:sp macro="" textlink="">
      <xdr:nvSpPr>
        <xdr:cNvPr id="88" name="Rectangle: Rounded Corners 87">
          <a:extLst>
            <a:ext uri="{FF2B5EF4-FFF2-40B4-BE49-F238E27FC236}">
              <a16:creationId xmlns:a16="http://schemas.microsoft.com/office/drawing/2014/main" id="{5C6FF54C-DC24-4E62-A66D-39BA454F1869}"/>
            </a:ext>
          </a:extLst>
        </xdr:cNvPr>
        <xdr:cNvSpPr/>
      </xdr:nvSpPr>
      <xdr:spPr>
        <a:xfrm>
          <a:off x="9720146" y="6811537"/>
          <a:ext cx="2453269" cy="3624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t>Country wise map chart</a:t>
          </a:r>
        </a:p>
        <a:p>
          <a:pPr algn="l"/>
          <a:endParaRPr lang="en-IN" sz="1400" b="1"/>
        </a:p>
      </xdr:txBody>
    </xdr:sp>
    <xdr:clientData/>
  </xdr:twoCellAnchor>
  <xdr:twoCellAnchor editAs="oneCell">
    <xdr:from>
      <xdr:col>24</xdr:col>
      <xdr:colOff>540369</xdr:colOff>
      <xdr:row>1</xdr:row>
      <xdr:rowOff>90794</xdr:rowOff>
    </xdr:from>
    <xdr:to>
      <xdr:col>27</xdr:col>
      <xdr:colOff>516610</xdr:colOff>
      <xdr:row>10</xdr:row>
      <xdr:rowOff>0</xdr:rowOff>
    </xdr:to>
    <mc:AlternateContent xmlns:mc="http://schemas.openxmlformats.org/markup-compatibility/2006">
      <mc:Choice xmlns:a14="http://schemas.microsoft.com/office/drawing/2010/main" Requires="a14">
        <xdr:graphicFrame macro="">
          <xdr:nvGraphicFramePr>
            <xdr:cNvPr id="89" name="Product Category">
              <a:extLst>
                <a:ext uri="{FF2B5EF4-FFF2-40B4-BE49-F238E27FC236}">
                  <a16:creationId xmlns:a16="http://schemas.microsoft.com/office/drawing/2014/main" id="{837748FC-5023-BB5E-499B-045E34E2C97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5170769" y="268594"/>
              <a:ext cx="1805041" cy="1509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361627</xdr:colOff>
      <xdr:row>11</xdr:row>
      <xdr:rowOff>129153</xdr:rowOff>
    </xdr:from>
    <xdr:to>
      <xdr:col>27</xdr:col>
      <xdr:colOff>426203</xdr:colOff>
      <xdr:row>41</xdr:row>
      <xdr:rowOff>12915</xdr:rowOff>
    </xdr:to>
    <xdr:sp macro="" textlink="">
      <xdr:nvSpPr>
        <xdr:cNvPr id="93" name="Rectangle: Rounded Corners 92">
          <a:extLst>
            <a:ext uri="{FF2B5EF4-FFF2-40B4-BE49-F238E27FC236}">
              <a16:creationId xmlns:a16="http://schemas.microsoft.com/office/drawing/2014/main" id="{A2A88EB0-F93B-DC48-9E2C-32FC61E77377}"/>
            </a:ext>
          </a:extLst>
        </xdr:cNvPr>
        <xdr:cNvSpPr/>
      </xdr:nvSpPr>
      <xdr:spPr>
        <a:xfrm>
          <a:off x="14930034" y="2118102"/>
          <a:ext cx="1885627" cy="5308169"/>
        </a:xfrm>
        <a:prstGeom prst="roundRect">
          <a:avLst>
            <a:gd name="adj" fmla="val 6897"/>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24</xdr:col>
      <xdr:colOff>556992</xdr:colOff>
      <xdr:row>10</xdr:row>
      <xdr:rowOff>52737</xdr:rowOff>
    </xdr:from>
    <xdr:to>
      <xdr:col>27</xdr:col>
      <xdr:colOff>411566</xdr:colOff>
      <xdr:row>37</xdr:row>
      <xdr:rowOff>153046</xdr:rowOff>
    </xdr:to>
    <mc:AlternateContent xmlns:mc="http://schemas.openxmlformats.org/markup-compatibility/2006">
      <mc:Choice xmlns:a14="http://schemas.microsoft.com/office/drawing/2010/main" Requires="a14">
        <xdr:graphicFrame macro="">
          <xdr:nvGraphicFramePr>
            <xdr:cNvPr id="94" name="Country">
              <a:extLst>
                <a:ext uri="{FF2B5EF4-FFF2-40B4-BE49-F238E27FC236}">
                  <a16:creationId xmlns:a16="http://schemas.microsoft.com/office/drawing/2014/main" id="{9E6F5C1B-6A76-D5D2-F231-1D9C80DF77B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5187392" y="1830737"/>
              <a:ext cx="1683374" cy="4900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24883</xdr:colOff>
      <xdr:row>38</xdr:row>
      <xdr:rowOff>38100</xdr:rowOff>
    </xdr:from>
    <xdr:to>
      <xdr:col>27</xdr:col>
      <xdr:colOff>269498</xdr:colOff>
      <xdr:row>46</xdr:row>
      <xdr:rowOff>153046</xdr:rowOff>
    </xdr:to>
    <mc:AlternateContent xmlns:mc="http://schemas.openxmlformats.org/markup-compatibility/2006">
      <mc:Choice xmlns:a14="http://schemas.microsoft.com/office/drawing/2010/main" Requires="a14">
        <xdr:graphicFrame macro="">
          <xdr:nvGraphicFramePr>
            <xdr:cNvPr id="96" name="Region">
              <a:extLst>
                <a:ext uri="{FF2B5EF4-FFF2-40B4-BE49-F238E27FC236}">
                  <a16:creationId xmlns:a16="http://schemas.microsoft.com/office/drawing/2014/main" id="{40F1F6A3-6E03-B79F-9B80-31BEF1C86F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264883" y="6794500"/>
              <a:ext cx="1463815" cy="15373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596383</xdr:colOff>
      <xdr:row>46</xdr:row>
      <xdr:rowOff>134016</xdr:rowOff>
    </xdr:from>
    <xdr:to>
      <xdr:col>27</xdr:col>
      <xdr:colOff>140991</xdr:colOff>
      <xdr:row>54</xdr:row>
      <xdr:rowOff>154552</xdr:rowOff>
    </xdr:to>
    <mc:AlternateContent xmlns:mc="http://schemas.openxmlformats.org/markup-compatibility/2006">
      <mc:Choice xmlns:a14="http://schemas.microsoft.com/office/drawing/2010/main" Requires="a14">
        <xdr:graphicFrame macro="">
          <xdr:nvGraphicFramePr>
            <xdr:cNvPr id="97" name="Quarter">
              <a:extLst>
                <a:ext uri="{FF2B5EF4-FFF2-40B4-BE49-F238E27FC236}">
                  <a16:creationId xmlns:a16="http://schemas.microsoft.com/office/drawing/2014/main" id="{9820DACC-9AC3-8DD4-160F-992BC9DEE711}"/>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5226783" y="8312816"/>
              <a:ext cx="1373408" cy="1442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esh Kumar" refreshedDate="46308.329864583335" createdVersion="8" refreshedVersion="8" minRefreshableVersion="3" recordCount="2707" xr:uid="{4AA3FDA1-9464-4349-A55F-E5C5480DF5E6}">
  <cacheSource type="worksheet">
    <worksheetSource name="SalesDataTable"/>
  </cacheSource>
  <cacheFields count="24">
    <cacheField name="ID" numFmtId="0">
      <sharedItems containsSemiMixedTypes="0" containsString="0" containsNumber="1" containsInteger="1" minValue="1" maxValue="5200" count="2707">
        <n v="3392"/>
        <n v="4836"/>
        <n v="163"/>
        <n v="542"/>
        <n v="2002"/>
        <n v="2005"/>
        <n v="2937"/>
        <n v="3326"/>
        <n v="3863"/>
        <n v="4910"/>
        <n v="5188"/>
        <n v="845"/>
        <n v="1077"/>
        <n v="1237"/>
        <n v="1908"/>
        <n v="2245"/>
        <n v="2928"/>
        <n v="4249"/>
        <n v="1734"/>
        <n v="2331"/>
        <n v="2475"/>
        <n v="1433"/>
        <n v="3624"/>
        <n v="4680"/>
        <n v="4803"/>
        <n v="248"/>
        <n v="1118"/>
        <n v="3023"/>
        <n v="3903"/>
        <n v="62"/>
        <n v="142"/>
        <n v="450"/>
        <n v="4397"/>
        <n v="4798"/>
        <n v="136"/>
        <n v="2782"/>
        <n v="4704"/>
        <n v="69"/>
        <n v="490"/>
        <n v="3685"/>
        <n v="3796"/>
        <n v="387"/>
        <n v="2796"/>
        <n v="3703"/>
        <n v="4674"/>
        <n v="4789"/>
        <n v="804"/>
        <n v="1780"/>
        <n v="2844"/>
        <n v="3068"/>
        <n v="3096"/>
        <n v="3129"/>
        <n v="3948"/>
        <n v="5036"/>
        <n v="2681"/>
        <n v="5101"/>
        <n v="3871"/>
        <n v="4643"/>
        <n v="4703"/>
        <n v="5068"/>
        <n v="1539"/>
        <n v="1709"/>
        <n v="2702"/>
        <n v="3176"/>
        <n v="3705"/>
        <n v="3736"/>
        <n v="3967"/>
        <n v="170"/>
        <n v="1040"/>
        <n v="2380"/>
        <n v="3219"/>
        <n v="4425"/>
        <n v="4508"/>
        <n v="4806"/>
        <n v="755"/>
        <n v="3171"/>
        <n v="4277"/>
        <n v="4648"/>
        <n v="157"/>
        <n v="2271"/>
        <n v="3330"/>
        <n v="4547"/>
        <n v="1840"/>
        <n v="1850"/>
        <n v="1858"/>
        <n v="2910"/>
        <n v="3694"/>
        <n v="631"/>
        <n v="1113"/>
        <n v="1525"/>
        <n v="3233"/>
        <n v="4455"/>
        <n v="1769"/>
        <n v="3467"/>
        <n v="3911"/>
        <n v="4401"/>
        <n v="4864"/>
        <n v="347"/>
        <n v="2051"/>
        <n v="2314"/>
        <n v="3861"/>
        <n v="843"/>
        <n v="868"/>
        <n v="890"/>
        <n v="2185"/>
        <n v="2335"/>
        <n v="2784"/>
        <n v="3820"/>
        <n v="994"/>
        <n v="1643"/>
        <n v="1971"/>
        <n v="2828"/>
        <n v="5175"/>
        <n v="1874"/>
        <n v="2490"/>
        <n v="5078"/>
        <n v="230"/>
        <n v="1757"/>
        <n v="1944"/>
        <n v="3485"/>
        <n v="4002"/>
        <n v="818"/>
        <n v="1439"/>
        <n v="1616"/>
        <n v="1798"/>
        <n v="4449"/>
        <n v="4473"/>
        <n v="203"/>
        <n v="1654"/>
        <n v="2203"/>
        <n v="3352"/>
        <n v="183"/>
        <n v="3525"/>
        <n v="4299"/>
        <n v="748"/>
        <n v="3117"/>
        <n v="3328"/>
        <n v="3822"/>
        <n v="4125"/>
        <n v="4592"/>
        <n v="373"/>
        <n v="672"/>
        <n v="1125"/>
        <n v="1164"/>
        <n v="1613"/>
        <n v="2149"/>
        <n v="2593"/>
        <n v="2659"/>
        <n v="3496"/>
        <n v="3889"/>
        <n v="1432"/>
        <n v="1778"/>
        <n v="2047"/>
        <n v="2668"/>
        <n v="2706"/>
        <n v="2940"/>
        <n v="1263"/>
        <n v="1641"/>
        <n v="2014"/>
        <n v="2642"/>
        <n v="2929"/>
        <n v="3855"/>
        <n v="4031"/>
        <n v="2"/>
        <n v="4228"/>
        <n v="928"/>
        <n v="933"/>
        <n v="1646"/>
        <n v="380"/>
        <n v="1723"/>
        <n v="2529"/>
        <n v="2685"/>
        <n v="2793"/>
        <n v="346"/>
        <n v="539"/>
        <n v="1368"/>
        <n v="3506"/>
        <n v="1314"/>
        <n v="2092"/>
        <n v="5083"/>
        <n v="582"/>
        <n v="902"/>
        <n v="2396"/>
        <n v="2494"/>
        <n v="2925"/>
        <n v="3614"/>
        <n v="4360"/>
        <n v="4582"/>
        <n v="4381"/>
        <n v="4964"/>
        <n v="255"/>
        <n v="2178"/>
        <n v="3416"/>
        <n v="3854"/>
        <n v="3952"/>
        <n v="4076"/>
        <n v="4156"/>
        <n v="4260"/>
        <n v="4294"/>
        <n v="1019"/>
        <n v="1471"/>
        <n v="2520"/>
        <n v="4649"/>
        <n v="4545"/>
        <n v="285"/>
        <n v="1499"/>
        <n v="2615"/>
        <n v="479"/>
        <n v="4069"/>
        <n v="4588"/>
        <n v="14"/>
        <n v="303"/>
        <n v="1197"/>
        <n v="2714"/>
        <n v="2753"/>
        <n v="3901"/>
        <n v="594"/>
        <n v="624"/>
        <n v="1013"/>
        <n v="1100"/>
        <n v="2353"/>
        <n v="3020"/>
        <n v="3227"/>
        <n v="3530"/>
        <n v="6"/>
        <n v="2038"/>
        <n v="4104"/>
        <n v="1072"/>
        <n v="2435"/>
        <n v="4476"/>
        <n v="174"/>
        <n v="304"/>
        <n v="404"/>
        <n v="675"/>
        <n v="940"/>
        <n v="2375"/>
        <n v="4184"/>
        <n v="4390"/>
        <n v="1475"/>
        <n v="3504"/>
        <n v="1649"/>
        <n v="2170"/>
        <n v="3402"/>
        <n v="3773"/>
        <n v="4670"/>
        <n v="587"/>
        <n v="1085"/>
        <n v="1635"/>
        <n v="4067"/>
        <n v="287"/>
        <n v="794"/>
        <n v="1609"/>
        <n v="4921"/>
        <n v="2209"/>
        <n v="4757"/>
        <n v="5155"/>
        <n v="1737"/>
        <n v="1905"/>
        <n v="2359"/>
        <n v="3666"/>
        <n v="518"/>
        <n v="892"/>
        <n v="1115"/>
        <n v="1186"/>
        <n v="2093"/>
        <n v="2136"/>
        <n v="3538"/>
        <n v="3891"/>
        <n v="3917"/>
        <n v="4594"/>
        <n v="4750"/>
        <n v="4960"/>
        <n v="4245"/>
        <n v="4664"/>
        <n v="383"/>
        <n v="730"/>
        <n v="985"/>
        <n v="1457"/>
        <n v="2558"/>
        <n v="3024"/>
        <n v="3225"/>
        <n v="3551"/>
        <n v="4157"/>
        <n v="4398"/>
        <n v="4951"/>
        <n v="1354"/>
        <n v="2042"/>
        <n v="3895"/>
        <n v="5074"/>
        <n v="179"/>
        <n v="459"/>
        <n v="525"/>
        <n v="3374"/>
        <n v="3850"/>
        <n v="4004"/>
        <n v="788"/>
        <n v="1717"/>
        <n v="1819"/>
        <n v="1992"/>
        <n v="2499"/>
        <n v="2698"/>
        <n v="4416"/>
        <n v="4434"/>
        <n v="4992"/>
        <n v="388"/>
        <n v="977"/>
        <n v="996"/>
        <n v="1923"/>
        <n v="4904"/>
        <n v="1036"/>
        <n v="1470"/>
        <n v="2907"/>
        <n v="2997"/>
        <n v="3056"/>
        <n v="471"/>
        <n v="842"/>
        <n v="3386"/>
        <n v="4505"/>
        <n v="1286"/>
        <n v="2653"/>
        <n v="4465"/>
        <n v="4576"/>
        <n v="718"/>
        <n v="1527"/>
        <n v="1797"/>
        <n v="2917"/>
        <n v="4095"/>
        <n v="5050"/>
        <n v="709"/>
        <n v="1073"/>
        <n v="2623"/>
        <n v="2625"/>
        <n v="3304"/>
        <n v="4876"/>
        <n v="83"/>
        <n v="863"/>
        <n v="2323"/>
        <n v="3064"/>
        <n v="4995"/>
        <n v="46"/>
        <n v="443"/>
        <n v="759"/>
        <n v="1097"/>
        <n v="2152"/>
        <n v="2512"/>
        <n v="2578"/>
        <n v="3302"/>
        <n v="3752"/>
        <n v="4839"/>
        <n v="264"/>
        <n v="2498"/>
        <n v="3929"/>
        <n v="4195"/>
        <n v="4684"/>
        <n v="313"/>
        <n v="1056"/>
        <n v="2189"/>
        <n v="2617"/>
        <n v="2901"/>
        <n v="2952"/>
        <n v="3421"/>
        <n v="3536"/>
        <n v="3878"/>
        <n v="2027"/>
        <n v="3280"/>
        <n v="5149"/>
        <n v="412"/>
        <n v="1161"/>
        <n v="1320"/>
        <n v="2528"/>
        <n v="2956"/>
        <n v="2973"/>
        <n v="3358"/>
        <n v="164"/>
        <n v="995"/>
        <n v="4912"/>
        <n v="29"/>
        <n v="891"/>
        <n v="1143"/>
        <n v="2478"/>
        <n v="3961"/>
        <n v="4724"/>
        <n v="2171"/>
        <n v="2311"/>
        <n v="3563"/>
        <n v="3587"/>
        <n v="3706"/>
        <n v="4121"/>
        <n v="1047"/>
        <n v="1142"/>
        <n v="2232"/>
        <n v="2339"/>
        <n v="3611"/>
        <n v="3953"/>
        <n v="4253"/>
        <n v="4952"/>
        <n v="5016"/>
        <n v="839"/>
        <n v="1382"/>
        <n v="1452"/>
        <n v="1845"/>
        <n v="3560"/>
        <n v="4059"/>
        <n v="4731"/>
        <n v="693"/>
        <n v="1672"/>
        <n v="2347"/>
        <n v="2582"/>
        <n v="2762"/>
        <n v="4090"/>
        <n v="4491"/>
        <n v="4678"/>
        <n v="1189"/>
        <n v="1590"/>
        <n v="2309"/>
        <n v="3628"/>
        <n v="3718"/>
        <n v="4198"/>
        <n v="4784"/>
        <n v="86"/>
        <n v="1813"/>
        <n v="2212"/>
        <n v="4466"/>
        <n v="4483"/>
        <n v="273"/>
        <n v="578"/>
        <n v="1290"/>
        <n v="1501"/>
        <n v="1540"/>
        <n v="2541"/>
        <n v="4264"/>
        <n v="4311"/>
        <n v="4796"/>
        <n v="89"/>
        <n v="487"/>
        <n v="1476"/>
        <n v="2145"/>
        <n v="2999"/>
        <n v="4464"/>
        <n v="4978"/>
        <n v="130"/>
        <n v="848"/>
        <n v="1359"/>
        <n v="2379"/>
        <n v="2987"/>
        <n v="3121"/>
        <n v="4445"/>
        <n v="441"/>
        <n v="4608"/>
        <n v="4914"/>
        <n v="860"/>
        <n v="920"/>
        <n v="1700"/>
        <n v="1768"/>
        <n v="1876"/>
        <n v="2453"/>
        <n v="2676"/>
        <n v="2800"/>
        <n v="2857"/>
        <n v="3584"/>
        <n v="3669"/>
        <n v="4787"/>
        <n v="769"/>
        <n v="1184"/>
        <n v="1498"/>
        <n v="2054"/>
        <n v="2294"/>
        <n v="2892"/>
        <n v="3145"/>
        <n v="3925"/>
        <n v="2722"/>
        <n v="2767"/>
        <n v="3794"/>
        <n v="3880"/>
        <n v="422"/>
        <n v="495"/>
        <n v="1517"/>
        <n v="2391"/>
        <n v="3809"/>
        <n v="3958"/>
        <n v="4418"/>
        <n v="4693"/>
        <n v="193"/>
        <n v="2246"/>
        <n v="2556"/>
        <n v="169"/>
        <n v="877"/>
        <n v="2023"/>
        <n v="2548"/>
        <n v="2602"/>
        <n v="3229"/>
        <n v="3261"/>
        <n v="3621"/>
        <n v="4681"/>
        <n v="4954"/>
        <n v="1153"/>
        <n v="1383"/>
        <n v="2583"/>
        <n v="4074"/>
        <n v="4301"/>
        <n v="4692"/>
        <n v="1951"/>
        <n v="2111"/>
        <n v="2933"/>
        <n v="3263"/>
        <n v="4764"/>
        <n v="28"/>
        <n v="581"/>
        <n v="643"/>
        <n v="1907"/>
        <n v="1950"/>
        <n v="2443"/>
        <n v="2480"/>
        <n v="2515"/>
        <n v="2829"/>
        <n v="4086"/>
        <n v="4512"/>
        <n v="4837"/>
        <n v="1580"/>
        <n v="1962"/>
        <n v="2381"/>
        <n v="2655"/>
        <n v="2944"/>
        <n v="4756"/>
        <n v="52"/>
        <n v="556"/>
        <n v="1233"/>
        <n v="1492"/>
        <n v="1619"/>
        <n v="1631"/>
        <n v="1844"/>
        <n v="4246"/>
        <n v="5139"/>
        <n v="186"/>
        <n v="1742"/>
        <n v="3189"/>
        <n v="3747"/>
        <n v="3782"/>
        <n v="4344"/>
        <n v="4901"/>
        <n v="4969"/>
        <n v="673"/>
        <n v="888"/>
        <n v="1541"/>
        <n v="1881"/>
        <n v="2007"/>
        <n v="2312"/>
        <n v="4493"/>
        <n v="2072"/>
        <n v="2142"/>
        <n v="2911"/>
        <n v="4276"/>
        <n v="5077"/>
        <n v="1259"/>
        <n v="1720"/>
        <n v="1975"/>
        <n v="2848"/>
        <n v="2979"/>
        <n v="2996"/>
        <n v="749"/>
        <n v="1928"/>
        <n v="2486"/>
        <n v="2688"/>
        <n v="2712"/>
        <n v="3853"/>
        <n v="4043"/>
        <n v="290"/>
        <n v="2953"/>
        <n v="3179"/>
        <n v="3301"/>
        <n v="3349"/>
        <n v="4874"/>
        <n v="1045"/>
        <n v="1703"/>
        <n v="2107"/>
        <n v="2265"/>
        <n v="2839"/>
        <n v="4742"/>
        <n v="4899"/>
        <n v="5042"/>
        <n v="2248"/>
        <n v="2427"/>
        <n v="2445"/>
        <n v="3311"/>
        <n v="3320"/>
        <n v="3321"/>
        <n v="5181"/>
        <n v="5187"/>
        <n v="605"/>
        <n v="3244"/>
        <n v="4047"/>
        <n v="4101"/>
        <n v="4537"/>
        <n v="754"/>
        <n v="1340"/>
        <n v="1444"/>
        <n v="2390"/>
        <n v="3076"/>
        <n v="3157"/>
        <n v="4516"/>
        <n v="5119"/>
        <n v="125"/>
        <n v="728"/>
        <n v="1271"/>
        <n v="1284"/>
        <n v="1657"/>
        <n v="2240"/>
        <n v="3050"/>
        <n v="3213"/>
        <n v="3367"/>
        <n v="3885"/>
        <n v="4372"/>
        <n v="4417"/>
        <n v="1147"/>
        <n v="1514"/>
        <n v="1538"/>
        <n v="1679"/>
        <n v="1708"/>
        <n v="2686"/>
        <n v="3307"/>
        <n v="3772"/>
        <n v="3877"/>
        <n v="4117"/>
        <n v="4562"/>
        <n v="4683"/>
        <n v="308"/>
        <n v="773"/>
        <n v="1303"/>
        <n v="1348"/>
        <n v="1496"/>
        <n v="1695"/>
        <n v="2812"/>
        <n v="3017"/>
        <n v="3719"/>
        <n v="3920"/>
        <n v="4654"/>
        <n v="4920"/>
        <n v="5191"/>
        <n v="413"/>
        <n v="1658"/>
        <n v="2024"/>
        <n v="3980"/>
        <n v="4239"/>
        <n v="4761"/>
        <n v="5160"/>
        <n v="2224"/>
        <n v="2832"/>
        <n v="3000"/>
        <n v="3206"/>
        <n v="3777"/>
        <n v="4980"/>
        <n v="1102"/>
        <n v="1333"/>
        <n v="1369"/>
        <n v="1712"/>
        <n v="2229"/>
        <n v="3458"/>
        <n v="4637"/>
        <n v="4726"/>
        <n v="4838"/>
        <n v="5075"/>
        <n v="149"/>
        <n v="449"/>
        <n v="1422"/>
        <n v="3248"/>
        <n v="3445"/>
        <n v="3930"/>
        <n v="3969"/>
        <n v="4190"/>
        <n v="4442"/>
        <n v="228"/>
        <n v="2101"/>
        <n v="2590"/>
        <n v="2957"/>
        <n v="4270"/>
        <n v="4324"/>
        <n v="5010"/>
        <n v="5092"/>
        <n v="1061"/>
        <n v="1099"/>
        <n v="3500"/>
        <n v="3856"/>
        <n v="4044"/>
        <n v="4235"/>
        <n v="122"/>
        <n v="239"/>
        <n v="356"/>
        <n v="785"/>
        <n v="2325"/>
        <n v="2566"/>
        <n v="3105"/>
        <n v="3167"/>
        <n v="4396"/>
        <n v="4475"/>
        <n v="4482"/>
        <n v="5022"/>
        <n v="1304"/>
        <n v="3008"/>
        <n v="4140"/>
        <n v="4151"/>
        <n v="4650"/>
        <n v="4897"/>
        <n v="792"/>
        <n v="1796"/>
        <n v="3222"/>
        <n v="3237"/>
        <n v="3695"/>
        <n v="5148"/>
        <n v="534"/>
        <n v="551"/>
        <n v="2110"/>
        <n v="2217"/>
        <n v="2544"/>
        <n v="3678"/>
        <n v="3726"/>
        <n v="3897"/>
        <n v="1262"/>
        <n v="2657"/>
        <n v="3238"/>
        <n v="3607"/>
        <n v="5070"/>
        <n v="5171"/>
        <n v="617"/>
        <n v="849"/>
        <n v="956"/>
        <n v="1896"/>
        <n v="2317"/>
        <n v="2542"/>
        <n v="4535"/>
        <n v="4988"/>
        <n v="253"/>
        <n v="1743"/>
        <n v="1801"/>
        <n v="2511"/>
        <n v="3186"/>
        <n v="3378"/>
        <n v="4255"/>
        <n v="4587"/>
        <n v="830"/>
        <n v="4320"/>
        <n v="4386"/>
        <n v="4602"/>
        <n v="5190"/>
        <n v="393"/>
        <n v="812"/>
        <n v="1297"/>
        <n v="1574"/>
        <n v="3060"/>
        <n v="3490"/>
        <n v="3654"/>
        <n v="4209"/>
        <n v="4227"/>
        <n v="4247"/>
        <n v="5196"/>
        <n v="400"/>
        <n v="829"/>
        <n v="1236"/>
        <n v="1364"/>
        <n v="2105"/>
        <n v="4706"/>
        <n v="68"/>
        <n v="1352"/>
        <n v="2526"/>
        <n v="3298"/>
        <n v="3510"/>
        <n v="3638"/>
        <n v="3754"/>
        <n v="4029"/>
        <n v="4651"/>
        <n v="4886"/>
        <n v="162"/>
        <n v="184"/>
        <n v="328"/>
        <n v="908"/>
        <n v="3159"/>
        <n v="4509"/>
        <n v="4677"/>
        <n v="4867"/>
        <n v="1615"/>
        <n v="1812"/>
        <n v="3645"/>
        <n v="3804"/>
        <n v="4367"/>
        <n v="4746"/>
        <n v="4795"/>
        <n v="4800"/>
        <n v="5018"/>
        <n v="474"/>
        <n v="1175"/>
        <n v="2015"/>
        <n v="2196"/>
        <n v="3508"/>
        <n v="3516"/>
        <n v="3570"/>
        <n v="4799"/>
        <n v="5156"/>
        <n v="526"/>
        <n v="712"/>
        <n v="1533"/>
        <n v="1933"/>
        <n v="3128"/>
        <n v="4922"/>
        <n v="5051"/>
        <n v="5182"/>
        <n v="1071"/>
        <n v="1210"/>
        <n v="1244"/>
        <n v="1403"/>
        <n v="1592"/>
        <n v="2581"/>
        <n v="3428"/>
        <n v="765"/>
        <n v="854"/>
        <n v="1087"/>
        <n v="1150"/>
        <n v="1902"/>
        <n v="3913"/>
        <n v="4378"/>
        <n v="4551"/>
        <n v="787"/>
        <n v="1133"/>
        <n v="2075"/>
        <n v="2172"/>
        <n v="2977"/>
        <n v="3531"/>
        <n v="3881"/>
        <n v="4469"/>
        <n v="5037"/>
        <n v="35"/>
        <n v="226"/>
        <n v="1713"/>
        <n v="2320"/>
        <n v="2496"/>
        <n v="2504"/>
        <n v="2598"/>
        <n v="2600"/>
        <n v="2856"/>
        <n v="3478"/>
        <n v="3599"/>
        <n v="282"/>
        <n v="980"/>
        <n v="1155"/>
        <n v="1816"/>
        <n v="2128"/>
        <n v="2296"/>
        <n v="2322"/>
        <n v="3480"/>
        <n v="4426"/>
        <n v="4938"/>
        <n v="915"/>
        <n v="1188"/>
        <n v="1594"/>
        <n v="3022"/>
        <n v="588"/>
        <n v="1016"/>
        <n v="1930"/>
        <n v="2658"/>
        <n v="2951"/>
        <n v="4328"/>
        <n v="4591"/>
        <n v="280"/>
        <n v="409"/>
        <n v="1372"/>
        <n v="2327"/>
        <n v="2703"/>
        <n v="2776"/>
        <n v="3411"/>
        <n v="3841"/>
        <n v="5121"/>
        <n v="53"/>
        <n v="127"/>
        <n v="1092"/>
        <n v="1213"/>
        <n v="1849"/>
        <n v="2395"/>
        <n v="4166"/>
        <n v="1004"/>
        <n v="1012"/>
        <n v="2180"/>
        <n v="3659"/>
        <n v="3775"/>
        <n v="4071"/>
        <n v="5137"/>
        <n v="133"/>
        <n v="1385"/>
        <n v="1597"/>
        <n v="2273"/>
        <n v="2931"/>
        <n v="4143"/>
        <n v="4504"/>
        <n v="656"/>
        <n v="979"/>
        <n v="1510"/>
        <n v="1959"/>
        <n v="2089"/>
        <n v="2446"/>
        <n v="2847"/>
        <n v="3454"/>
        <n v="4472"/>
        <n v="4852"/>
        <n v="4959"/>
        <n v="5056"/>
        <n v="1152"/>
        <n v="3919"/>
        <n v="4202"/>
        <n v="4274"/>
        <n v="4364"/>
        <n v="4896"/>
        <n v="5109"/>
        <n v="289"/>
        <n v="4092"/>
        <n v="4727"/>
        <n v="4753"/>
        <n v="942"/>
        <n v="1755"/>
        <n v="3073"/>
        <n v="4230"/>
        <n v="644"/>
        <n v="1122"/>
        <n v="2019"/>
        <n v="2432"/>
        <n v="2989"/>
        <n v="3019"/>
        <n v="3798"/>
        <n v="3862"/>
        <n v="4281"/>
        <n v="191"/>
        <n v="1039"/>
        <n v="2641"/>
        <n v="3058"/>
        <n v="3110"/>
        <n v="3981"/>
        <n v="4663"/>
        <n v="5021"/>
        <n v="5107"/>
        <n v="454"/>
        <n v="873"/>
        <n v="1116"/>
        <n v="1206"/>
        <n v="1576"/>
        <n v="2634"/>
        <n v="2649"/>
        <n v="2774"/>
        <n v="3037"/>
        <n v="3138"/>
        <n v="3228"/>
        <n v="3401"/>
        <n v="3511"/>
        <n v="4485"/>
        <n v="447"/>
        <n v="1208"/>
        <n v="1355"/>
        <n v="1474"/>
        <n v="1625"/>
        <n v="1877"/>
        <n v="1978"/>
        <n v="3616"/>
        <n v="3992"/>
        <n v="4091"/>
        <n v="4204"/>
        <n v="4234"/>
        <n v="4696"/>
        <n v="4755"/>
        <n v="5090"/>
        <n v="27"/>
        <n v="463"/>
        <n v="653"/>
        <n v="1485"/>
        <n v="1925"/>
        <n v="1952"/>
        <n v="2010"/>
        <n v="2114"/>
        <n v="3104"/>
        <n v="3230"/>
        <n v="3415"/>
        <n v="4130"/>
        <n v="4314"/>
        <n v="998"/>
        <n v="1172"/>
        <n v="1261"/>
        <n v="1762"/>
        <n v="1851"/>
        <n v="3205"/>
        <n v="1396"/>
        <n v="1441"/>
        <n v="1511"/>
        <n v="1701"/>
        <n v="1984"/>
        <n v="2572"/>
        <n v="2833"/>
        <n v="3522"/>
        <n v="146"/>
        <n v="161"/>
        <n v="819"/>
        <n v="2104"/>
        <n v="2678"/>
        <n v="3015"/>
        <n v="3243"/>
        <n v="3283"/>
        <n v="3966"/>
        <n v="1349"/>
        <n v="2333"/>
        <n v="2628"/>
        <n v="2718"/>
        <n v="3185"/>
        <n v="4495"/>
        <n v="815"/>
        <n v="1140"/>
        <n v="1544"/>
        <n v="2420"/>
        <n v="2805"/>
        <n v="3160"/>
        <n v="3278"/>
        <n v="3555"/>
        <n v="3702"/>
        <n v="4349"/>
        <n v="4989"/>
        <n v="713"/>
        <n v="3355"/>
        <n v="3879"/>
        <n v="3989"/>
        <n v="4193"/>
        <n v="4413"/>
        <n v="4598"/>
        <n v="72"/>
        <n v="176"/>
        <n v="205"/>
        <n v="896"/>
        <n v="1697"/>
        <n v="2159"/>
        <n v="2772"/>
        <n v="3091"/>
        <n v="4241"/>
        <n v="5185"/>
        <n v="1437"/>
        <n v="2316"/>
        <n v="2329"/>
        <n v="3036"/>
        <n v="3429"/>
        <n v="3615"/>
        <n v="3661"/>
        <n v="3831"/>
        <n v="4394"/>
        <n v="372"/>
        <n v="532"/>
        <n v="910"/>
        <n v="938"/>
        <n v="1079"/>
        <n v="1662"/>
        <n v="2748"/>
        <n v="3354"/>
        <n v="3532"/>
        <n v="3636"/>
        <n v="3810"/>
        <n v="4137"/>
        <n v="4303"/>
        <n v="4991"/>
        <n v="39"/>
        <n v="206"/>
        <n v="397"/>
        <n v="763"/>
        <n v="1059"/>
        <n v="1332"/>
        <n v="1447"/>
        <n v="2990"/>
        <n v="3769"/>
        <n v="4152"/>
        <n v="4242"/>
        <n v="4780"/>
        <n v="63"/>
        <n v="190"/>
        <n v="268"/>
        <n v="691"/>
        <n v="810"/>
        <n v="855"/>
        <n v="1612"/>
        <n v="1704"/>
        <n v="1857"/>
        <n v="1888"/>
        <n v="2683"/>
        <n v="4211"/>
        <n v="4353"/>
        <n v="5020"/>
        <n v="564"/>
        <n v="736"/>
        <n v="1300"/>
        <n v="1948"/>
        <n v="2272"/>
        <n v="2680"/>
        <n v="4178"/>
        <n v="4272"/>
        <n v="4713"/>
        <n v="5166"/>
        <n v="486"/>
        <n v="1507"/>
        <n v="1821"/>
        <n v="2588"/>
        <n v="2815"/>
        <n v="3258"/>
        <n v="3361"/>
        <n v="3629"/>
        <n v="3750"/>
        <n v="5088"/>
        <n v="1450"/>
        <n v="2330"/>
        <n v="4655"/>
        <n v="137"/>
        <n v="141"/>
        <n v="335"/>
        <n v="498"/>
        <n v="2611"/>
        <n v="3197"/>
        <n v="4668"/>
        <n v="4994"/>
        <n v="512"/>
        <n v="717"/>
        <n v="952"/>
        <n v="1081"/>
        <n v="2043"/>
        <n v="4040"/>
        <n v="2295"/>
        <n v="2670"/>
        <n v="2777"/>
        <n v="2780"/>
        <n v="3209"/>
        <n v="3414"/>
        <n v="3846"/>
        <n v="4120"/>
        <n v="4217"/>
        <n v="4786"/>
        <n v="23"/>
        <n v="99"/>
        <n v="269"/>
        <n v="1772"/>
        <n v="1906"/>
        <n v="2473"/>
        <n v="2549"/>
        <n v="3341"/>
        <n v="3351"/>
        <n v="3366"/>
        <n v="3691"/>
        <n v="3909"/>
        <n v="4862"/>
        <n v="5096"/>
        <n v="5112"/>
        <n v="501"/>
        <n v="540"/>
        <n v="2255"/>
        <n v="3126"/>
        <n v="3223"/>
        <n v="3260"/>
        <n v="3404"/>
        <n v="4267"/>
        <n v="5082"/>
        <n v="5108"/>
        <n v="1105"/>
        <n v="2757"/>
        <n v="3325"/>
        <n v="4070"/>
        <n v="4339"/>
        <n v="731"/>
        <n v="1362"/>
        <n v="1512"/>
        <n v="1647"/>
        <n v="2358"/>
        <n v="2366"/>
        <n v="3481"/>
        <n v="3595"/>
        <n v="3766"/>
        <n v="3933"/>
        <n v="3951"/>
        <n v="4078"/>
        <n v="4182"/>
        <n v="323"/>
        <n v="544"/>
        <n v="1570"/>
        <n v="1932"/>
        <n v="4352"/>
        <n v="4561"/>
        <n v="4741"/>
        <n v="4882"/>
        <n v="4885"/>
        <n v="4982"/>
        <n v="40"/>
        <n v="110"/>
        <n v="1169"/>
        <n v="2211"/>
        <n v="3494"/>
        <n v="3586"/>
        <n v="3660"/>
        <n v="4307"/>
        <n v="5133"/>
        <n v="472"/>
        <n v="689"/>
        <n v="864"/>
        <n v="1163"/>
        <n v="1323"/>
        <n v="2098"/>
        <n v="2190"/>
        <n v="2664"/>
        <n v="2992"/>
        <n v="3120"/>
        <n v="189"/>
        <n v="927"/>
        <n v="1388"/>
        <n v="3932"/>
        <n v="4008"/>
        <n v="4701"/>
        <n v="4805"/>
        <n v="912"/>
        <n v="1837"/>
        <n v="2216"/>
        <n v="2451"/>
        <n v="2874"/>
        <n v="2885"/>
        <n v="3014"/>
        <n v="3273"/>
        <n v="5041"/>
        <n v="312"/>
        <n v="647"/>
        <n v="708"/>
        <n v="886"/>
        <n v="944"/>
        <n v="1050"/>
        <n v="1677"/>
        <n v="2109"/>
        <n v="3688"/>
        <n v="521"/>
        <n v="557"/>
        <n v="929"/>
        <n v="1089"/>
        <n v="1655"/>
        <n v="1897"/>
        <n v="2417"/>
        <n v="3474"/>
        <n v="4079"/>
        <n v="45"/>
        <n v="2895"/>
        <n v="5158"/>
        <n v="1217"/>
        <n v="2249"/>
        <n v="2650"/>
        <n v="3937"/>
        <n v="4122"/>
        <n v="4589"/>
        <n v="4873"/>
        <n v="729"/>
        <n v="906"/>
        <n v="1531"/>
        <n v="1683"/>
        <n v="2363"/>
        <n v="3858"/>
        <n v="4233"/>
        <n v="5071"/>
        <n v="5174"/>
        <n v="727"/>
        <n v="1546"/>
        <n v="3610"/>
        <n v="3931"/>
        <n v="3942"/>
        <n v="4165"/>
        <n v="1149"/>
        <n v="1310"/>
        <n v="2352"/>
        <n v="2547"/>
        <n v="2720"/>
        <n v="3591"/>
        <n v="3819"/>
        <n v="4869"/>
        <n v="4940"/>
        <n v="5164"/>
        <n v="659"/>
        <n v="969"/>
        <n v="1096"/>
        <n v="1440"/>
        <n v="2052"/>
        <n v="2096"/>
        <n v="2488"/>
        <n v="3220"/>
        <n v="3711"/>
        <n v="3823"/>
        <n v="4058"/>
        <n v="4126"/>
        <n v="5080"/>
        <n v="923"/>
        <n v="1549"/>
        <n v="1839"/>
        <n v="2053"/>
        <n v="2342"/>
        <n v="2465"/>
        <n v="3990"/>
        <n v="4370"/>
        <n v="4856"/>
        <n v="337"/>
        <n v="1001"/>
        <n v="2424"/>
        <n v="2751"/>
        <n v="375"/>
        <n v="650"/>
        <n v="941"/>
        <n v="2719"/>
        <n v="3833"/>
        <n v="211"/>
        <n v="392"/>
        <n v="1302"/>
        <n v="1366"/>
        <n v="1974"/>
        <n v="2716"/>
        <n v="3161"/>
        <n v="3240"/>
        <n v="3682"/>
        <n v="4725"/>
        <n v="758"/>
        <n v="1910"/>
        <n v="1941"/>
        <n v="2324"/>
        <n v="2869"/>
        <n v="3236"/>
        <n v="3582"/>
        <n v="3715"/>
        <n v="3940"/>
        <n v="4760"/>
        <n v="4768"/>
        <n v="5025"/>
        <n v="165"/>
        <n v="198"/>
        <n v="1480"/>
        <n v="1990"/>
        <n v="2298"/>
        <n v="2886"/>
        <n v="2893"/>
        <n v="2939"/>
        <n v="3249"/>
        <n v="3832"/>
        <n v="3868"/>
        <n v="4365"/>
        <n v="314"/>
        <n v="552"/>
        <n v="1317"/>
        <n v="1515"/>
        <n v="1674"/>
        <n v="2407"/>
        <n v="2817"/>
        <n v="3059"/>
        <n v="3210"/>
        <n v="3670"/>
        <n v="4017"/>
        <n v="5012"/>
        <n v="884"/>
        <n v="1025"/>
        <n v="1279"/>
        <n v="1534"/>
        <n v="2147"/>
        <n v="2385"/>
        <n v="2517"/>
        <n v="2746"/>
        <n v="3297"/>
        <n v="772"/>
        <n v="838"/>
        <n v="1144"/>
        <n v="1686"/>
        <n v="2823"/>
        <n v="2883"/>
        <n v="3259"/>
        <n v="3709"/>
        <n v="61"/>
        <n v="357"/>
        <n v="1607"/>
        <n v="3295"/>
        <n v="4048"/>
        <n v="4424"/>
        <n v="4732"/>
        <n v="194"/>
        <n v="258"/>
        <n v="543"/>
        <n v="972"/>
        <n v="1146"/>
        <n v="1464"/>
        <n v="1581"/>
        <n v="1894"/>
        <n v="2100"/>
        <n v="2902"/>
        <n v="3115"/>
        <n v="3546"/>
        <n v="4224"/>
        <n v="4858"/>
        <n v="768"/>
        <n v="1901"/>
        <n v="2226"/>
        <n v="2660"/>
        <n v="3004"/>
        <n v="4020"/>
        <n v="4154"/>
        <n v="4957"/>
        <n v="945"/>
        <n v="1726"/>
        <n v="1790"/>
        <n v="2193"/>
        <n v="2781"/>
        <n v="3043"/>
        <n v="3102"/>
        <n v="3156"/>
        <n v="3308"/>
        <n v="3329"/>
        <n v="4102"/>
        <n v="4109"/>
        <n v="4813"/>
        <n v="5054"/>
        <n v="138"/>
        <n v="433"/>
        <n v="484"/>
        <n v="492"/>
        <n v="626"/>
        <n v="1409"/>
        <n v="1486"/>
        <n v="1940"/>
        <n v="2215"/>
        <n v="2555"/>
        <n v="4710"/>
        <n v="4974"/>
        <n v="5048"/>
        <n v="1"/>
        <n v="270"/>
        <n v="2130"/>
        <n v="2474"/>
        <n v="2514"/>
        <n v="2616"/>
        <n v="2632"/>
        <n v="3725"/>
        <n v="3834"/>
        <n v="159"/>
        <n v="435"/>
        <n v="1467"/>
        <n v="1552"/>
        <n v="1745"/>
        <n v="2174"/>
        <n v="3444"/>
        <n v="3646"/>
        <n v="4558"/>
        <n v="4564"/>
        <n v="4616"/>
        <n v="536"/>
        <n v="571"/>
        <n v="965"/>
        <n v="1504"/>
        <n v="2560"/>
        <n v="2758"/>
        <n v="4030"/>
        <n v="4337"/>
        <n v="5129"/>
        <n v="81"/>
        <n v="493"/>
        <n v="613"/>
        <n v="958"/>
        <n v="1270"/>
        <n v="1513"/>
        <n v="2009"/>
        <n v="2838"/>
        <n v="3730"/>
        <n v="4287"/>
        <n v="4297"/>
        <n v="5118"/>
        <n v="363"/>
        <n v="4243"/>
        <n v="4348"/>
        <n v="4405"/>
        <n v="4857"/>
        <n v="87"/>
        <n v="315"/>
        <n v="970"/>
        <n v="1891"/>
        <n v="2148"/>
        <n v="2467"/>
        <n v="3710"/>
        <n v="3714"/>
        <n v="3893"/>
        <n v="4136"/>
        <n v="4212"/>
        <n v="4332"/>
        <n v="702"/>
        <n v="1223"/>
        <n v="1370"/>
        <n v="3476"/>
        <n v="4066"/>
        <n v="4153"/>
        <n v="379"/>
        <n v="820"/>
        <n v="2003"/>
        <n v="2682"/>
        <n v="3860"/>
        <n v="4063"/>
        <n v="4474"/>
        <n v="21"/>
        <n v="368"/>
        <n v="457"/>
        <n v="1516"/>
        <n v="2266"/>
        <n v="2802"/>
        <n v="3604"/>
        <n v="3644"/>
        <n v="4271"/>
        <n v="272"/>
        <n v="1469"/>
        <n v="2253"/>
        <n v="2554"/>
        <n v="2624"/>
        <n v="3338"/>
        <n v="4575"/>
        <n v="4871"/>
        <n v="4931"/>
        <n v="4962"/>
        <n v="5006"/>
        <n v="5033"/>
        <n v="5117"/>
        <n v="954"/>
        <n v="1644"/>
        <n v="2030"/>
        <n v="2595"/>
        <n v="2763"/>
        <n v="3537"/>
        <n v="3550"/>
        <n v="3875"/>
        <n v="4467"/>
        <n v="739"/>
        <n v="2376"/>
        <n v="3109"/>
        <n v="4362"/>
        <n v="777"/>
        <n v="831"/>
        <n v="2059"/>
        <n v="2519"/>
        <n v="2644"/>
        <n v="4141"/>
        <n v="4804"/>
        <n v="5161"/>
        <n v="590"/>
        <n v="1599"/>
        <n v="1665"/>
        <n v="2409"/>
        <n v="2936"/>
        <n v="3397"/>
        <n v="4556"/>
        <n v="4614"/>
        <n v="4999"/>
        <n v="207"/>
        <n v="295"/>
        <n v="657"/>
        <n v="694"/>
        <n v="1187"/>
        <n v="1915"/>
        <n v="2156"/>
        <n v="2539"/>
        <n v="3803"/>
        <n v="100"/>
        <n v="118"/>
        <n v="220"/>
        <n v="1145"/>
        <n v="1289"/>
        <n v="1411"/>
        <n v="1799"/>
        <n v="1871"/>
        <n v="4180"/>
        <n v="4338"/>
        <n v="4463"/>
        <n v="382"/>
        <n v="1011"/>
        <n v="1148"/>
        <n v="1397"/>
        <n v="2252"/>
        <n v="2415"/>
        <n v="2525"/>
        <n v="2652"/>
        <n v="4035"/>
        <n v="4377"/>
        <n v="4734"/>
        <n v="4892"/>
        <n v="5059"/>
        <n v="835"/>
        <n v="1104"/>
        <n v="1976"/>
        <n v="2596"/>
        <n v="2693"/>
        <n v="3045"/>
        <n v="3340"/>
        <n v="3553"/>
        <n v="3807"/>
        <n v="4061"/>
        <n v="4645"/>
        <n v="5104"/>
        <n v="813"/>
        <n v="836"/>
        <n v="1266"/>
        <n v="2201"/>
        <n v="2382"/>
        <n v="1227"/>
        <n v="1843"/>
        <n v="2369"/>
        <n v="2386"/>
        <n v="2579"/>
        <n v="3075"/>
        <n v="3982"/>
        <n v="4530"/>
        <n v="4641"/>
        <n v="4778"/>
        <n v="5132"/>
        <n v="227"/>
        <n v="390"/>
        <n v="859"/>
        <n v="1468"/>
        <n v="2356"/>
        <n v="3556"/>
        <n v="925"/>
        <n v="1563"/>
        <n v="1634"/>
        <n v="2187"/>
        <n v="2773"/>
        <n v="5040"/>
        <n v="415"/>
        <n v="1111"/>
        <n v="1243"/>
        <n v="1326"/>
        <n v="1682"/>
        <n v="2618"/>
        <n v="3319"/>
        <n v="4600"/>
        <n v="5168"/>
        <n v="245"/>
        <n v="322"/>
        <n v="1101"/>
        <n v="1564"/>
        <n v="3712"/>
        <n v="771"/>
        <n v="2749"/>
        <n v="4252"/>
        <n v="4665"/>
        <n v="4767"/>
        <n v="4832"/>
        <n v="747"/>
        <n v="2281"/>
        <n v="2414"/>
        <n v="3162"/>
        <n v="3200"/>
        <n v="3521"/>
        <n v="4447"/>
        <n v="421"/>
        <n v="962"/>
        <n v="1386"/>
        <n v="3083"/>
        <n v="3174"/>
        <n v="4045"/>
        <n v="4850"/>
        <n v="71"/>
        <n v="627"/>
        <n v="959"/>
        <n v="967"/>
        <n v="1267"/>
        <n v="1394"/>
        <n v="1652"/>
        <n v="2126"/>
        <n v="2282"/>
        <n v="2426"/>
        <n v="2534"/>
        <n v="2948"/>
        <n v="3141"/>
        <n v="3935"/>
        <n v="4636"/>
        <n v="4895"/>
        <n v="5029"/>
        <n v="1965"/>
        <n v="3647"/>
        <n v="3918"/>
        <n v="4256"/>
        <n v="5087"/>
        <n v="1921"/>
        <n v="1966"/>
        <n v="2431"/>
        <n v="3676"/>
        <n v="3972"/>
        <n v="4056"/>
        <n v="4471"/>
        <n v="1054"/>
        <n v="1854"/>
        <n v="2140"/>
        <n v="2328"/>
        <n v="4215"/>
        <n v="4563"/>
        <n v="4775"/>
        <n v="247"/>
        <n v="827"/>
        <n v="1156"/>
        <n v="1543"/>
        <n v="2613"/>
        <n v="3002"/>
        <n v="3103"/>
        <n v="3234"/>
        <n v="3281"/>
        <n v="3870"/>
        <n v="3938"/>
        <n v="4237"/>
        <n v="4970"/>
        <n v="515"/>
        <n v="661"/>
        <n v="1443"/>
        <n v="1446"/>
        <n v="1524"/>
        <n v="1946"/>
        <n v="2285"/>
        <n v="2978"/>
        <n v="3842"/>
        <n v="4220"/>
        <n v="478"/>
        <n v="491"/>
        <n v="862"/>
        <n v="957"/>
        <n v="1728"/>
        <n v="2743"/>
        <n v="3098"/>
        <n v="3606"/>
        <n v="3815"/>
        <n v="3979"/>
        <n v="4160"/>
        <n v="4172"/>
        <n v="4265"/>
        <n v="4321"/>
        <n v="4975"/>
        <n v="991"/>
        <n v="1008"/>
        <n v="1083"/>
        <n v="1553"/>
        <n v="1579"/>
        <n v="1732"/>
        <n v="2083"/>
        <n v="2176"/>
        <n v="2723"/>
        <n v="3299"/>
        <n v="3398"/>
        <n v="4012"/>
        <n v="4064"/>
        <n v="4671"/>
        <n v="1914"/>
        <n v="1973"/>
        <n v="2564"/>
        <n v="2791"/>
        <n v="3559"/>
        <n v="3839"/>
        <n v="4133"/>
        <n v="4765"/>
        <n v="1868"/>
        <n v="987"/>
        <n v="2503"/>
        <n v="4928"/>
        <n v="852"/>
        <n v="2188"/>
        <n v="2574"/>
        <n v="2942"/>
        <n v="3211"/>
        <n v="3306"/>
        <n v="3837"/>
        <n v="4169"/>
        <n v="4452"/>
        <n v="4740"/>
        <n v="5000"/>
        <n v="5058"/>
        <n v="496"/>
        <n v="1343"/>
        <n v="1455"/>
        <n v="1632"/>
        <n v="1817"/>
        <n v="2993"/>
        <n v="4676"/>
        <n v="5105"/>
        <n v="223"/>
        <n v="1023"/>
        <n v="1694"/>
        <n v="2006"/>
        <n v="3026"/>
        <n v="3057"/>
        <n v="3112"/>
        <n v="3137"/>
        <n v="3983"/>
        <n v="4016"/>
        <n v="4340"/>
        <n v="4640"/>
        <n v="4733"/>
        <n v="4827"/>
        <n v="5180"/>
        <n v="121"/>
        <n v="618"/>
        <n v="2860"/>
        <n v="3768"/>
        <n v="3987"/>
        <n v="4990"/>
        <n v="348"/>
        <n v="1642"/>
        <n v="2146"/>
        <n v="2629"/>
        <n v="2870"/>
        <n v="2975"/>
        <n v="3163"/>
        <n v="94"/>
        <n v="271"/>
        <n v="1481"/>
        <n v="1663"/>
        <n v="2866"/>
        <n v="3288"/>
        <n v="3426"/>
        <n v="4826"/>
        <n v="662"/>
        <n v="1393"/>
        <n v="1568"/>
        <n v="2428"/>
        <n v="2890"/>
        <n v="2108"/>
        <n v="2340"/>
        <n v="3078"/>
        <n v="3575"/>
        <n v="3700"/>
        <n v="3762"/>
        <n v="2790"/>
        <n v="4149"/>
        <n v="1955"/>
        <n v="2077"/>
        <n v="2879"/>
        <n v="3353"/>
        <n v="3514"/>
        <n v="3964"/>
        <n v="4599"/>
        <n v="5030"/>
        <n v="1593"/>
        <n v="1818"/>
        <n v="2370"/>
        <n v="2726"/>
        <n v="2755"/>
        <n v="3187"/>
        <n v="3471"/>
        <n v="3529"/>
        <n v="3549"/>
        <n v="4003"/>
        <n v="4613"/>
        <n v="75"/>
        <n v="601"/>
        <n v="1617"/>
        <n v="2305"/>
        <n v="2344"/>
        <n v="2601"/>
        <n v="2831"/>
        <n v="2845"/>
        <n v="3679"/>
        <n v="3828"/>
        <n v="4226"/>
        <n v="58"/>
        <n v="1224"/>
        <n v="4345"/>
        <n v="1069"/>
        <n v="1489"/>
        <n v="2045"/>
        <n v="2610"/>
        <n v="4210"/>
        <n v="4584"/>
        <n v="44"/>
        <n v="97"/>
        <n v="1015"/>
        <n v="1128"/>
        <n v="3548"/>
        <n v="242"/>
        <n v="784"/>
        <n v="1535"/>
        <n v="1687"/>
        <n v="2162"/>
        <n v="2307"/>
        <n v="3976"/>
        <n v="5066"/>
        <n v="78"/>
        <n v="354"/>
        <n v="1738"/>
        <n v="1900"/>
        <n v="3375"/>
        <n v="3567"/>
        <n v="4106"/>
        <n v="4293"/>
        <n v="4859"/>
        <n v="770"/>
        <n v="1375"/>
        <n v="2063"/>
        <n v="2563"/>
        <n v="2786"/>
        <n v="3269"/>
        <n v="3346"/>
        <n v="4097"/>
        <n v="4208"/>
        <n v="4606"/>
        <n v="222"/>
        <n v="241"/>
        <n v="753"/>
        <n v="2530"/>
        <n v="572"/>
        <n v="874"/>
        <n v="937"/>
        <n v="1229"/>
        <n v="2186"/>
        <n v="2922"/>
        <n v="3140"/>
        <n v="3369"/>
        <n v="4865"/>
        <n v="103"/>
        <n v="4500"/>
        <n v="5093"/>
        <n v="5147"/>
        <n v="365"/>
        <n v="494"/>
        <n v="665"/>
        <n v="2067"/>
        <n v="2648"/>
        <n v="3074"/>
        <n v="259"/>
        <n v="997"/>
        <n v="2102"/>
        <n v="2452"/>
        <n v="2761"/>
        <n v="3993"/>
        <n v="4343"/>
        <n v="4429"/>
        <n v="4824"/>
        <n v="4881"/>
        <n v="5138"/>
        <n v="1214"/>
        <n v="1346"/>
        <n v="1361"/>
        <n v="2728"/>
        <n v="2788"/>
        <n v="2932"/>
        <n v="3399"/>
        <n v="3588"/>
        <n v="3603"/>
        <n v="3845"/>
        <n v="4191"/>
        <n v="4269"/>
        <n v="5"/>
        <n v="210"/>
        <n v="462"/>
        <n v="725"/>
        <n v="918"/>
        <n v="1442"/>
        <n v="4290"/>
        <n v="4666"/>
        <n v="234"/>
        <n v="802"/>
        <n v="1942"/>
        <n v="2200"/>
        <n v="2236"/>
        <n v="4041"/>
        <n v="4435"/>
        <n v="305"/>
        <n v="808"/>
        <n v="1029"/>
        <n v="1721"/>
        <n v="2425"/>
        <n v="3322"/>
        <n v="3821"/>
        <n v="3899"/>
        <n v="4807"/>
        <n v="30"/>
        <n v="3027"/>
        <n v="3690"/>
        <n v="600"/>
        <n v="1931"/>
        <n v="2124"/>
        <n v="2789"/>
        <n v="2921"/>
        <n v="3108"/>
        <n v="3226"/>
        <n v="3286"/>
        <n v="4510"/>
        <n v="2069"/>
        <n v="95"/>
        <n v="160"/>
        <n v="407"/>
        <n v="1395"/>
        <n v="2085"/>
        <n v="3124"/>
        <n v="3216"/>
        <n v="3743"/>
        <n v="3788"/>
        <n v="4883"/>
        <n v="1577"/>
        <n v="2310"/>
        <n v="2383"/>
        <n v="2803"/>
        <n v="4199"/>
        <n v="4517"/>
        <n v="80"/>
        <n v="370"/>
        <n v="417"/>
        <n v="437"/>
        <n v="790"/>
        <n v="1151"/>
        <n v="1331"/>
        <n v="2388"/>
        <n v="2795"/>
        <n v="2840"/>
        <n v="2863"/>
        <n v="4522"/>
        <n v="5200"/>
        <n v="452"/>
        <n v="871"/>
        <n v="922"/>
        <n v="1491"/>
        <n v="1548"/>
        <n v="2299"/>
        <n v="3051"/>
        <n v="4018"/>
        <n v="4118"/>
        <n v="4251"/>
        <n v="4557"/>
        <n v="4811"/>
        <n v="306"/>
        <n v="1158"/>
        <n v="1639"/>
        <n v="2247"/>
        <n v="3119"/>
        <n v="3267"/>
        <n v="3382"/>
        <n v="3814"/>
        <n v="3818"/>
        <n v="4347"/>
        <n v="4646"/>
        <n v="5102"/>
        <n v="5152"/>
        <n v="151"/>
        <n v="1292"/>
        <n v="1862"/>
        <n v="2569"/>
        <n v="3333"/>
        <n v="3830"/>
        <n v="4868"/>
        <n v="2250"/>
        <n v="2516"/>
        <n v="809"/>
        <n v="1852"/>
        <n v="3627"/>
        <n v="4135"/>
        <n v="4138"/>
        <n v="4286"/>
        <n v="4371"/>
        <n v="905"/>
        <n v="1415"/>
        <n v="2205"/>
        <n v="2374"/>
        <n v="4840"/>
        <n v="4984"/>
        <n v="641"/>
        <n v="1358"/>
        <n v="3904"/>
        <n v="4336"/>
        <n v="4705"/>
        <n v="1094"/>
        <n v="3926"/>
        <n v="524"/>
        <n v="2277"/>
        <n v="2442"/>
        <n v="2809"/>
        <n v="2946"/>
        <n v="4147"/>
        <n v="4164"/>
        <n v="4275"/>
        <n v="5062"/>
        <n v="1126"/>
        <n v="1865"/>
        <n v="2471"/>
        <n v="3208"/>
        <n v="4285"/>
        <n v="261"/>
        <n v="291"/>
        <n v="670"/>
        <n v="1306"/>
        <n v="2400"/>
        <n v="3816"/>
        <n v="4038"/>
        <n v="4686"/>
        <n v="5076"/>
        <n v="1339"/>
        <n v="1884"/>
        <n v="3568"/>
        <n v="4171"/>
        <n v="4477"/>
        <n v="3368"/>
        <n v="3566"/>
        <n v="4420"/>
        <n v="513"/>
        <n v="786"/>
        <n v="3771"/>
        <n v="3910"/>
        <n v="330"/>
        <n v="707"/>
        <n v="989"/>
        <n v="1904"/>
        <n v="2854"/>
        <n v="3212"/>
        <n v="4479"/>
        <n v="4574"/>
        <n v="4815"/>
        <n v="5027"/>
        <n v="1794"/>
        <n v="1867"/>
        <n v="2088"/>
        <n v="2270"/>
        <n v="3789"/>
        <n v="4323"/>
        <n v="276"/>
        <n v="791"/>
        <n v="1033"/>
        <n v="1247"/>
        <n v="1321"/>
        <n v="2048"/>
        <n v="2082"/>
        <n v="2177"/>
        <n v="3776"/>
        <n v="4542"/>
        <n v="36"/>
        <n v="64"/>
        <n v="529"/>
        <n v="1815"/>
        <n v="1820"/>
        <n v="2028"/>
        <n v="2741"/>
        <n v="3602"/>
        <n v="4116"/>
        <n v="4197"/>
        <n v="360"/>
        <n v="427"/>
        <n v="1018"/>
        <n v="1179"/>
        <n v="2267"/>
        <n v="2656"/>
        <n v="2867"/>
        <n v="3335"/>
        <n v="3770"/>
        <n v="4065"/>
        <n v="4222"/>
        <n v="4304"/>
        <n v="109"/>
        <n v="744"/>
        <n v="960"/>
        <n v="1389"/>
        <n v="1493"/>
        <n v="1967"/>
        <n v="2132"/>
        <n v="2882"/>
        <n v="3345"/>
        <n v="4089"/>
        <n v="4119"/>
        <n v="4968"/>
        <n v="5197"/>
        <n v="66"/>
        <n v="585"/>
        <n v="856"/>
        <n v="1793"/>
        <n v="4763"/>
        <n v="1716"/>
        <n v="1759"/>
        <n v="1811"/>
        <n v="2918"/>
        <n v="4150"/>
        <n v="4830"/>
        <n v="4698"/>
        <n v="4846"/>
        <n v="5024"/>
        <n v="1157"/>
        <n v="1427"/>
        <n v="1622"/>
        <n v="1879"/>
        <n v="2483"/>
        <n v="4451"/>
        <n v="93"/>
        <n v="265"/>
        <n v="555"/>
        <n v="1993"/>
        <n v="3116"/>
        <n v="3631"/>
        <n v="4216"/>
        <n v="4956"/>
        <n v="439"/>
        <n v="1076"/>
        <n v="1130"/>
        <n v="2820"/>
        <n v="4213"/>
        <n v="4375"/>
        <n v="5072"/>
        <n v="310"/>
        <n v="317"/>
        <n v="684"/>
        <n v="1430"/>
        <n v="2049"/>
        <n v="2199"/>
        <n v="2954"/>
        <n v="3218"/>
        <n v="3965"/>
        <n v="2278"/>
        <n v="3132"/>
        <n v="3144"/>
        <n v="3501"/>
        <n v="458"/>
        <n v="1065"/>
        <n v="1707"/>
        <n v="1989"/>
        <n v="2852"/>
        <n v="4762"/>
        <n v="4997"/>
        <n v="1238"/>
        <n v="2622"/>
        <n v="3106"/>
        <n v="3274"/>
        <n v="3542"/>
        <n v="3704"/>
        <n v="4699"/>
        <n v="1226"/>
        <n v="1245"/>
        <n v="1477"/>
        <n v="1575"/>
        <n v="2830"/>
        <n v="2884"/>
        <n v="3093"/>
        <n v="3613"/>
        <n v="4496"/>
        <n v="5194"/>
        <n v="339"/>
        <n v="1199"/>
        <n v="1253"/>
        <n v="1407"/>
        <n v="2532"/>
        <n v="307"/>
        <n v="3257"/>
        <n v="3739"/>
        <n v="77"/>
        <n v="461"/>
        <n v="732"/>
        <n v="919"/>
        <n v="949"/>
        <n v="1185"/>
        <n v="1248"/>
        <n v="2129"/>
        <n v="2850"/>
        <n v="3477"/>
        <n v="4673"/>
        <n v="4679"/>
        <n v="4809"/>
        <n v="4849"/>
        <n v="436"/>
        <n v="879"/>
        <n v="955"/>
        <n v="1068"/>
        <n v="1733"/>
        <n v="3270"/>
        <n v="3484"/>
        <n v="3608"/>
        <n v="4036"/>
        <n v="408"/>
        <n v="939"/>
        <n v="1022"/>
        <n v="1997"/>
        <n v="3978"/>
        <n v="4715"/>
        <n v="145"/>
        <n v="465"/>
        <n v="1449"/>
        <n v="1802"/>
        <n v="2645"/>
        <n v="3539"/>
        <n v="4309"/>
        <n v="4355"/>
        <n v="5052"/>
        <n v="9"/>
        <n v="703"/>
        <n v="1627"/>
        <n v="1760"/>
        <n v="2268"/>
        <n v="2636"/>
        <n v="3255"/>
        <n v="4326"/>
        <n v="4346"/>
        <n v="266"/>
        <n v="274"/>
        <n v="1135"/>
        <n v="2166"/>
        <n v="3620"/>
        <n v="3986"/>
        <n v="4384"/>
        <n v="4565"/>
        <n v="4634"/>
        <n v="104"/>
        <n v="181"/>
        <n v="823"/>
        <n v="1730"/>
        <n v="2710"/>
        <n v="3018"/>
        <n v="3735"/>
        <n v="4460"/>
        <n v="319"/>
        <n v="595"/>
        <n v="1623"/>
        <n v="2638"/>
        <n v="2666"/>
        <n v="3505"/>
        <n v="3626"/>
        <n v="3801"/>
        <n v="4685"/>
        <n v="4843"/>
        <n v="4890"/>
        <n v="4913"/>
        <n v="5079"/>
        <n v="366"/>
        <n v="567"/>
        <n v="1051"/>
        <n v="1934"/>
        <n v="2056"/>
        <n v="2115"/>
        <n v="2437"/>
        <n v="3380"/>
        <n v="3648"/>
        <n v="3692"/>
        <n v="4406"/>
        <n v="4550"/>
        <n v="4855"/>
        <n v="5151"/>
        <n v="5189"/>
        <n v="726"/>
        <n v="2154"/>
        <n v="4403"/>
        <n v="4924"/>
        <n v="25"/>
        <n v="252"/>
        <n v="1203"/>
        <n v="1567"/>
        <n v="2060"/>
        <n v="2485"/>
        <n v="3101"/>
        <n v="3165"/>
        <n v="4179"/>
        <n v="4829"/>
        <n v="4943"/>
        <n v="887"/>
        <n v="1090"/>
        <n v="2090"/>
        <n v="2561"/>
        <n v="2855"/>
        <n v="4421"/>
        <n v="195"/>
        <n v="520"/>
        <n v="646"/>
        <n v="893"/>
        <n v="916"/>
        <n v="1295"/>
        <n v="3438"/>
        <n v="3573"/>
        <n v="4257"/>
        <n v="4389"/>
        <n v="4887"/>
        <n v="5007"/>
        <n v="5111"/>
        <n v="5177"/>
        <n v="584"/>
        <n v="621"/>
        <n v="623"/>
        <n v="1431"/>
        <n v="1520"/>
        <n v="1791"/>
        <n v="2191"/>
        <n v="2365"/>
        <n v="2603"/>
        <n v="4098"/>
        <n v="1176"/>
        <n v="1895"/>
        <n v="3385"/>
        <n v="3581"/>
        <n v="4528"/>
        <n v="4633"/>
        <n v="5195"/>
        <n v="2778"/>
        <n v="341"/>
        <n v="374"/>
        <n v="598"/>
        <n v="690"/>
        <n v="1296"/>
        <n v="1585"/>
        <n v="2194"/>
        <n v="2221"/>
        <n v="3836"/>
        <n v="4437"/>
        <n v="4735"/>
        <n v="554"/>
        <n v="1205"/>
        <n v="1979"/>
        <n v="2151"/>
        <n v="2730"/>
        <n v="2779"/>
        <n v="2853"/>
        <n v="3825"/>
        <n v="4808"/>
        <n v="5131"/>
        <n v="1502"/>
        <n v="2470"/>
        <n v="3452"/>
        <n v="4207"/>
        <n v="695"/>
        <n v="1127"/>
        <n v="1174"/>
        <n v="3968"/>
        <n v="4049"/>
        <n v="3"/>
        <n v="1603"/>
        <n v="2073"/>
        <n v="2487"/>
        <n v="3407"/>
        <n v="4052"/>
        <n v="119"/>
        <n v="298"/>
        <n v="419"/>
        <n v="1181"/>
        <n v="1924"/>
        <n v="3829"/>
        <n v="5065"/>
        <n v="5146"/>
        <n v="320"/>
        <n v="1250"/>
        <n v="2584"/>
        <n v="2717"/>
        <n v="2737"/>
        <n v="3021"/>
        <n v="5199"/>
        <n v="1202"/>
        <n v="1365"/>
        <n v="2575"/>
        <n v="2673"/>
        <n v="4145"/>
        <n v="4610"/>
        <n v="4721"/>
        <n v="324"/>
        <n v="559"/>
        <n v="1108"/>
        <n v="1344"/>
        <n v="1922"/>
        <n v="2343"/>
        <n v="2466"/>
        <n v="2647"/>
        <n v="2958"/>
        <n v="3527"/>
        <n v="3729"/>
        <n v="4961"/>
        <n v="5034"/>
        <n v="343"/>
        <n v="405"/>
        <n v="485"/>
        <n v="807"/>
        <n v="1666"/>
        <n v="3442"/>
        <n v="4177"/>
        <n v="4659"/>
        <n v="4667"/>
        <n v="197"/>
        <n v="361"/>
        <n v="841"/>
        <n v="903"/>
        <n v="1278"/>
        <n v="2091"/>
        <n v="3070"/>
        <n v="4007"/>
        <n v="4488"/>
        <n v="5159"/>
        <n v="669"/>
        <n v="686"/>
        <n v="990"/>
        <n v="1134"/>
        <n v="1770"/>
        <n v="3396"/>
        <n v="4259"/>
        <n v="4440"/>
        <n v="5115"/>
        <n v="5136"/>
        <n v="562"/>
        <n v="806"/>
        <n v="3150"/>
        <n v="4847"/>
        <n v="221"/>
        <n v="630"/>
        <n v="1789"/>
        <n v="1947"/>
        <n v="2279"/>
        <n v="2439"/>
        <n v="2540"/>
        <n v="2747"/>
        <n v="3094"/>
        <n v="3359"/>
        <n v="3473"/>
        <n v="3589"/>
        <n v="4689"/>
        <n v="4819"/>
        <n v="5167"/>
        <n v="38"/>
        <n v="364"/>
        <n v="2040"/>
        <n v="2899"/>
        <n v="3199"/>
        <n v="4722"/>
        <n v="1423"/>
        <n v="1505"/>
        <n v="1664"/>
        <n v="2035"/>
        <n v="2094"/>
        <n v="2204"/>
        <n v="3921"/>
        <n v="3999"/>
        <n v="4546"/>
        <n v="158"/>
        <n v="1972"/>
        <n v="3196"/>
        <n v="3722"/>
        <n v="4201"/>
        <n v="4498"/>
        <n v="4791"/>
        <n v="614"/>
        <n v="2301"/>
        <n v="4430"/>
        <n v="318"/>
        <n v="782"/>
        <n v="1402"/>
        <n v="1824"/>
        <n v="2141"/>
        <n v="3517"/>
        <n v="4055"/>
        <n v="4168"/>
        <n v="4317"/>
        <n v="4879"/>
        <n v="467"/>
        <n v="825"/>
        <n v="2346"/>
        <n v="3095"/>
        <n v="3580"/>
        <n v="4672"/>
        <n v="533"/>
        <n v="2160"/>
        <n v="2841"/>
        <n v="3433"/>
        <n v="3763"/>
        <n v="706"/>
        <n v="1086"/>
        <n v="1204"/>
        <n v="1451"/>
        <n v="1650"/>
        <n v="1740"/>
        <n v="3191"/>
        <n v="3662"/>
        <n v="3922"/>
        <n v="4022"/>
        <n v="4366"/>
        <n v="4880"/>
        <n v="5127"/>
        <n v="13"/>
        <n v="102"/>
        <n v="519"/>
        <n v="522"/>
        <n v="798"/>
        <n v="1746"/>
        <n v="3412"/>
        <n v="175"/>
        <n v="1014"/>
        <n v="1763"/>
        <n v="1863"/>
        <n v="3466"/>
        <n v="3630"/>
        <n v="3633"/>
        <n v="4"/>
        <n v="70"/>
        <n v="948"/>
        <n v="1957"/>
        <n v="3097"/>
        <n v="3649"/>
        <n v="3963"/>
        <n v="4305"/>
        <n v="4942"/>
        <n v="19"/>
        <n v="4963"/>
        <n v="5110"/>
        <n v="10"/>
        <n v="216"/>
        <n v="1937"/>
        <n v="4720"/>
        <n v="91"/>
        <n v="505"/>
        <n v="640"/>
        <n v="1408"/>
        <n v="2074"/>
        <n v="2639"/>
        <n v="2694"/>
        <n v="2797"/>
        <n v="2811"/>
        <n v="4037"/>
        <n v="4629"/>
        <n v="2455"/>
        <n v="3184"/>
        <n v="3363"/>
        <n v="3373"/>
        <n v="3799"/>
        <n v="5002"/>
        <n v="2896"/>
        <n v="3334"/>
        <n v="3469"/>
        <n v="569"/>
        <n v="2404"/>
        <n v="4682"/>
        <n v="4888"/>
        <n v="4923"/>
        <n v="131"/>
        <n v="349"/>
        <n v="1131"/>
        <n v="2738"/>
        <n v="4400"/>
        <n v="3122"/>
        <n v="4572"/>
        <n v="4783"/>
        <n v="5055"/>
        <n v="5100"/>
        <n v="488"/>
        <n v="710"/>
        <n v="1009"/>
        <n v="1231"/>
        <n v="1445"/>
        <n v="2842"/>
        <n v="3783"/>
        <n v="4484"/>
        <n v="4597"/>
        <n v="4917"/>
        <n v="629"/>
        <n v="1373"/>
        <n v="1668"/>
        <n v="2646"/>
        <n v="3044"/>
        <n v="3065"/>
        <n v="3365"/>
        <n v="4042"/>
        <n v="4635"/>
        <n v="4748"/>
        <n v="342"/>
        <n v="676"/>
        <n v="1912"/>
        <n v="2065"/>
        <n v="3136"/>
        <n v="3423"/>
        <n v="3746"/>
        <n v="1198"/>
        <n v="2123"/>
        <n v="2586"/>
        <n v="3048"/>
        <n v="3838"/>
        <n v="4718"/>
        <n v="4844"/>
        <n v="678"/>
        <n v="1706"/>
        <n v="3034"/>
        <n v="3883"/>
        <n v="4342"/>
        <n v="4468"/>
        <n v="7"/>
        <n v="658"/>
        <n v="1192"/>
        <n v="3852"/>
        <n v="4507"/>
        <n v="260"/>
        <n v="1659"/>
        <n v="3188"/>
        <n v="3673"/>
        <n v="3805"/>
        <n v="3945"/>
        <n v="4266"/>
        <n v="606"/>
        <n v="1166"/>
        <n v="1913"/>
        <n v="2402"/>
        <n v="3192"/>
        <n v="3721"/>
        <n v="3882"/>
        <n v="4945"/>
        <n v="5084"/>
        <n v="246"/>
        <n v="537"/>
        <n v="968"/>
        <n v="1234"/>
        <n v="2061"/>
        <n v="2219"/>
        <n v="2651"/>
        <n v="3173"/>
        <n v="3409"/>
        <n v="3535"/>
        <n v="5134"/>
        <n v="2011"/>
        <n v="2477"/>
        <n v="2745"/>
        <n v="4427"/>
        <n v="377"/>
        <n v="1530"/>
        <n v="2135"/>
        <n v="2916"/>
        <n v="3449"/>
        <n v="3498"/>
        <n v="4851"/>
        <n v="4926"/>
        <n v="5035"/>
        <n v="5135"/>
      </sharedItems>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ame"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 numFmtId="166">
      <sharedItems/>
    </cacheField>
  </cacheFields>
  <extLst>
    <ext xmlns:x14="http://schemas.microsoft.com/office/spreadsheetml/2009/9/main" uri="{725AE2AE-9491-48be-B2B4-4EB974FC3084}">
      <x14:pivotCacheDefinition pivotCacheId="19623549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x v="0"/>
    <d v="2026-01-01T00:00:00"/>
    <n v="2026"/>
    <x v="0"/>
    <n v="1"/>
    <x v="0"/>
    <x v="0"/>
    <x v="0"/>
    <x v="0"/>
    <s v="Returning"/>
    <x v="0"/>
    <s v="Commuter Helmet"/>
    <n v="2"/>
    <n v="82.06"/>
    <n v="0"/>
    <n v="42.94"/>
    <n v="164.12"/>
    <n v="85.88"/>
    <n v="78.240000000000009"/>
    <n v="0.476724348038021"/>
    <n v="2026"/>
    <s v="Q1"/>
    <n v="1"/>
    <s v="Jan"/>
  </r>
  <r>
    <x v="1"/>
    <d v="2026-01-02T00:00:00"/>
    <n v="2026"/>
    <x v="0"/>
    <n v="1"/>
    <x v="0"/>
    <x v="1"/>
    <x v="1"/>
    <x v="1"/>
    <s v="Returning"/>
    <x v="1"/>
    <s v="Hiking Daypack 20L"/>
    <n v="4"/>
    <n v="94.18"/>
    <n v="0.15"/>
    <n v="45.03"/>
    <n v="320.21199999999999"/>
    <n v="180.12"/>
    <n v="140.09199999999998"/>
    <n v="0.43749765780170635"/>
    <n v="2026"/>
    <s v="Q1"/>
    <n v="1"/>
    <s v="Jan"/>
  </r>
  <r>
    <x v="2"/>
    <d v="2026-01-03T00:00:00"/>
    <n v="2026"/>
    <x v="0"/>
    <n v="1"/>
    <x v="0"/>
    <x v="2"/>
    <x v="2"/>
    <x v="0"/>
    <s v="New"/>
    <x v="2"/>
    <s v="Insulated Bottle"/>
    <n v="2"/>
    <n v="36.72"/>
    <n v="0.05"/>
    <n v="13.76"/>
    <n v="69.768000000000001"/>
    <n v="27.52"/>
    <n v="42.248000000000005"/>
    <n v="0.60554982226808862"/>
    <n v="2026"/>
    <s v="Q1"/>
    <n v="1"/>
    <s v="Jan"/>
  </r>
  <r>
    <x v="3"/>
    <d v="2026-01-03T00:00:00"/>
    <n v="2026"/>
    <x v="0"/>
    <n v="1"/>
    <x v="0"/>
    <x v="0"/>
    <x v="0"/>
    <x v="1"/>
    <s v="Business"/>
    <x v="1"/>
    <s v="Trail Boots"/>
    <n v="4"/>
    <n v="143.66999999999999"/>
    <n v="0.1"/>
    <n v="81.22"/>
    <n v="517.21199999999999"/>
    <n v="324.88"/>
    <n v="192.33199999999999"/>
    <n v="0.37186298848441257"/>
    <n v="2026"/>
    <s v="Q1"/>
    <n v="1"/>
    <s v="Jan"/>
  </r>
  <r>
    <x v="4"/>
    <d v="2026-01-03T00:00:00"/>
    <n v="2026"/>
    <x v="0"/>
    <n v="1"/>
    <x v="0"/>
    <x v="0"/>
    <x v="0"/>
    <x v="1"/>
    <s v="Business"/>
    <x v="2"/>
    <s v="Insulated Bottle"/>
    <n v="3"/>
    <n v="36.53"/>
    <n v="0.15"/>
    <n v="13.67"/>
    <n v="93.151499999999999"/>
    <n v="41.01"/>
    <n v="52.141500000000001"/>
    <n v="0.55974944042769037"/>
    <n v="2026"/>
    <s v="Q1"/>
    <n v="1"/>
    <s v="Jan"/>
  </r>
  <r>
    <x v="5"/>
    <d v="2026-01-03T00:00:00"/>
    <n v="2026"/>
    <x v="0"/>
    <n v="1"/>
    <x v="0"/>
    <x v="2"/>
    <x v="3"/>
    <x v="2"/>
    <s v="New"/>
    <x v="2"/>
    <s v="Insulated Bottle"/>
    <n v="1"/>
    <n v="35.340000000000003"/>
    <n v="0"/>
    <n v="13.37"/>
    <n v="35.340000000000003"/>
    <n v="13.37"/>
    <n v="21.970000000000006"/>
    <n v="0.62167515563101317"/>
    <n v="2026"/>
    <s v="Q1"/>
    <n v="1"/>
    <s v="Jan"/>
  </r>
  <r>
    <x v="6"/>
    <d v="2026-01-03T00:00:00"/>
    <n v="2026"/>
    <x v="0"/>
    <n v="1"/>
    <x v="0"/>
    <x v="3"/>
    <x v="4"/>
    <x v="1"/>
    <s v="Returning"/>
    <x v="0"/>
    <s v="Trail Bike Light"/>
    <n v="8"/>
    <n v="49.6"/>
    <n v="0.1"/>
    <n v="23.05"/>
    <n v="357.12"/>
    <n v="184.4"/>
    <n v="172.72"/>
    <n v="0.4836469534050179"/>
    <n v="2026"/>
    <s v="Q1"/>
    <n v="1"/>
    <s v="Jan"/>
  </r>
  <r>
    <x v="7"/>
    <d v="2026-01-03T00:00:00"/>
    <n v="2026"/>
    <x v="0"/>
    <n v="1"/>
    <x v="0"/>
    <x v="0"/>
    <x v="0"/>
    <x v="2"/>
    <s v="New"/>
    <x v="3"/>
    <s v="Alpine Tent 4P"/>
    <n v="2"/>
    <n v="347.51"/>
    <n v="0"/>
    <n v="190.16"/>
    <n v="695.02"/>
    <n v="380.32"/>
    <n v="314.7"/>
    <n v="0.4527927253891974"/>
    <n v="2026"/>
    <s v="Q1"/>
    <n v="1"/>
    <s v="Jan"/>
  </r>
  <r>
    <x v="8"/>
    <d v="2026-01-03T00:00:00"/>
    <n v="2026"/>
    <x v="0"/>
    <n v="1"/>
    <x v="0"/>
    <x v="2"/>
    <x v="5"/>
    <x v="1"/>
    <s v="Returning"/>
    <x v="0"/>
    <s v="Compact Repair Kit"/>
    <n v="12"/>
    <n v="41.22"/>
    <n v="0.1"/>
    <n v="16.64"/>
    <n v="445.17599999999999"/>
    <n v="199.68"/>
    <n v="245.49599999999998"/>
    <n v="0.55145829963879456"/>
    <n v="2026"/>
    <s v="Q1"/>
    <n v="1"/>
    <s v="Jan"/>
  </r>
  <r>
    <x v="9"/>
    <d v="2026-01-03T00:00:00"/>
    <n v="2026"/>
    <x v="0"/>
    <n v="1"/>
    <x v="0"/>
    <x v="2"/>
    <x v="3"/>
    <x v="2"/>
    <s v="Business"/>
    <x v="3"/>
    <s v="Alpine Tent 4P"/>
    <n v="1"/>
    <n v="332.18"/>
    <n v="0"/>
    <n v="195.33"/>
    <n v="332.18"/>
    <n v="195.33"/>
    <n v="136.85"/>
    <n v="0.41197543500511768"/>
    <n v="2026"/>
    <s v="Q1"/>
    <n v="1"/>
    <s v="Jan"/>
  </r>
  <r>
    <x v="10"/>
    <d v="2026-01-03T00:00:00"/>
    <n v="2026"/>
    <x v="0"/>
    <n v="1"/>
    <x v="0"/>
    <x v="1"/>
    <x v="6"/>
    <x v="3"/>
    <s v="Returning"/>
    <x v="0"/>
    <s v="Trail Bike Light"/>
    <n v="1"/>
    <n v="49.71"/>
    <n v="0"/>
    <n v="23.15"/>
    <n v="49.71"/>
    <n v="23.15"/>
    <n v="26.560000000000002"/>
    <n v="0.53429893381613358"/>
    <n v="2026"/>
    <s v="Q1"/>
    <n v="1"/>
    <s v="Jan"/>
  </r>
  <r>
    <x v="11"/>
    <d v="2026-01-04T00:00:00"/>
    <n v="2026"/>
    <x v="0"/>
    <n v="1"/>
    <x v="0"/>
    <x v="2"/>
    <x v="3"/>
    <x v="0"/>
    <s v="New"/>
    <x v="3"/>
    <s v="Trail Tent 2P"/>
    <n v="2"/>
    <n v="194.35"/>
    <n v="0"/>
    <n v="104.22"/>
    <n v="388.7"/>
    <n v="208.44"/>
    <n v="180.26"/>
    <n v="0.46375096475430921"/>
    <n v="2026"/>
    <s v="Q1"/>
    <n v="1"/>
    <s v="Jan"/>
  </r>
  <r>
    <x v="12"/>
    <d v="2026-01-04T00:00:00"/>
    <n v="2026"/>
    <x v="0"/>
    <n v="1"/>
    <x v="0"/>
    <x v="1"/>
    <x v="6"/>
    <x v="0"/>
    <s v="New"/>
    <x v="0"/>
    <s v="Cycling Pack 12L"/>
    <n v="3"/>
    <n v="102.12"/>
    <n v="0.1"/>
    <n v="51.28"/>
    <n v="275.72400000000005"/>
    <n v="153.84"/>
    <n v="121.88400000000004"/>
    <n v="0.44205074639857256"/>
    <n v="2026"/>
    <s v="Q1"/>
    <n v="1"/>
    <s v="Jan"/>
  </r>
  <r>
    <x v="13"/>
    <d v="2026-01-04T00:00:00"/>
    <n v="2026"/>
    <x v="0"/>
    <n v="1"/>
    <x v="0"/>
    <x v="3"/>
    <x v="7"/>
    <x v="2"/>
    <s v="Business"/>
    <x v="2"/>
    <s v="Packing Cube Set"/>
    <n v="1"/>
    <n v="46.99"/>
    <n v="0.05"/>
    <n v="18.11"/>
    <n v="44.640500000000003"/>
    <n v="18.11"/>
    <n v="26.530500000000004"/>
    <n v="0.59431457980981395"/>
    <n v="2026"/>
    <s v="Q1"/>
    <n v="1"/>
    <s v="Jan"/>
  </r>
  <r>
    <x v="14"/>
    <d v="2026-01-04T00:00:00"/>
    <n v="2026"/>
    <x v="0"/>
    <n v="1"/>
    <x v="0"/>
    <x v="3"/>
    <x v="8"/>
    <x v="0"/>
    <s v="New"/>
    <x v="4"/>
    <s v="Resistance Band Set"/>
    <n v="1"/>
    <n v="40"/>
    <n v="0"/>
    <n v="15.04"/>
    <n v="40"/>
    <n v="15.04"/>
    <n v="24.96"/>
    <n v="0.624"/>
    <n v="2026"/>
    <s v="Q1"/>
    <n v="1"/>
    <s v="Jan"/>
  </r>
  <r>
    <x v="15"/>
    <d v="2026-01-04T00:00:00"/>
    <n v="2026"/>
    <x v="0"/>
    <n v="1"/>
    <x v="0"/>
    <x v="0"/>
    <x v="9"/>
    <x v="0"/>
    <s v="New"/>
    <x v="1"/>
    <s v="Summit Backpack 45L"/>
    <n v="1"/>
    <n v="153.38999999999999"/>
    <n v="0"/>
    <n v="78.59"/>
    <n v="153.38999999999999"/>
    <n v="78.59"/>
    <n v="74.799999999999983"/>
    <n v="0.48764587000456344"/>
    <n v="2026"/>
    <s v="Q1"/>
    <n v="1"/>
    <s v="Jan"/>
  </r>
  <r>
    <x v="16"/>
    <d v="2026-01-04T00:00:00"/>
    <n v="2026"/>
    <x v="0"/>
    <n v="1"/>
    <x v="0"/>
    <x v="1"/>
    <x v="6"/>
    <x v="0"/>
    <s v="Returning"/>
    <x v="4"/>
    <s v="Weighted Vest"/>
    <n v="2"/>
    <n v="124.97"/>
    <n v="0.1"/>
    <n v="67.36"/>
    <n v="224.946"/>
    <n v="134.72"/>
    <n v="90.225999999999999"/>
    <n v="0.40110070861451191"/>
    <n v="2026"/>
    <s v="Q1"/>
    <n v="1"/>
    <s v="Jan"/>
  </r>
  <r>
    <x v="17"/>
    <d v="2026-01-04T00:00:00"/>
    <n v="2026"/>
    <x v="0"/>
    <n v="1"/>
    <x v="0"/>
    <x v="3"/>
    <x v="4"/>
    <x v="3"/>
    <s v="New"/>
    <x v="0"/>
    <s v="Cycling Pack 12L"/>
    <n v="2"/>
    <n v="100.12"/>
    <n v="0.1"/>
    <n v="49.67"/>
    <n v="180.21600000000001"/>
    <n v="99.34"/>
    <n v="80.876000000000005"/>
    <n v="0.44877258401029874"/>
    <n v="2026"/>
    <s v="Q1"/>
    <n v="1"/>
    <s v="Jan"/>
  </r>
  <r>
    <x v="18"/>
    <d v="2026-01-05T00:00:00"/>
    <n v="2026"/>
    <x v="0"/>
    <n v="1"/>
    <x v="0"/>
    <x v="3"/>
    <x v="8"/>
    <x v="3"/>
    <s v="Returning"/>
    <x v="4"/>
    <s v="Resistance Band Set"/>
    <n v="1"/>
    <n v="40.6"/>
    <n v="0.15"/>
    <n v="14.61"/>
    <n v="34.51"/>
    <n v="14.61"/>
    <n v="19.899999999999999"/>
    <n v="0.57664445088380178"/>
    <n v="2026"/>
    <s v="Q1"/>
    <n v="1"/>
    <s v="Jan"/>
  </r>
  <r>
    <x v="19"/>
    <d v="2026-01-05T00:00:00"/>
    <n v="2026"/>
    <x v="0"/>
    <n v="1"/>
    <x v="0"/>
    <x v="3"/>
    <x v="8"/>
    <x v="0"/>
    <s v="New"/>
    <x v="0"/>
    <s v="Cycling Pack 12L"/>
    <n v="1"/>
    <n v="104.23"/>
    <n v="0.1"/>
    <n v="51.6"/>
    <n v="93.807000000000002"/>
    <n v="51.6"/>
    <n v="42.207000000000001"/>
    <n v="0.44993443986056475"/>
    <n v="2026"/>
    <s v="Q1"/>
    <n v="1"/>
    <s v="Jan"/>
  </r>
  <r>
    <x v="20"/>
    <d v="2026-01-05T00:00:00"/>
    <n v="2026"/>
    <x v="0"/>
    <n v="1"/>
    <x v="0"/>
    <x v="1"/>
    <x v="1"/>
    <x v="2"/>
    <s v="Returning"/>
    <x v="4"/>
    <s v="Weighted Vest"/>
    <n v="5"/>
    <n v="122.87"/>
    <n v="0.05"/>
    <n v="69.67"/>
    <n v="583.63250000000005"/>
    <n v="348.35"/>
    <n v="235.28250000000003"/>
    <n v="0.40313467807224584"/>
    <n v="2026"/>
    <s v="Q1"/>
    <n v="1"/>
    <s v="Jan"/>
  </r>
  <r>
    <x v="21"/>
    <d v="2026-01-06T00:00:00"/>
    <n v="2026"/>
    <x v="0"/>
    <n v="1"/>
    <x v="0"/>
    <x v="2"/>
    <x v="10"/>
    <x v="0"/>
    <s v="New"/>
    <x v="2"/>
    <s v="Insulated Bottle"/>
    <n v="2"/>
    <n v="36.619999999999997"/>
    <n v="0.05"/>
    <n v="13.87"/>
    <n v="69.577999999999989"/>
    <n v="27.74"/>
    <n v="41.837999999999994"/>
    <n v="0.60131075914800658"/>
    <n v="2026"/>
    <s v="Q1"/>
    <n v="1"/>
    <s v="Jan"/>
  </r>
  <r>
    <x v="22"/>
    <d v="2026-01-06T00:00:00"/>
    <n v="2026"/>
    <x v="0"/>
    <n v="1"/>
    <x v="0"/>
    <x v="3"/>
    <x v="7"/>
    <x v="0"/>
    <s v="New"/>
    <x v="1"/>
    <s v="Hiking Daypack 20L"/>
    <n v="1"/>
    <n v="93.4"/>
    <n v="0"/>
    <n v="46.11"/>
    <n v="93.4"/>
    <n v="46.11"/>
    <n v="47.290000000000006"/>
    <n v="0.50631691648822275"/>
    <n v="2026"/>
    <s v="Q1"/>
    <n v="1"/>
    <s v="Jan"/>
  </r>
  <r>
    <x v="23"/>
    <d v="2026-01-06T00:00:00"/>
    <n v="2026"/>
    <x v="0"/>
    <n v="1"/>
    <x v="0"/>
    <x v="1"/>
    <x v="1"/>
    <x v="3"/>
    <s v="New"/>
    <x v="3"/>
    <s v="Portable Camp Stove"/>
    <n v="2"/>
    <n v="81.260000000000005"/>
    <n v="0"/>
    <n v="39.119999999999997"/>
    <n v="162.52000000000001"/>
    <n v="78.239999999999995"/>
    <n v="84.280000000000015"/>
    <n v="0.51858232832882112"/>
    <n v="2026"/>
    <s v="Q1"/>
    <n v="1"/>
    <s v="Jan"/>
  </r>
  <r>
    <x v="24"/>
    <d v="2026-01-06T00:00:00"/>
    <n v="2026"/>
    <x v="0"/>
    <n v="1"/>
    <x v="0"/>
    <x v="1"/>
    <x v="11"/>
    <x v="3"/>
    <s v="New"/>
    <x v="4"/>
    <s v="Recovery Roller"/>
    <n v="2"/>
    <n v="35.78"/>
    <n v="0"/>
    <n v="13.84"/>
    <n v="71.56"/>
    <n v="27.68"/>
    <n v="43.88"/>
    <n v="0.61319172722191173"/>
    <n v="2026"/>
    <s v="Q1"/>
    <n v="1"/>
    <s v="Jan"/>
  </r>
  <r>
    <x v="25"/>
    <d v="2026-01-07T00:00:00"/>
    <n v="2026"/>
    <x v="0"/>
    <n v="1"/>
    <x v="0"/>
    <x v="1"/>
    <x v="12"/>
    <x v="3"/>
    <s v="New"/>
    <x v="0"/>
    <s v="Commuter Helmet"/>
    <n v="3"/>
    <n v="81.64"/>
    <n v="0"/>
    <n v="43.84"/>
    <n v="244.92000000000002"/>
    <n v="131.52000000000001"/>
    <n v="113.4"/>
    <n v="0.46300832925036745"/>
    <n v="2026"/>
    <s v="Q1"/>
    <n v="1"/>
    <s v="Jan"/>
  </r>
  <r>
    <x v="26"/>
    <d v="2026-01-07T00:00:00"/>
    <n v="2026"/>
    <x v="0"/>
    <n v="1"/>
    <x v="0"/>
    <x v="1"/>
    <x v="12"/>
    <x v="0"/>
    <s v="Returning"/>
    <x v="2"/>
    <s v="Carry-On Duffel"/>
    <n v="2"/>
    <n v="131.63999999999999"/>
    <n v="0.05"/>
    <n v="69.02"/>
    <n v="250.11599999999996"/>
    <n v="138.04"/>
    <n v="112.07599999999996"/>
    <n v="0.44809608341729429"/>
    <n v="2026"/>
    <s v="Q1"/>
    <n v="1"/>
    <s v="Jan"/>
  </r>
  <r>
    <x v="27"/>
    <d v="2026-01-07T00:00:00"/>
    <n v="2026"/>
    <x v="0"/>
    <n v="1"/>
    <x v="0"/>
    <x v="2"/>
    <x v="3"/>
    <x v="3"/>
    <s v="New"/>
    <x v="1"/>
    <s v="Summit Backpack 45L"/>
    <n v="2"/>
    <n v="155.35"/>
    <n v="0"/>
    <n v="80.790000000000006"/>
    <n v="310.7"/>
    <n v="161.58000000000001"/>
    <n v="149.11999999999998"/>
    <n v="0.47994850337946565"/>
    <n v="2026"/>
    <s v="Q1"/>
    <n v="1"/>
    <s v="Jan"/>
  </r>
  <r>
    <x v="28"/>
    <d v="2026-01-07T00:00:00"/>
    <n v="2026"/>
    <x v="0"/>
    <n v="1"/>
    <x v="0"/>
    <x v="3"/>
    <x v="8"/>
    <x v="0"/>
    <s v="Returning"/>
    <x v="4"/>
    <s v="Training Mat"/>
    <n v="2"/>
    <n v="51.56"/>
    <n v="0.05"/>
    <n v="22.26"/>
    <n v="97.963999999999999"/>
    <n v="44.52"/>
    <n v="53.443999999999996"/>
    <n v="0.54554734392225712"/>
    <n v="2026"/>
    <s v="Q1"/>
    <n v="1"/>
    <s v="Jan"/>
  </r>
  <r>
    <x v="29"/>
    <d v="2026-01-08T00:00:00"/>
    <n v="2026"/>
    <x v="0"/>
    <n v="1"/>
    <x v="0"/>
    <x v="1"/>
    <x v="12"/>
    <x v="0"/>
    <s v="New"/>
    <x v="0"/>
    <s v="Trail Bike Light"/>
    <n v="2"/>
    <n v="51.63"/>
    <n v="0"/>
    <n v="22.54"/>
    <n v="103.26"/>
    <n v="45.08"/>
    <n v="58.180000000000007"/>
    <n v="0.5634321131125315"/>
    <n v="2026"/>
    <s v="Q1"/>
    <n v="1"/>
    <s v="Jan"/>
  </r>
  <r>
    <x v="30"/>
    <d v="2026-01-08T00:00:00"/>
    <n v="2026"/>
    <x v="0"/>
    <n v="1"/>
    <x v="0"/>
    <x v="0"/>
    <x v="9"/>
    <x v="1"/>
    <s v="Business"/>
    <x v="3"/>
    <s v="Alpine Tent 4P"/>
    <n v="5"/>
    <n v="344.88"/>
    <n v="0.15"/>
    <n v="190.66"/>
    <n v="1465.74"/>
    <n v="953.3"/>
    <n v="512.44000000000005"/>
    <n v="0.34961180018284282"/>
    <n v="2026"/>
    <s v="Q1"/>
    <n v="1"/>
    <s v="Jan"/>
  </r>
  <r>
    <x v="31"/>
    <d v="2026-01-08T00:00:00"/>
    <n v="2026"/>
    <x v="0"/>
    <n v="1"/>
    <x v="0"/>
    <x v="2"/>
    <x v="3"/>
    <x v="2"/>
    <s v="New"/>
    <x v="1"/>
    <s v="Hiking Daypack 20L"/>
    <n v="2"/>
    <n v="94.06"/>
    <n v="0.15"/>
    <n v="46.33"/>
    <n v="159.90199999999999"/>
    <n v="92.66"/>
    <n v="67.24199999999999"/>
    <n v="0.42052006854198193"/>
    <n v="2026"/>
    <s v="Q1"/>
    <n v="1"/>
    <s v="Jan"/>
  </r>
  <r>
    <x v="32"/>
    <d v="2026-01-08T00:00:00"/>
    <n v="2026"/>
    <x v="0"/>
    <n v="1"/>
    <x v="0"/>
    <x v="0"/>
    <x v="0"/>
    <x v="0"/>
    <s v="Business"/>
    <x v="1"/>
    <s v="Trekking Poles"/>
    <n v="1"/>
    <n v="72.38"/>
    <n v="0"/>
    <n v="31.65"/>
    <n v="72.38"/>
    <n v="31.65"/>
    <n v="40.729999999999997"/>
    <n v="0.56272450953302011"/>
    <n v="2026"/>
    <s v="Q1"/>
    <n v="1"/>
    <s v="Jan"/>
  </r>
  <r>
    <x v="33"/>
    <d v="2026-01-08T00:00:00"/>
    <n v="2026"/>
    <x v="0"/>
    <n v="1"/>
    <x v="0"/>
    <x v="1"/>
    <x v="6"/>
    <x v="0"/>
    <s v="New"/>
    <x v="1"/>
    <s v="Summit Backpack 45L"/>
    <n v="1"/>
    <n v="153.69"/>
    <n v="0"/>
    <n v="77.47"/>
    <n v="153.69"/>
    <n v="77.47"/>
    <n v="76.22"/>
    <n v="0.49593337237295854"/>
    <n v="2026"/>
    <s v="Q1"/>
    <n v="1"/>
    <s v="Jan"/>
  </r>
  <r>
    <x v="34"/>
    <d v="2026-01-09T00:00:00"/>
    <n v="2026"/>
    <x v="0"/>
    <n v="1"/>
    <x v="0"/>
    <x v="3"/>
    <x v="13"/>
    <x v="1"/>
    <s v="Business"/>
    <x v="2"/>
    <s v="Travel Backpack 35L"/>
    <n v="15"/>
    <n v="168.62"/>
    <n v="0.05"/>
    <n v="86.09"/>
    <n v="2402.835"/>
    <n v="1291.3500000000001"/>
    <n v="1111.4849999999999"/>
    <n v="0.46257233642759488"/>
    <n v="2026"/>
    <s v="Q1"/>
    <n v="1"/>
    <s v="Jan"/>
  </r>
  <r>
    <x v="35"/>
    <d v="2026-01-09T00:00:00"/>
    <n v="2026"/>
    <x v="0"/>
    <n v="1"/>
    <x v="0"/>
    <x v="3"/>
    <x v="4"/>
    <x v="0"/>
    <s v="New"/>
    <x v="1"/>
    <s v="Summit Backpack 45L"/>
    <n v="1"/>
    <n v="152.75"/>
    <n v="0.05"/>
    <n v="79.88"/>
    <n v="145.11249999999998"/>
    <n v="79.88"/>
    <n v="65.232499999999987"/>
    <n v="0.44953053665259707"/>
    <n v="2026"/>
    <s v="Q1"/>
    <n v="1"/>
    <s v="Jan"/>
  </r>
  <r>
    <x v="36"/>
    <d v="2026-01-09T00:00:00"/>
    <n v="2026"/>
    <x v="0"/>
    <n v="1"/>
    <x v="0"/>
    <x v="1"/>
    <x v="14"/>
    <x v="3"/>
    <s v="New"/>
    <x v="4"/>
    <s v="Recovery Roller"/>
    <n v="2"/>
    <n v="36.72"/>
    <n v="0.05"/>
    <n v="14.15"/>
    <n v="69.768000000000001"/>
    <n v="28.3"/>
    <n v="41.468000000000004"/>
    <n v="0.59436991170737308"/>
    <n v="2026"/>
    <s v="Q1"/>
    <n v="1"/>
    <s v="Jan"/>
  </r>
  <r>
    <x v="37"/>
    <d v="2026-01-10T00:00:00"/>
    <n v="2026"/>
    <x v="0"/>
    <n v="1"/>
    <x v="0"/>
    <x v="0"/>
    <x v="15"/>
    <x v="0"/>
    <s v="Returning"/>
    <x v="1"/>
    <s v="Trail Boots"/>
    <n v="6"/>
    <n v="141.31"/>
    <n v="0.05"/>
    <n v="79.349999999999994"/>
    <n v="805.46699999999998"/>
    <n v="476.09999999999997"/>
    <n v="329.36700000000002"/>
    <n v="0.4089143316858419"/>
    <n v="2026"/>
    <s v="Q1"/>
    <n v="1"/>
    <s v="Jan"/>
  </r>
  <r>
    <x v="38"/>
    <d v="2026-01-10T00:00:00"/>
    <n v="2026"/>
    <x v="0"/>
    <n v="1"/>
    <x v="0"/>
    <x v="2"/>
    <x v="10"/>
    <x v="0"/>
    <s v="Business"/>
    <x v="3"/>
    <s v="Compact Sleeping Bag"/>
    <n v="2"/>
    <n v="121.23"/>
    <n v="0"/>
    <n v="59.66"/>
    <n v="242.46"/>
    <n v="119.32"/>
    <n v="123.14000000000001"/>
    <n v="0.50787758805576178"/>
    <n v="2026"/>
    <s v="Q1"/>
    <n v="1"/>
    <s v="Jan"/>
  </r>
  <r>
    <x v="39"/>
    <d v="2026-01-10T00:00:00"/>
    <n v="2026"/>
    <x v="0"/>
    <n v="1"/>
    <x v="0"/>
    <x v="3"/>
    <x v="8"/>
    <x v="0"/>
    <s v="New"/>
    <x v="2"/>
    <s v="Travel Backpack 35L"/>
    <n v="3"/>
    <n v="161.58000000000001"/>
    <n v="0"/>
    <n v="85.58"/>
    <n v="484.74"/>
    <n v="256.74"/>
    <n v="228"/>
    <n v="0.47035524198539425"/>
    <n v="2026"/>
    <s v="Q1"/>
    <n v="1"/>
    <s v="Jan"/>
  </r>
  <r>
    <x v="40"/>
    <d v="2026-01-10T00:00:00"/>
    <n v="2026"/>
    <x v="0"/>
    <n v="1"/>
    <x v="0"/>
    <x v="3"/>
    <x v="8"/>
    <x v="2"/>
    <s v="Returning"/>
    <x v="2"/>
    <s v="Travel Backpack 35L"/>
    <n v="2"/>
    <n v="166.84"/>
    <n v="0"/>
    <n v="88.67"/>
    <n v="333.68"/>
    <n v="177.34"/>
    <n v="156.34"/>
    <n v="0.4685327259649964"/>
    <n v="2026"/>
    <s v="Q1"/>
    <n v="1"/>
    <s v="Jan"/>
  </r>
  <r>
    <x v="41"/>
    <d v="2026-01-11T00:00:00"/>
    <n v="2026"/>
    <x v="0"/>
    <n v="1"/>
    <x v="0"/>
    <x v="2"/>
    <x v="5"/>
    <x v="0"/>
    <s v="Returning"/>
    <x v="1"/>
    <s v="Summit Backpack 45L"/>
    <n v="1"/>
    <n v="150.96"/>
    <n v="0"/>
    <n v="77.5"/>
    <n v="150.96"/>
    <n v="77.5"/>
    <n v="73.460000000000008"/>
    <n v="0.48661897191308956"/>
    <n v="2026"/>
    <s v="Q1"/>
    <n v="1"/>
    <s v="Jan"/>
  </r>
  <r>
    <x v="42"/>
    <d v="2026-01-11T00:00:00"/>
    <n v="2026"/>
    <x v="0"/>
    <n v="1"/>
    <x v="0"/>
    <x v="3"/>
    <x v="7"/>
    <x v="2"/>
    <s v="Returning"/>
    <x v="2"/>
    <s v="Insulated Bottle"/>
    <n v="3"/>
    <n v="36.33"/>
    <n v="0.05"/>
    <n v="13.27"/>
    <n v="103.54049999999999"/>
    <n v="39.81"/>
    <n v="63.730499999999992"/>
    <n v="0.61551277036521934"/>
    <n v="2026"/>
    <s v="Q1"/>
    <n v="1"/>
    <s v="Jan"/>
  </r>
  <r>
    <x v="43"/>
    <d v="2026-01-11T00:00:00"/>
    <n v="2026"/>
    <x v="0"/>
    <n v="1"/>
    <x v="0"/>
    <x v="3"/>
    <x v="8"/>
    <x v="0"/>
    <s v="Returning"/>
    <x v="2"/>
    <s v="Insulated Bottle"/>
    <n v="1"/>
    <n v="35.340000000000003"/>
    <n v="0.1"/>
    <n v="13.36"/>
    <n v="31.806000000000004"/>
    <n v="13.36"/>
    <n v="18.446000000000005"/>
    <n v="0.5799534678991386"/>
    <n v="2026"/>
    <s v="Q1"/>
    <n v="1"/>
    <s v="Jan"/>
  </r>
  <r>
    <x v="44"/>
    <d v="2026-01-11T00:00:00"/>
    <n v="2026"/>
    <x v="0"/>
    <n v="1"/>
    <x v="0"/>
    <x v="3"/>
    <x v="8"/>
    <x v="0"/>
    <s v="Returning"/>
    <x v="2"/>
    <s v="Packing Cube Set"/>
    <n v="2"/>
    <n v="46.27"/>
    <n v="0"/>
    <n v="18.23"/>
    <n v="92.54"/>
    <n v="36.46"/>
    <n v="56.080000000000005"/>
    <n v="0.60600821266479366"/>
    <n v="2026"/>
    <s v="Q1"/>
    <n v="1"/>
    <s v="Jan"/>
  </r>
  <r>
    <x v="45"/>
    <d v="2026-01-11T00:00:00"/>
    <n v="2026"/>
    <x v="0"/>
    <n v="1"/>
    <x v="0"/>
    <x v="3"/>
    <x v="7"/>
    <x v="0"/>
    <s v="Returning"/>
    <x v="0"/>
    <s v="Commuter Helmet"/>
    <n v="1"/>
    <n v="79.930000000000007"/>
    <n v="0.05"/>
    <n v="43.73"/>
    <n v="75.933500000000009"/>
    <n v="43.73"/>
    <n v="32.203500000000012"/>
    <n v="0.42410135184075554"/>
    <n v="2026"/>
    <s v="Q1"/>
    <n v="1"/>
    <s v="Jan"/>
  </r>
  <r>
    <x v="46"/>
    <d v="2026-01-12T00:00:00"/>
    <n v="2026"/>
    <x v="0"/>
    <n v="1"/>
    <x v="0"/>
    <x v="1"/>
    <x v="12"/>
    <x v="2"/>
    <s v="New"/>
    <x v="1"/>
    <s v="Trail Boots"/>
    <n v="1"/>
    <n v="141.25"/>
    <n v="0"/>
    <n v="78.72"/>
    <n v="141.25"/>
    <n v="78.72"/>
    <n v="62.53"/>
    <n v="0.44269026548672569"/>
    <n v="2026"/>
    <s v="Q1"/>
    <n v="1"/>
    <s v="Jan"/>
  </r>
  <r>
    <x v="47"/>
    <d v="2026-01-12T00:00:00"/>
    <n v="2026"/>
    <x v="0"/>
    <n v="1"/>
    <x v="0"/>
    <x v="3"/>
    <x v="8"/>
    <x v="0"/>
    <s v="Returning"/>
    <x v="0"/>
    <s v="Cycling Pack 12L"/>
    <n v="2"/>
    <n v="103.64"/>
    <n v="0.1"/>
    <n v="50.96"/>
    <n v="186.55199999999999"/>
    <n v="101.92"/>
    <n v="84.631999999999991"/>
    <n v="0.45366439384193147"/>
    <n v="2026"/>
    <s v="Q1"/>
    <n v="1"/>
    <s v="Jan"/>
  </r>
  <r>
    <x v="48"/>
    <d v="2026-01-12T00:00:00"/>
    <n v="2026"/>
    <x v="0"/>
    <n v="1"/>
    <x v="0"/>
    <x v="0"/>
    <x v="0"/>
    <x v="0"/>
    <s v="New"/>
    <x v="2"/>
    <s v="Carry-On Duffel"/>
    <n v="1"/>
    <n v="136.18"/>
    <n v="0"/>
    <n v="68.34"/>
    <n v="136.18"/>
    <n v="68.34"/>
    <n v="67.84"/>
    <n v="0.498164194448524"/>
    <n v="2026"/>
    <s v="Q1"/>
    <n v="1"/>
    <s v="Jan"/>
  </r>
  <r>
    <x v="49"/>
    <d v="2026-01-12T00:00:00"/>
    <n v="2026"/>
    <x v="0"/>
    <n v="1"/>
    <x v="0"/>
    <x v="2"/>
    <x v="2"/>
    <x v="3"/>
    <s v="New"/>
    <x v="4"/>
    <s v="Recovery Roller"/>
    <n v="1"/>
    <n v="36.43"/>
    <n v="0"/>
    <n v="14.33"/>
    <n v="36.43"/>
    <n v="14.33"/>
    <n v="22.1"/>
    <n v="0.60664287674993145"/>
    <n v="2026"/>
    <s v="Q1"/>
    <n v="1"/>
    <s v="Jan"/>
  </r>
  <r>
    <x v="50"/>
    <d v="2026-01-12T00:00:00"/>
    <n v="2026"/>
    <x v="0"/>
    <n v="1"/>
    <x v="0"/>
    <x v="3"/>
    <x v="7"/>
    <x v="0"/>
    <s v="New"/>
    <x v="4"/>
    <s v="Training Mat"/>
    <n v="2"/>
    <n v="50.51"/>
    <n v="0.1"/>
    <n v="21.84"/>
    <n v="90.917999999999992"/>
    <n v="43.68"/>
    <n v="47.237999999999992"/>
    <n v="0.5195670824259222"/>
    <n v="2026"/>
    <s v="Q1"/>
    <n v="1"/>
    <s v="Jan"/>
  </r>
  <r>
    <x v="51"/>
    <d v="2026-01-12T00:00:00"/>
    <n v="2026"/>
    <x v="0"/>
    <n v="1"/>
    <x v="0"/>
    <x v="3"/>
    <x v="13"/>
    <x v="2"/>
    <s v="Returning"/>
    <x v="4"/>
    <s v="Weighted Vest"/>
    <n v="1"/>
    <n v="123"/>
    <n v="0"/>
    <n v="67.3"/>
    <n v="123"/>
    <n v="67.3"/>
    <n v="55.7"/>
    <n v="0.45284552845528458"/>
    <n v="2026"/>
    <s v="Q1"/>
    <n v="1"/>
    <s v="Jan"/>
  </r>
  <r>
    <x v="52"/>
    <d v="2026-01-12T00:00:00"/>
    <n v="2026"/>
    <x v="0"/>
    <n v="1"/>
    <x v="0"/>
    <x v="1"/>
    <x v="14"/>
    <x v="0"/>
    <s v="New"/>
    <x v="1"/>
    <s v="Trekking Poles"/>
    <n v="2"/>
    <n v="72.239999999999995"/>
    <n v="0"/>
    <n v="32.94"/>
    <n v="144.47999999999999"/>
    <n v="65.88"/>
    <n v="78.599999999999994"/>
    <n v="0.54401993355481726"/>
    <n v="2026"/>
    <s v="Q1"/>
    <n v="1"/>
    <s v="Jan"/>
  </r>
  <r>
    <x v="53"/>
    <d v="2026-01-12T00:00:00"/>
    <n v="2026"/>
    <x v="0"/>
    <n v="1"/>
    <x v="0"/>
    <x v="2"/>
    <x v="3"/>
    <x v="2"/>
    <s v="Returning"/>
    <x v="1"/>
    <s v="Summit Backpack 45L"/>
    <n v="1"/>
    <n v="151.11000000000001"/>
    <n v="0.15"/>
    <n v="79.650000000000006"/>
    <n v="128.4435"/>
    <n v="79.650000000000006"/>
    <n v="48.793499999999995"/>
    <n v="0.37988298356865075"/>
    <n v="2026"/>
    <s v="Q1"/>
    <n v="1"/>
    <s v="Jan"/>
  </r>
  <r>
    <x v="54"/>
    <d v="2026-01-13T00:00:00"/>
    <n v="2026"/>
    <x v="0"/>
    <n v="1"/>
    <x v="0"/>
    <x v="3"/>
    <x v="4"/>
    <x v="0"/>
    <s v="New"/>
    <x v="1"/>
    <s v="Hiking Daypack 20L"/>
    <n v="1"/>
    <n v="94.32"/>
    <n v="0"/>
    <n v="45.93"/>
    <n v="94.32"/>
    <n v="45.93"/>
    <n v="48.389999999999993"/>
    <n v="0.51304071246819338"/>
    <n v="2026"/>
    <s v="Q1"/>
    <n v="1"/>
    <s v="Jan"/>
  </r>
  <r>
    <x v="55"/>
    <d v="2026-01-13T00:00:00"/>
    <n v="2026"/>
    <x v="0"/>
    <n v="1"/>
    <x v="0"/>
    <x v="1"/>
    <x v="12"/>
    <x v="0"/>
    <s v="Returning"/>
    <x v="0"/>
    <s v="Trail Bike Light"/>
    <n v="3"/>
    <n v="51.52"/>
    <n v="0"/>
    <n v="21.92"/>
    <n v="154.56"/>
    <n v="65.760000000000005"/>
    <n v="88.8"/>
    <n v="0.57453416149068315"/>
    <n v="2026"/>
    <s v="Q1"/>
    <n v="1"/>
    <s v="Jan"/>
  </r>
  <r>
    <x v="56"/>
    <d v="2026-01-14T00:00:00"/>
    <n v="2026"/>
    <x v="0"/>
    <n v="1"/>
    <x v="0"/>
    <x v="0"/>
    <x v="15"/>
    <x v="0"/>
    <s v="New"/>
    <x v="1"/>
    <s v="Trail Boots"/>
    <n v="2"/>
    <n v="146.4"/>
    <n v="0.05"/>
    <n v="81.72"/>
    <n v="278.16000000000003"/>
    <n v="163.44"/>
    <n v="114.72000000000003"/>
    <n v="0.4124245038826575"/>
    <n v="2026"/>
    <s v="Q1"/>
    <n v="1"/>
    <s v="Jan"/>
  </r>
  <r>
    <x v="57"/>
    <d v="2026-01-14T00:00:00"/>
    <n v="2026"/>
    <x v="0"/>
    <n v="1"/>
    <x v="0"/>
    <x v="0"/>
    <x v="0"/>
    <x v="1"/>
    <s v="Business"/>
    <x v="2"/>
    <s v="Packing Cube Set"/>
    <n v="3"/>
    <n v="47.32"/>
    <n v="0.1"/>
    <n v="18.420000000000002"/>
    <n v="127.76400000000001"/>
    <n v="55.260000000000005"/>
    <n v="72.504000000000005"/>
    <n v="0.56748379825302897"/>
    <n v="2026"/>
    <s v="Q1"/>
    <n v="1"/>
    <s v="Jan"/>
  </r>
  <r>
    <x v="58"/>
    <d v="2026-01-14T00:00:00"/>
    <n v="2026"/>
    <x v="0"/>
    <n v="1"/>
    <x v="0"/>
    <x v="3"/>
    <x v="13"/>
    <x v="2"/>
    <s v="Business"/>
    <x v="4"/>
    <s v="Resistance Band Set"/>
    <n v="2"/>
    <n v="40.450000000000003"/>
    <n v="0.05"/>
    <n v="15.14"/>
    <n v="76.855000000000004"/>
    <n v="30.28"/>
    <n v="46.575000000000003"/>
    <n v="0.60601132001821612"/>
    <n v="2026"/>
    <s v="Q1"/>
    <n v="1"/>
    <s v="Jan"/>
  </r>
  <r>
    <x v="59"/>
    <d v="2026-01-14T00:00:00"/>
    <n v="2026"/>
    <x v="0"/>
    <n v="1"/>
    <x v="0"/>
    <x v="0"/>
    <x v="0"/>
    <x v="0"/>
    <s v="Returning"/>
    <x v="2"/>
    <s v="Packing Cube Set"/>
    <n v="2"/>
    <n v="47.05"/>
    <n v="0.1"/>
    <n v="18.8"/>
    <n v="84.69"/>
    <n v="37.6"/>
    <n v="47.089999999999996"/>
    <n v="0.55602786633604906"/>
    <n v="2026"/>
    <s v="Q1"/>
    <n v="1"/>
    <s v="Jan"/>
  </r>
  <r>
    <x v="60"/>
    <d v="2026-01-15T00:00:00"/>
    <n v="2026"/>
    <x v="0"/>
    <n v="1"/>
    <x v="0"/>
    <x v="3"/>
    <x v="8"/>
    <x v="2"/>
    <s v="Business"/>
    <x v="4"/>
    <s v="Weighted Vest"/>
    <n v="3"/>
    <n v="123.14"/>
    <n v="0.05"/>
    <n v="70.67"/>
    <n v="350.94900000000001"/>
    <n v="212.01"/>
    <n v="138.93900000000002"/>
    <n v="0.39589513006163296"/>
    <n v="2026"/>
    <s v="Q1"/>
    <n v="1"/>
    <s v="Jan"/>
  </r>
  <r>
    <x v="61"/>
    <d v="2026-01-15T00:00:00"/>
    <n v="2026"/>
    <x v="0"/>
    <n v="1"/>
    <x v="0"/>
    <x v="3"/>
    <x v="13"/>
    <x v="0"/>
    <s v="Returning"/>
    <x v="1"/>
    <s v="Summit Backpack 45L"/>
    <n v="2"/>
    <n v="151.33000000000001"/>
    <n v="0.1"/>
    <n v="78.44"/>
    <n v="272.39400000000001"/>
    <n v="156.88"/>
    <n v="115.51400000000001"/>
    <n v="0.42406954631893512"/>
    <n v="2026"/>
    <s v="Q1"/>
    <n v="1"/>
    <s v="Jan"/>
  </r>
  <r>
    <x v="62"/>
    <d v="2026-01-15T00:00:00"/>
    <n v="2026"/>
    <x v="0"/>
    <n v="1"/>
    <x v="0"/>
    <x v="1"/>
    <x v="14"/>
    <x v="0"/>
    <s v="Returning"/>
    <x v="1"/>
    <s v="Trail Boots"/>
    <n v="5"/>
    <n v="144.01"/>
    <n v="0.05"/>
    <n v="79.64"/>
    <n v="684.0474999999999"/>
    <n v="398.2"/>
    <n v="285.84749999999991"/>
    <n v="0.41787668254032062"/>
    <n v="2026"/>
    <s v="Q1"/>
    <n v="1"/>
    <s v="Jan"/>
  </r>
  <r>
    <x v="63"/>
    <d v="2026-01-15T00:00:00"/>
    <n v="2026"/>
    <x v="0"/>
    <n v="1"/>
    <x v="0"/>
    <x v="3"/>
    <x v="8"/>
    <x v="0"/>
    <s v="Returning"/>
    <x v="1"/>
    <s v="Hiking Daypack 20L"/>
    <n v="3"/>
    <n v="91.19"/>
    <n v="0"/>
    <n v="44.47"/>
    <n v="273.57"/>
    <n v="133.41"/>
    <n v="140.16"/>
    <n v="0.5123368790437548"/>
    <n v="2026"/>
    <s v="Q1"/>
    <n v="1"/>
    <s v="Jan"/>
  </r>
  <r>
    <x v="64"/>
    <d v="2026-01-15T00:00:00"/>
    <n v="2026"/>
    <x v="0"/>
    <n v="1"/>
    <x v="0"/>
    <x v="3"/>
    <x v="7"/>
    <x v="2"/>
    <s v="New"/>
    <x v="2"/>
    <s v="Packing Cube Set"/>
    <n v="2"/>
    <n v="45.45"/>
    <n v="0"/>
    <n v="18.190000000000001"/>
    <n v="90.9"/>
    <n v="36.380000000000003"/>
    <n v="54.52"/>
    <n v="0.59977997799779981"/>
    <n v="2026"/>
    <s v="Q1"/>
    <n v="1"/>
    <s v="Jan"/>
  </r>
  <r>
    <x v="65"/>
    <d v="2026-01-15T00:00:00"/>
    <n v="2026"/>
    <x v="0"/>
    <n v="1"/>
    <x v="0"/>
    <x v="1"/>
    <x v="1"/>
    <x v="3"/>
    <s v="New"/>
    <x v="4"/>
    <s v="Resistance Band Set"/>
    <n v="1"/>
    <n v="40.72"/>
    <n v="0"/>
    <n v="14.94"/>
    <n v="40.72"/>
    <n v="14.94"/>
    <n v="25.78"/>
    <n v="0.6331041257367388"/>
    <n v="2026"/>
    <s v="Q1"/>
    <n v="1"/>
    <s v="Jan"/>
  </r>
  <r>
    <x v="66"/>
    <d v="2026-01-15T00:00:00"/>
    <n v="2026"/>
    <x v="0"/>
    <n v="1"/>
    <x v="0"/>
    <x v="1"/>
    <x v="12"/>
    <x v="0"/>
    <s v="Business"/>
    <x v="2"/>
    <s v="Insulated Bottle"/>
    <n v="2"/>
    <n v="37.090000000000003"/>
    <n v="0"/>
    <n v="13.29"/>
    <n v="74.180000000000007"/>
    <n v="26.58"/>
    <n v="47.600000000000009"/>
    <n v="0.64168239417632789"/>
    <n v="2026"/>
    <s v="Q1"/>
    <n v="1"/>
    <s v="Jan"/>
  </r>
  <r>
    <x v="67"/>
    <d v="2026-01-16T00:00:00"/>
    <n v="2026"/>
    <x v="0"/>
    <n v="1"/>
    <x v="0"/>
    <x v="2"/>
    <x v="10"/>
    <x v="0"/>
    <s v="New"/>
    <x v="3"/>
    <s v="Compact Sleeping Bag"/>
    <n v="1"/>
    <n v="124.45"/>
    <n v="0.15"/>
    <n v="59.77"/>
    <n v="105.7825"/>
    <n v="59.77"/>
    <n v="46.012499999999996"/>
    <n v="0.43497270342447941"/>
    <n v="2026"/>
    <s v="Q1"/>
    <n v="1"/>
    <s v="Jan"/>
  </r>
  <r>
    <x v="68"/>
    <d v="2026-01-16T00:00:00"/>
    <n v="2026"/>
    <x v="0"/>
    <n v="1"/>
    <x v="0"/>
    <x v="0"/>
    <x v="0"/>
    <x v="2"/>
    <s v="New"/>
    <x v="2"/>
    <s v="Insulated Bottle"/>
    <n v="1"/>
    <n v="35.93"/>
    <n v="0.05"/>
    <n v="13.33"/>
    <n v="34.133499999999998"/>
    <n v="13.33"/>
    <n v="20.8035"/>
    <n v="0.60947456311248482"/>
    <n v="2026"/>
    <s v="Q1"/>
    <n v="1"/>
    <s v="Jan"/>
  </r>
  <r>
    <x v="69"/>
    <d v="2026-01-16T00:00:00"/>
    <n v="2026"/>
    <x v="0"/>
    <n v="1"/>
    <x v="0"/>
    <x v="3"/>
    <x v="13"/>
    <x v="0"/>
    <s v="Returning"/>
    <x v="3"/>
    <s v="Compact Sleeping Bag"/>
    <n v="4"/>
    <n v="121.8"/>
    <n v="0.05"/>
    <n v="59.57"/>
    <n v="462.84"/>
    <n v="238.28"/>
    <n v="224.55999999999997"/>
    <n v="0.48517846339987897"/>
    <n v="2026"/>
    <s v="Q1"/>
    <n v="1"/>
    <s v="Jan"/>
  </r>
  <r>
    <x v="70"/>
    <d v="2026-01-16T00:00:00"/>
    <n v="2026"/>
    <x v="0"/>
    <n v="1"/>
    <x v="0"/>
    <x v="1"/>
    <x v="11"/>
    <x v="2"/>
    <s v="Returning"/>
    <x v="1"/>
    <s v="Hiking Daypack 20L"/>
    <n v="1"/>
    <n v="92.6"/>
    <n v="0.05"/>
    <n v="44.15"/>
    <n v="87.969999999999985"/>
    <n v="44.15"/>
    <n v="43.819999999999986"/>
    <n v="0.4981243605774695"/>
    <n v="2026"/>
    <s v="Q1"/>
    <n v="1"/>
    <s v="Jan"/>
  </r>
  <r>
    <x v="71"/>
    <d v="2026-01-16T00:00:00"/>
    <n v="2026"/>
    <x v="0"/>
    <n v="1"/>
    <x v="0"/>
    <x v="1"/>
    <x v="12"/>
    <x v="1"/>
    <s v="Business"/>
    <x v="0"/>
    <s v="Cycling Pack 12L"/>
    <n v="10"/>
    <n v="102.68"/>
    <n v="0.15"/>
    <n v="51.07"/>
    <n v="872.78000000000009"/>
    <n v="510.7"/>
    <n v="362.0800000000001"/>
    <n v="0.41485826897958256"/>
    <n v="2026"/>
    <s v="Q1"/>
    <n v="1"/>
    <s v="Jan"/>
  </r>
  <r>
    <x v="72"/>
    <d v="2026-01-16T00:00:00"/>
    <n v="2026"/>
    <x v="0"/>
    <n v="1"/>
    <x v="0"/>
    <x v="3"/>
    <x v="13"/>
    <x v="3"/>
    <s v="New"/>
    <x v="0"/>
    <s v="Compact Repair Kit"/>
    <n v="3"/>
    <n v="40.92"/>
    <n v="0.15"/>
    <n v="16.71"/>
    <n v="104.346"/>
    <n v="50.13"/>
    <n v="54.216000000000001"/>
    <n v="0.51957909263412105"/>
    <n v="2026"/>
    <s v="Q1"/>
    <n v="1"/>
    <s v="Jan"/>
  </r>
  <r>
    <x v="73"/>
    <d v="2026-01-16T00:00:00"/>
    <n v="2026"/>
    <x v="0"/>
    <n v="1"/>
    <x v="0"/>
    <x v="2"/>
    <x v="16"/>
    <x v="2"/>
    <s v="New"/>
    <x v="0"/>
    <s v="Cycling Pack 12L"/>
    <n v="4"/>
    <n v="102.68"/>
    <n v="0"/>
    <n v="50.83"/>
    <n v="410.72"/>
    <n v="203.32"/>
    <n v="207.40000000000003"/>
    <n v="0.50496688741721862"/>
    <n v="2026"/>
    <s v="Q1"/>
    <n v="1"/>
    <s v="Jan"/>
  </r>
  <r>
    <x v="74"/>
    <d v="2026-01-17T00:00:00"/>
    <n v="2026"/>
    <x v="0"/>
    <n v="1"/>
    <x v="0"/>
    <x v="0"/>
    <x v="9"/>
    <x v="3"/>
    <s v="New"/>
    <x v="2"/>
    <s v="Travel Backpack 35L"/>
    <n v="2"/>
    <n v="164.38"/>
    <n v="0.05"/>
    <n v="85.93"/>
    <n v="312.322"/>
    <n v="171.86"/>
    <n v="140.46199999999999"/>
    <n v="0.44973456881039436"/>
    <n v="2026"/>
    <s v="Q1"/>
    <n v="1"/>
    <s v="Jan"/>
  </r>
  <r>
    <x v="75"/>
    <d v="2026-01-17T00:00:00"/>
    <n v="2026"/>
    <x v="0"/>
    <n v="1"/>
    <x v="0"/>
    <x v="0"/>
    <x v="15"/>
    <x v="2"/>
    <s v="Returning"/>
    <x v="0"/>
    <s v="Trail Bike Light"/>
    <n v="1"/>
    <n v="51.78"/>
    <n v="0"/>
    <n v="22.64"/>
    <n v="51.78"/>
    <n v="22.64"/>
    <n v="29.14"/>
    <n v="0.56276554654306687"/>
    <n v="2026"/>
    <s v="Q1"/>
    <n v="1"/>
    <s v="Jan"/>
  </r>
  <r>
    <x v="76"/>
    <d v="2026-01-17T00:00:00"/>
    <n v="2026"/>
    <x v="0"/>
    <n v="1"/>
    <x v="0"/>
    <x v="1"/>
    <x v="11"/>
    <x v="2"/>
    <s v="Returning"/>
    <x v="4"/>
    <s v="Training Mat"/>
    <n v="1"/>
    <n v="50.52"/>
    <n v="0.05"/>
    <n v="22.37"/>
    <n v="47.994"/>
    <n v="22.37"/>
    <n v="25.623999999999999"/>
    <n v="0.5339000708421886"/>
    <n v="2026"/>
    <s v="Q1"/>
    <n v="1"/>
    <s v="Jan"/>
  </r>
  <r>
    <x v="77"/>
    <d v="2026-01-17T00:00:00"/>
    <n v="2026"/>
    <x v="0"/>
    <n v="1"/>
    <x v="0"/>
    <x v="1"/>
    <x v="14"/>
    <x v="3"/>
    <s v="New"/>
    <x v="3"/>
    <s v="Trail Tent 2P"/>
    <n v="1"/>
    <n v="199.02"/>
    <n v="0"/>
    <n v="106.49"/>
    <n v="199.02"/>
    <n v="106.49"/>
    <n v="92.530000000000015"/>
    <n v="0.46492814792483173"/>
    <n v="2026"/>
    <s v="Q1"/>
    <n v="1"/>
    <s v="Jan"/>
  </r>
  <r>
    <x v="78"/>
    <d v="2026-01-18T00:00:00"/>
    <n v="2026"/>
    <x v="0"/>
    <n v="1"/>
    <x v="0"/>
    <x v="3"/>
    <x v="8"/>
    <x v="2"/>
    <s v="Returning"/>
    <x v="3"/>
    <s v="Portable Camp Stove"/>
    <n v="3"/>
    <n v="80.27"/>
    <n v="0.1"/>
    <n v="39.26"/>
    <n v="216.72900000000001"/>
    <n v="117.78"/>
    <n v="98.949000000000012"/>
    <n v="0.45655634455933447"/>
    <n v="2026"/>
    <s v="Q1"/>
    <n v="1"/>
    <s v="Jan"/>
  </r>
  <r>
    <x v="79"/>
    <d v="2026-01-18T00:00:00"/>
    <n v="2026"/>
    <x v="0"/>
    <n v="1"/>
    <x v="0"/>
    <x v="1"/>
    <x v="1"/>
    <x v="2"/>
    <s v="New"/>
    <x v="3"/>
    <s v="Alpine Tent 4P"/>
    <n v="4"/>
    <n v="333.28"/>
    <n v="0"/>
    <n v="195.76"/>
    <n v="1333.12"/>
    <n v="783.04"/>
    <n v="550.07999999999993"/>
    <n v="0.41262602016322608"/>
    <n v="2026"/>
    <s v="Q1"/>
    <n v="1"/>
    <s v="Jan"/>
  </r>
  <r>
    <x v="80"/>
    <d v="2026-01-18T00:00:00"/>
    <n v="2026"/>
    <x v="0"/>
    <n v="1"/>
    <x v="0"/>
    <x v="3"/>
    <x v="13"/>
    <x v="3"/>
    <s v="New"/>
    <x v="0"/>
    <s v="Cycling Pack 12L"/>
    <n v="1"/>
    <n v="104.36"/>
    <n v="0"/>
    <n v="51.63"/>
    <n v="104.36"/>
    <n v="51.63"/>
    <n v="52.73"/>
    <n v="0.50527021847451126"/>
    <n v="2026"/>
    <s v="Q1"/>
    <n v="1"/>
    <s v="Jan"/>
  </r>
  <r>
    <x v="81"/>
    <d v="2026-01-18T00:00:00"/>
    <n v="2026"/>
    <x v="0"/>
    <n v="1"/>
    <x v="0"/>
    <x v="2"/>
    <x v="5"/>
    <x v="3"/>
    <s v="New"/>
    <x v="0"/>
    <s v="Commuter Helmet"/>
    <n v="1"/>
    <n v="83.52"/>
    <n v="0.05"/>
    <n v="42.97"/>
    <n v="79.343999999999994"/>
    <n v="42.97"/>
    <n v="36.373999999999995"/>
    <n v="0.45843416011292598"/>
    <n v="2026"/>
    <s v="Q1"/>
    <n v="1"/>
    <s v="Jan"/>
  </r>
  <r>
    <x v="82"/>
    <d v="2026-01-19T00:00:00"/>
    <n v="2026"/>
    <x v="0"/>
    <n v="1"/>
    <x v="0"/>
    <x v="2"/>
    <x v="10"/>
    <x v="0"/>
    <s v="New"/>
    <x v="4"/>
    <s v="Weighted Vest"/>
    <n v="2"/>
    <n v="125.93"/>
    <n v="0"/>
    <n v="69.150000000000006"/>
    <n v="251.86"/>
    <n v="138.30000000000001"/>
    <n v="113.56"/>
    <n v="0.45088541253077102"/>
    <n v="2026"/>
    <s v="Q1"/>
    <n v="1"/>
    <s v="Jan"/>
  </r>
  <r>
    <x v="83"/>
    <d v="2026-01-19T00:00:00"/>
    <n v="2026"/>
    <x v="0"/>
    <n v="1"/>
    <x v="0"/>
    <x v="1"/>
    <x v="6"/>
    <x v="0"/>
    <s v="Business"/>
    <x v="0"/>
    <s v="Trail Bike Light"/>
    <n v="1"/>
    <n v="49.85"/>
    <n v="0"/>
    <n v="23.07"/>
    <n v="49.85"/>
    <n v="23.07"/>
    <n v="26.78"/>
    <n v="0.53721163490471413"/>
    <n v="2026"/>
    <s v="Q1"/>
    <n v="1"/>
    <s v="Jan"/>
  </r>
  <r>
    <x v="84"/>
    <d v="2026-01-19T00:00:00"/>
    <n v="2026"/>
    <x v="0"/>
    <n v="1"/>
    <x v="0"/>
    <x v="1"/>
    <x v="1"/>
    <x v="0"/>
    <s v="Returning"/>
    <x v="2"/>
    <s v="Insulated Bottle"/>
    <n v="1"/>
    <n v="36.130000000000003"/>
    <n v="0"/>
    <n v="13.39"/>
    <n v="36.130000000000003"/>
    <n v="13.39"/>
    <n v="22.740000000000002"/>
    <n v="0.62939385552172711"/>
    <n v="2026"/>
    <s v="Q1"/>
    <n v="1"/>
    <s v="Jan"/>
  </r>
  <r>
    <x v="85"/>
    <d v="2026-01-19T00:00:00"/>
    <n v="2026"/>
    <x v="0"/>
    <n v="1"/>
    <x v="0"/>
    <x v="3"/>
    <x v="13"/>
    <x v="2"/>
    <s v="Returning"/>
    <x v="0"/>
    <s v="Cycling Pack 12L"/>
    <n v="1"/>
    <n v="104.83"/>
    <n v="0.05"/>
    <n v="51.06"/>
    <n v="99.588499999999996"/>
    <n v="51.06"/>
    <n v="48.528499999999994"/>
    <n v="0.48729019916958277"/>
    <n v="2026"/>
    <s v="Q1"/>
    <n v="1"/>
    <s v="Jan"/>
  </r>
  <r>
    <x v="86"/>
    <d v="2026-01-19T00:00:00"/>
    <n v="2026"/>
    <x v="0"/>
    <n v="1"/>
    <x v="0"/>
    <x v="0"/>
    <x v="0"/>
    <x v="2"/>
    <s v="Returning"/>
    <x v="2"/>
    <s v="Insulated Bottle"/>
    <n v="1"/>
    <n v="35.46"/>
    <n v="0.05"/>
    <n v="13.81"/>
    <n v="33.686999999999998"/>
    <n v="13.81"/>
    <n v="19.876999999999995"/>
    <n v="0.59004957401965141"/>
    <n v="2026"/>
    <s v="Q1"/>
    <n v="1"/>
    <s v="Jan"/>
  </r>
  <r>
    <x v="87"/>
    <d v="2026-01-20T00:00:00"/>
    <n v="2026"/>
    <x v="0"/>
    <n v="1"/>
    <x v="0"/>
    <x v="3"/>
    <x v="8"/>
    <x v="3"/>
    <s v="Returning"/>
    <x v="2"/>
    <s v="Travel Backpack 35L"/>
    <n v="1"/>
    <n v="165.42"/>
    <n v="0"/>
    <n v="85.69"/>
    <n v="165.42"/>
    <n v="85.69"/>
    <n v="79.72999999999999"/>
    <n v="0.48198524966751299"/>
    <n v="2026"/>
    <s v="Q1"/>
    <n v="1"/>
    <s v="Jan"/>
  </r>
  <r>
    <x v="88"/>
    <d v="2026-01-20T00:00:00"/>
    <n v="2026"/>
    <x v="0"/>
    <n v="1"/>
    <x v="0"/>
    <x v="2"/>
    <x v="5"/>
    <x v="0"/>
    <s v="Returning"/>
    <x v="3"/>
    <s v="Compact Sleeping Bag"/>
    <n v="1"/>
    <n v="122.86"/>
    <n v="0.05"/>
    <n v="60.36"/>
    <n v="116.717"/>
    <n v="60.36"/>
    <n v="56.356999999999999"/>
    <n v="0.48285168398776529"/>
    <n v="2026"/>
    <s v="Q1"/>
    <n v="1"/>
    <s v="Jan"/>
  </r>
  <r>
    <x v="89"/>
    <d v="2026-01-20T00:00:00"/>
    <n v="2026"/>
    <x v="0"/>
    <n v="1"/>
    <x v="0"/>
    <x v="0"/>
    <x v="0"/>
    <x v="2"/>
    <s v="Returning"/>
    <x v="4"/>
    <s v="Recovery Roller"/>
    <n v="2"/>
    <n v="35.82"/>
    <n v="0"/>
    <n v="14.09"/>
    <n v="71.64"/>
    <n v="28.18"/>
    <n v="43.46"/>
    <n v="0.60664433277498608"/>
    <n v="2026"/>
    <s v="Q1"/>
    <n v="1"/>
    <s v="Jan"/>
  </r>
  <r>
    <x v="90"/>
    <d v="2026-01-20T00:00:00"/>
    <n v="2026"/>
    <x v="0"/>
    <n v="1"/>
    <x v="0"/>
    <x v="0"/>
    <x v="0"/>
    <x v="0"/>
    <s v="New"/>
    <x v="3"/>
    <s v="Compact Sleeping Bag"/>
    <n v="3"/>
    <n v="120.29"/>
    <n v="0.1"/>
    <n v="62.41"/>
    <n v="324.78300000000002"/>
    <n v="187.23"/>
    <n v="137.55300000000003"/>
    <n v="0.42352278290427769"/>
    <n v="2026"/>
    <s v="Q1"/>
    <n v="1"/>
    <s v="Jan"/>
  </r>
  <r>
    <x v="91"/>
    <d v="2026-01-20T00:00:00"/>
    <n v="2026"/>
    <x v="0"/>
    <n v="1"/>
    <x v="0"/>
    <x v="1"/>
    <x v="11"/>
    <x v="3"/>
    <s v="Returning"/>
    <x v="3"/>
    <s v="Portable Camp Stove"/>
    <n v="1"/>
    <n v="80.239999999999995"/>
    <n v="0.1"/>
    <n v="39.950000000000003"/>
    <n v="72.215999999999994"/>
    <n v="39.950000000000003"/>
    <n v="32.265999999999991"/>
    <n v="0.44679849340866279"/>
    <n v="2026"/>
    <s v="Q1"/>
    <n v="1"/>
    <s v="Jan"/>
  </r>
  <r>
    <x v="92"/>
    <d v="2026-01-21T00:00:00"/>
    <n v="2026"/>
    <x v="0"/>
    <n v="1"/>
    <x v="0"/>
    <x v="0"/>
    <x v="15"/>
    <x v="2"/>
    <s v="New"/>
    <x v="4"/>
    <s v="Recovery Roller"/>
    <n v="2"/>
    <n v="35.97"/>
    <n v="0"/>
    <n v="13.55"/>
    <n v="71.94"/>
    <n v="27.1"/>
    <n v="44.839999999999996"/>
    <n v="0.62329719210453149"/>
    <n v="2026"/>
    <s v="Q1"/>
    <n v="1"/>
    <s v="Jan"/>
  </r>
  <r>
    <x v="93"/>
    <d v="2026-01-21T00:00:00"/>
    <n v="2026"/>
    <x v="0"/>
    <n v="1"/>
    <x v="0"/>
    <x v="1"/>
    <x v="11"/>
    <x v="0"/>
    <s v="New"/>
    <x v="1"/>
    <s v="Trekking Poles"/>
    <n v="1"/>
    <n v="72.239999999999995"/>
    <n v="0"/>
    <n v="33.26"/>
    <n v="72.239999999999995"/>
    <n v="33.26"/>
    <n v="38.979999999999997"/>
    <n v="0.53959025470653377"/>
    <n v="2026"/>
    <s v="Q1"/>
    <n v="1"/>
    <s v="Jan"/>
  </r>
  <r>
    <x v="94"/>
    <d v="2026-01-21T00:00:00"/>
    <n v="2026"/>
    <x v="0"/>
    <n v="1"/>
    <x v="0"/>
    <x v="0"/>
    <x v="15"/>
    <x v="0"/>
    <s v="Returning"/>
    <x v="1"/>
    <s v="Summit Backpack 45L"/>
    <n v="5"/>
    <n v="152.81"/>
    <n v="0"/>
    <n v="78.989999999999995"/>
    <n v="764.05"/>
    <n v="394.95"/>
    <n v="369.09999999999997"/>
    <n v="0.48308356782933054"/>
    <n v="2026"/>
    <s v="Q1"/>
    <n v="1"/>
    <s v="Jan"/>
  </r>
  <r>
    <x v="95"/>
    <d v="2026-01-21T00:00:00"/>
    <n v="2026"/>
    <x v="0"/>
    <n v="1"/>
    <x v="0"/>
    <x v="0"/>
    <x v="15"/>
    <x v="0"/>
    <s v="New"/>
    <x v="0"/>
    <s v="Commuter Helmet"/>
    <n v="3"/>
    <n v="83.34"/>
    <n v="0"/>
    <n v="41.44"/>
    <n v="250.02"/>
    <n v="124.32"/>
    <n v="125.70000000000002"/>
    <n v="0.50275977921766268"/>
    <n v="2026"/>
    <s v="Q1"/>
    <n v="1"/>
    <s v="Jan"/>
  </r>
  <r>
    <x v="96"/>
    <d v="2026-01-21T00:00:00"/>
    <n v="2026"/>
    <x v="0"/>
    <n v="1"/>
    <x v="0"/>
    <x v="3"/>
    <x v="13"/>
    <x v="0"/>
    <s v="Returning"/>
    <x v="4"/>
    <s v="Recovery Roller"/>
    <n v="1"/>
    <n v="35.869999999999997"/>
    <n v="0"/>
    <n v="13.64"/>
    <n v="35.869999999999997"/>
    <n v="13.64"/>
    <n v="22.229999999999997"/>
    <n v="0.61973794257039305"/>
    <n v="2026"/>
    <s v="Q1"/>
    <n v="1"/>
    <s v="Jan"/>
  </r>
  <r>
    <x v="97"/>
    <d v="2026-01-22T00:00:00"/>
    <n v="2026"/>
    <x v="0"/>
    <n v="1"/>
    <x v="0"/>
    <x v="3"/>
    <x v="4"/>
    <x v="3"/>
    <s v="New"/>
    <x v="3"/>
    <s v="Trail Tent 2P"/>
    <n v="1"/>
    <n v="199.42"/>
    <n v="0.05"/>
    <n v="101.82"/>
    <n v="189.44899999999998"/>
    <n v="101.82"/>
    <n v="87.628999999999991"/>
    <n v="0.46254664843836601"/>
    <n v="2026"/>
    <s v="Q1"/>
    <n v="1"/>
    <s v="Jan"/>
  </r>
  <r>
    <x v="98"/>
    <d v="2026-01-22T00:00:00"/>
    <n v="2026"/>
    <x v="0"/>
    <n v="1"/>
    <x v="0"/>
    <x v="2"/>
    <x v="5"/>
    <x v="0"/>
    <s v="New"/>
    <x v="3"/>
    <s v="Alpine Tent 4P"/>
    <n v="3"/>
    <n v="347.41"/>
    <n v="0.1"/>
    <n v="192.13"/>
    <n v="938.00700000000006"/>
    <n v="576.39"/>
    <n v="361.61700000000008"/>
    <n v="0.38551631277804971"/>
    <n v="2026"/>
    <s v="Q1"/>
    <n v="1"/>
    <s v="Jan"/>
  </r>
  <r>
    <x v="99"/>
    <d v="2026-01-22T00:00:00"/>
    <n v="2026"/>
    <x v="0"/>
    <n v="1"/>
    <x v="0"/>
    <x v="0"/>
    <x v="9"/>
    <x v="0"/>
    <s v="New"/>
    <x v="0"/>
    <s v="Compact Repair Kit"/>
    <n v="1"/>
    <n v="40.28"/>
    <n v="0"/>
    <n v="16.79"/>
    <n v="40.28"/>
    <n v="16.79"/>
    <n v="23.490000000000002"/>
    <n v="0.58316782522343602"/>
    <n v="2026"/>
    <s v="Q1"/>
    <n v="1"/>
    <s v="Jan"/>
  </r>
  <r>
    <x v="100"/>
    <d v="2026-01-22T00:00:00"/>
    <n v="2026"/>
    <x v="0"/>
    <n v="1"/>
    <x v="0"/>
    <x v="3"/>
    <x v="13"/>
    <x v="0"/>
    <s v="Returning"/>
    <x v="3"/>
    <s v="Trail Tent 2P"/>
    <n v="3"/>
    <n v="195.49"/>
    <n v="0.05"/>
    <n v="106.38"/>
    <n v="557.14649999999995"/>
    <n v="319.14"/>
    <n v="238.00649999999996"/>
    <n v="0.42718836069148775"/>
    <n v="2026"/>
    <s v="Q1"/>
    <n v="1"/>
    <s v="Jan"/>
  </r>
  <r>
    <x v="101"/>
    <d v="2026-01-23T00:00:00"/>
    <n v="2026"/>
    <x v="0"/>
    <n v="1"/>
    <x v="0"/>
    <x v="1"/>
    <x v="11"/>
    <x v="0"/>
    <s v="Returning"/>
    <x v="4"/>
    <s v="Recovery Roller"/>
    <n v="2"/>
    <n v="35.75"/>
    <n v="0"/>
    <n v="13.94"/>
    <n v="71.5"/>
    <n v="27.88"/>
    <n v="43.620000000000005"/>
    <n v="0.61006993006993016"/>
    <n v="2026"/>
    <s v="Q1"/>
    <n v="1"/>
    <s v="Jan"/>
  </r>
  <r>
    <x v="102"/>
    <d v="2026-01-23T00:00:00"/>
    <n v="2026"/>
    <x v="0"/>
    <n v="1"/>
    <x v="0"/>
    <x v="0"/>
    <x v="15"/>
    <x v="0"/>
    <s v="Returning"/>
    <x v="0"/>
    <s v="Cycling Pack 12L"/>
    <n v="1"/>
    <n v="103.39"/>
    <n v="0"/>
    <n v="51.32"/>
    <n v="103.39"/>
    <n v="51.32"/>
    <n v="52.07"/>
    <n v="0.50362704323435536"/>
    <n v="2026"/>
    <s v="Q1"/>
    <n v="1"/>
    <s v="Jan"/>
  </r>
  <r>
    <x v="103"/>
    <d v="2026-01-23T00:00:00"/>
    <n v="2026"/>
    <x v="0"/>
    <n v="1"/>
    <x v="0"/>
    <x v="0"/>
    <x v="15"/>
    <x v="0"/>
    <s v="New"/>
    <x v="3"/>
    <s v="Portable Camp Stove"/>
    <n v="3"/>
    <n v="81.98"/>
    <n v="0.1"/>
    <n v="40.229999999999997"/>
    <n v="221.346"/>
    <n v="120.69"/>
    <n v="100.65600000000001"/>
    <n v="0.45474505977067581"/>
    <n v="2026"/>
    <s v="Q1"/>
    <n v="1"/>
    <s v="Jan"/>
  </r>
  <r>
    <x v="104"/>
    <d v="2026-01-23T00:00:00"/>
    <n v="2026"/>
    <x v="0"/>
    <n v="1"/>
    <x v="0"/>
    <x v="2"/>
    <x v="2"/>
    <x v="1"/>
    <s v="Business"/>
    <x v="3"/>
    <s v="Alpine Tent 4P"/>
    <n v="10"/>
    <n v="337.69"/>
    <n v="0.1"/>
    <n v="200.27"/>
    <n v="3039.21"/>
    <n v="2002.7"/>
    <n v="1036.51"/>
    <n v="0.34104586389226149"/>
    <n v="2026"/>
    <s v="Q1"/>
    <n v="1"/>
    <s v="Jan"/>
  </r>
  <r>
    <x v="105"/>
    <d v="2026-01-23T00:00:00"/>
    <n v="2026"/>
    <x v="0"/>
    <n v="1"/>
    <x v="0"/>
    <x v="3"/>
    <x v="8"/>
    <x v="0"/>
    <s v="New"/>
    <x v="3"/>
    <s v="Alpine Tent 4P"/>
    <n v="2"/>
    <n v="333.29"/>
    <n v="0"/>
    <n v="197.18"/>
    <n v="666.58"/>
    <n v="394.36"/>
    <n v="272.22000000000003"/>
    <n v="0.40838308980167426"/>
    <n v="2026"/>
    <s v="Q1"/>
    <n v="1"/>
    <s v="Jan"/>
  </r>
  <r>
    <x v="106"/>
    <d v="2026-01-23T00:00:00"/>
    <n v="2026"/>
    <x v="0"/>
    <n v="1"/>
    <x v="0"/>
    <x v="0"/>
    <x v="15"/>
    <x v="2"/>
    <s v="New"/>
    <x v="0"/>
    <s v="Commuter Helmet"/>
    <n v="1"/>
    <n v="80.11"/>
    <n v="0.05"/>
    <n v="43.54"/>
    <n v="76.104500000000002"/>
    <n v="43.54"/>
    <n v="32.564500000000002"/>
    <n v="0.42789191177919839"/>
    <n v="2026"/>
    <s v="Q1"/>
    <n v="1"/>
    <s v="Jan"/>
  </r>
  <r>
    <x v="107"/>
    <d v="2026-01-23T00:00:00"/>
    <n v="2026"/>
    <x v="0"/>
    <n v="1"/>
    <x v="0"/>
    <x v="3"/>
    <x v="13"/>
    <x v="2"/>
    <s v="New"/>
    <x v="3"/>
    <s v="Portable Camp Stove"/>
    <n v="1"/>
    <n v="82.6"/>
    <n v="0.05"/>
    <n v="38.299999999999997"/>
    <n v="78.469999999999985"/>
    <n v="38.299999999999997"/>
    <n v="40.169999999999987"/>
    <n v="0.51191538167452522"/>
    <n v="2026"/>
    <s v="Q1"/>
    <n v="1"/>
    <s v="Jan"/>
  </r>
  <r>
    <x v="108"/>
    <d v="2026-01-24T00:00:00"/>
    <n v="2026"/>
    <x v="0"/>
    <n v="1"/>
    <x v="0"/>
    <x v="0"/>
    <x v="15"/>
    <x v="0"/>
    <s v="Returning"/>
    <x v="1"/>
    <s v="Hiking Daypack 20L"/>
    <n v="1"/>
    <n v="94.07"/>
    <n v="0"/>
    <n v="46.28"/>
    <n v="94.07"/>
    <n v="46.28"/>
    <n v="47.789999999999992"/>
    <n v="0.50802593813117891"/>
    <n v="2026"/>
    <s v="Q1"/>
    <n v="1"/>
    <s v="Jan"/>
  </r>
  <r>
    <x v="109"/>
    <d v="2026-01-24T00:00:00"/>
    <n v="2026"/>
    <x v="0"/>
    <n v="1"/>
    <x v="0"/>
    <x v="0"/>
    <x v="15"/>
    <x v="0"/>
    <s v="Returning"/>
    <x v="2"/>
    <s v="Travel Backpack 35L"/>
    <n v="1"/>
    <n v="163.71"/>
    <n v="0"/>
    <n v="90.06"/>
    <n v="163.71"/>
    <n v="90.06"/>
    <n v="73.650000000000006"/>
    <n v="0.44988088693421296"/>
    <n v="2026"/>
    <s v="Q1"/>
    <n v="1"/>
    <s v="Jan"/>
  </r>
  <r>
    <x v="110"/>
    <d v="2026-01-24T00:00:00"/>
    <n v="2026"/>
    <x v="0"/>
    <n v="1"/>
    <x v="0"/>
    <x v="3"/>
    <x v="8"/>
    <x v="2"/>
    <s v="Returning"/>
    <x v="3"/>
    <s v="Trail Tent 2P"/>
    <n v="4"/>
    <n v="191.43"/>
    <n v="0"/>
    <n v="106.82"/>
    <n v="765.72"/>
    <n v="427.28"/>
    <n v="338.44000000000005"/>
    <n v="0.441989238886277"/>
    <n v="2026"/>
    <s v="Q1"/>
    <n v="1"/>
    <s v="Jan"/>
  </r>
  <r>
    <x v="111"/>
    <d v="2026-01-24T00:00:00"/>
    <n v="2026"/>
    <x v="0"/>
    <n v="1"/>
    <x v="0"/>
    <x v="1"/>
    <x v="11"/>
    <x v="1"/>
    <s v="Business"/>
    <x v="2"/>
    <s v="Packing Cube Set"/>
    <n v="3"/>
    <n v="46.94"/>
    <n v="0.05"/>
    <n v="18.18"/>
    <n v="133.779"/>
    <n v="54.54"/>
    <n v="79.239000000000004"/>
    <n v="0.59231269481757232"/>
    <n v="2026"/>
    <s v="Q1"/>
    <n v="1"/>
    <s v="Jan"/>
  </r>
  <r>
    <x v="112"/>
    <d v="2026-01-24T00:00:00"/>
    <n v="2026"/>
    <x v="0"/>
    <n v="1"/>
    <x v="0"/>
    <x v="3"/>
    <x v="7"/>
    <x v="0"/>
    <s v="Returning"/>
    <x v="1"/>
    <s v="Trail Boots"/>
    <n v="1"/>
    <n v="147.21"/>
    <n v="0"/>
    <n v="79.510000000000005"/>
    <n v="147.21"/>
    <n v="79.510000000000005"/>
    <n v="67.7"/>
    <n v="0.45988723592147274"/>
    <n v="2026"/>
    <s v="Q1"/>
    <n v="1"/>
    <s v="Jan"/>
  </r>
  <r>
    <x v="113"/>
    <d v="2026-01-25T00:00:00"/>
    <n v="2026"/>
    <x v="0"/>
    <n v="1"/>
    <x v="0"/>
    <x v="0"/>
    <x v="0"/>
    <x v="0"/>
    <s v="Business"/>
    <x v="2"/>
    <s v="Insulated Bottle"/>
    <n v="1"/>
    <n v="35.729999999999997"/>
    <n v="0"/>
    <n v="13.57"/>
    <n v="35.729999999999997"/>
    <n v="13.57"/>
    <n v="22.159999999999997"/>
    <n v="0.62020710887209629"/>
    <n v="2026"/>
    <s v="Q1"/>
    <n v="1"/>
    <s v="Jan"/>
  </r>
  <r>
    <x v="114"/>
    <d v="2026-01-25T00:00:00"/>
    <n v="2026"/>
    <x v="0"/>
    <n v="1"/>
    <x v="0"/>
    <x v="1"/>
    <x v="14"/>
    <x v="0"/>
    <s v="New"/>
    <x v="0"/>
    <s v="Cycling Pack 12L"/>
    <n v="2"/>
    <n v="103.99"/>
    <n v="0.15"/>
    <n v="51.94"/>
    <n v="176.78299999999999"/>
    <n v="103.88"/>
    <n v="72.902999999999992"/>
    <n v="0.41238693765803269"/>
    <n v="2026"/>
    <s v="Q1"/>
    <n v="1"/>
    <s v="Jan"/>
  </r>
  <r>
    <x v="115"/>
    <d v="2026-01-25T00:00:00"/>
    <n v="2026"/>
    <x v="0"/>
    <n v="1"/>
    <x v="0"/>
    <x v="1"/>
    <x v="12"/>
    <x v="0"/>
    <s v="Returning"/>
    <x v="1"/>
    <s v="Trekking Poles"/>
    <n v="2"/>
    <n v="72.739999999999995"/>
    <n v="0"/>
    <n v="31.96"/>
    <n v="145.47999999999999"/>
    <n v="63.92"/>
    <n v="81.559999999999988"/>
    <n v="0.56062689029419843"/>
    <n v="2026"/>
    <s v="Q1"/>
    <n v="1"/>
    <s v="Jan"/>
  </r>
  <r>
    <x v="116"/>
    <d v="2026-01-26T00:00:00"/>
    <n v="2026"/>
    <x v="0"/>
    <n v="1"/>
    <x v="0"/>
    <x v="2"/>
    <x v="10"/>
    <x v="2"/>
    <s v="Returning"/>
    <x v="0"/>
    <s v="Cycling Pack 12L"/>
    <n v="1"/>
    <n v="100.01"/>
    <n v="0.05"/>
    <n v="49.41"/>
    <n v="95.009500000000003"/>
    <n v="49.41"/>
    <n v="45.599500000000006"/>
    <n v="0.47994674216788852"/>
    <n v="2026"/>
    <s v="Q1"/>
    <n v="1"/>
    <s v="Jan"/>
  </r>
  <r>
    <x v="117"/>
    <d v="2026-01-26T00:00:00"/>
    <n v="2026"/>
    <x v="0"/>
    <n v="1"/>
    <x v="0"/>
    <x v="3"/>
    <x v="7"/>
    <x v="0"/>
    <s v="Business"/>
    <x v="2"/>
    <s v="Packing Cube Set"/>
    <n v="2"/>
    <n v="45.73"/>
    <n v="0"/>
    <n v="18.11"/>
    <n v="91.46"/>
    <n v="36.22"/>
    <n v="55.239999999999995"/>
    <n v="0.60397988191559149"/>
    <n v="2026"/>
    <s v="Q1"/>
    <n v="1"/>
    <s v="Jan"/>
  </r>
  <r>
    <x v="118"/>
    <d v="2026-01-26T00:00:00"/>
    <n v="2026"/>
    <x v="0"/>
    <n v="1"/>
    <x v="0"/>
    <x v="2"/>
    <x v="16"/>
    <x v="0"/>
    <s v="Returning"/>
    <x v="1"/>
    <s v="Trail Boots"/>
    <n v="2"/>
    <n v="143.66"/>
    <n v="0.15"/>
    <n v="78.14"/>
    <n v="244.22199999999998"/>
    <n v="156.28"/>
    <n v="87.941999999999979"/>
    <n v="0.36009040954541355"/>
    <n v="2026"/>
    <s v="Q1"/>
    <n v="1"/>
    <s v="Jan"/>
  </r>
  <r>
    <x v="119"/>
    <d v="2026-01-26T00:00:00"/>
    <n v="2026"/>
    <x v="0"/>
    <n v="1"/>
    <x v="0"/>
    <x v="2"/>
    <x v="10"/>
    <x v="0"/>
    <s v="Business"/>
    <x v="3"/>
    <s v="Compact Sleeping Bag"/>
    <n v="2"/>
    <n v="121.88"/>
    <n v="0.05"/>
    <n v="62.17"/>
    <n v="231.57199999999997"/>
    <n v="124.34"/>
    <n v="107.23199999999997"/>
    <n v="0.46306116456220953"/>
    <n v="2026"/>
    <s v="Q1"/>
    <n v="1"/>
    <s v="Jan"/>
  </r>
  <r>
    <x v="120"/>
    <d v="2026-01-26T00:00:00"/>
    <n v="2026"/>
    <x v="0"/>
    <n v="1"/>
    <x v="0"/>
    <x v="0"/>
    <x v="15"/>
    <x v="0"/>
    <s v="Returning"/>
    <x v="4"/>
    <s v="Training Mat"/>
    <n v="3"/>
    <n v="50.92"/>
    <n v="0.05"/>
    <n v="21.87"/>
    <n v="145.12199999999999"/>
    <n v="65.61"/>
    <n v="79.511999999999986"/>
    <n v="0.54789763095877941"/>
    <n v="2026"/>
    <s v="Q1"/>
    <n v="1"/>
    <s v="Jan"/>
  </r>
  <r>
    <x v="121"/>
    <d v="2026-01-27T00:00:00"/>
    <n v="2026"/>
    <x v="0"/>
    <n v="1"/>
    <x v="0"/>
    <x v="0"/>
    <x v="0"/>
    <x v="0"/>
    <s v="Returning"/>
    <x v="0"/>
    <s v="Cycling Pack 12L"/>
    <n v="1"/>
    <n v="103.78"/>
    <n v="0"/>
    <n v="49.36"/>
    <n v="103.78"/>
    <n v="49.36"/>
    <n v="54.42"/>
    <n v="0.52437849296588934"/>
    <n v="2026"/>
    <s v="Q1"/>
    <n v="1"/>
    <s v="Jan"/>
  </r>
  <r>
    <x v="122"/>
    <d v="2026-01-27T00:00:00"/>
    <n v="2026"/>
    <x v="0"/>
    <n v="1"/>
    <x v="0"/>
    <x v="1"/>
    <x v="6"/>
    <x v="3"/>
    <s v="New"/>
    <x v="1"/>
    <s v="Summit Backpack 45L"/>
    <n v="2"/>
    <n v="157.16999999999999"/>
    <n v="0"/>
    <n v="81.260000000000005"/>
    <n v="314.33999999999997"/>
    <n v="162.52000000000001"/>
    <n v="151.81999999999996"/>
    <n v="0.4829802125087484"/>
    <n v="2026"/>
    <s v="Q1"/>
    <n v="1"/>
    <s v="Jan"/>
  </r>
  <r>
    <x v="123"/>
    <d v="2026-01-27T00:00:00"/>
    <n v="2026"/>
    <x v="0"/>
    <n v="1"/>
    <x v="0"/>
    <x v="1"/>
    <x v="12"/>
    <x v="0"/>
    <s v="Business"/>
    <x v="2"/>
    <s v="Carry-On Duffel"/>
    <n v="2"/>
    <n v="132.91999999999999"/>
    <n v="0"/>
    <n v="69.02"/>
    <n v="265.83999999999997"/>
    <n v="138.04"/>
    <n v="127.79999999999998"/>
    <n v="0.48074029491423409"/>
    <n v="2026"/>
    <s v="Q1"/>
    <n v="1"/>
    <s v="Jan"/>
  </r>
  <r>
    <x v="124"/>
    <d v="2026-01-27T00:00:00"/>
    <n v="2026"/>
    <x v="0"/>
    <n v="1"/>
    <x v="0"/>
    <x v="3"/>
    <x v="8"/>
    <x v="2"/>
    <s v="Returning"/>
    <x v="1"/>
    <s v="Trekking Poles"/>
    <n v="1"/>
    <n v="71.41"/>
    <n v="0.05"/>
    <n v="32.28"/>
    <n v="67.839499999999987"/>
    <n v="32.28"/>
    <n v="35.559499999999986"/>
    <n v="0.52417102130764515"/>
    <n v="2026"/>
    <s v="Q1"/>
    <n v="1"/>
    <s v="Jan"/>
  </r>
  <r>
    <x v="125"/>
    <d v="2026-01-27T00:00:00"/>
    <n v="2026"/>
    <x v="0"/>
    <n v="1"/>
    <x v="0"/>
    <x v="3"/>
    <x v="8"/>
    <x v="0"/>
    <s v="New"/>
    <x v="3"/>
    <s v="Trail Tent 2P"/>
    <n v="1"/>
    <n v="199.67"/>
    <n v="0"/>
    <n v="103.81"/>
    <n v="199.67"/>
    <n v="103.81"/>
    <n v="95.859999999999985"/>
    <n v="0.4800921520508839"/>
    <n v="2026"/>
    <s v="Q1"/>
    <n v="1"/>
    <s v="Jan"/>
  </r>
  <r>
    <x v="126"/>
    <d v="2026-01-27T00:00:00"/>
    <n v="2026"/>
    <x v="0"/>
    <n v="1"/>
    <x v="0"/>
    <x v="0"/>
    <x v="0"/>
    <x v="2"/>
    <s v="Returning"/>
    <x v="3"/>
    <s v="Trail Tent 2P"/>
    <n v="1"/>
    <n v="196.88"/>
    <n v="0"/>
    <n v="102.76"/>
    <n v="196.88"/>
    <n v="102.76"/>
    <n v="94.11999999999999"/>
    <n v="0.47805770012190163"/>
    <n v="2026"/>
    <s v="Q1"/>
    <n v="1"/>
    <s v="Jan"/>
  </r>
  <r>
    <x v="127"/>
    <d v="2026-01-28T00:00:00"/>
    <n v="2026"/>
    <x v="0"/>
    <n v="1"/>
    <x v="0"/>
    <x v="3"/>
    <x v="7"/>
    <x v="0"/>
    <s v="Returning"/>
    <x v="0"/>
    <s v="Trail Bike Light"/>
    <n v="3"/>
    <n v="49.95"/>
    <n v="0"/>
    <n v="22.55"/>
    <n v="149.85000000000002"/>
    <n v="67.650000000000006"/>
    <n v="82.200000000000017"/>
    <n v="0.54854854854854862"/>
    <n v="2026"/>
    <s v="Q1"/>
    <n v="1"/>
    <s v="Jan"/>
  </r>
  <r>
    <x v="128"/>
    <d v="2026-01-28T00:00:00"/>
    <n v="2026"/>
    <x v="0"/>
    <n v="1"/>
    <x v="0"/>
    <x v="1"/>
    <x v="6"/>
    <x v="3"/>
    <s v="Business"/>
    <x v="1"/>
    <s v="Trekking Poles"/>
    <n v="1"/>
    <n v="70.41"/>
    <n v="0"/>
    <n v="32.74"/>
    <n v="70.41"/>
    <n v="32.74"/>
    <n v="37.669999999999995"/>
    <n v="0.53500923164323244"/>
    <n v="2026"/>
    <s v="Q1"/>
    <n v="1"/>
    <s v="Jan"/>
  </r>
  <r>
    <x v="129"/>
    <d v="2026-01-28T00:00:00"/>
    <n v="2026"/>
    <x v="0"/>
    <n v="1"/>
    <x v="0"/>
    <x v="2"/>
    <x v="16"/>
    <x v="3"/>
    <s v="Returning"/>
    <x v="1"/>
    <s v="Trekking Poles"/>
    <n v="2"/>
    <n v="70.290000000000006"/>
    <n v="0.15"/>
    <n v="31.84"/>
    <n v="119.49300000000001"/>
    <n v="63.68"/>
    <n v="55.813000000000009"/>
    <n v="0.46708175374289712"/>
    <n v="2026"/>
    <s v="Q1"/>
    <n v="1"/>
    <s v="Jan"/>
  </r>
  <r>
    <x v="130"/>
    <d v="2026-01-28T00:00:00"/>
    <n v="2026"/>
    <x v="0"/>
    <n v="1"/>
    <x v="0"/>
    <x v="2"/>
    <x v="16"/>
    <x v="0"/>
    <s v="Business"/>
    <x v="1"/>
    <s v="Hiking Daypack 20L"/>
    <n v="4"/>
    <n v="91.46"/>
    <n v="0"/>
    <n v="44.04"/>
    <n v="365.84"/>
    <n v="176.16"/>
    <n v="189.67999999999998"/>
    <n v="0.51847802317953207"/>
    <n v="2026"/>
    <s v="Q1"/>
    <n v="1"/>
    <s v="Jan"/>
  </r>
  <r>
    <x v="131"/>
    <d v="2026-01-29T00:00:00"/>
    <n v="2026"/>
    <x v="0"/>
    <n v="1"/>
    <x v="0"/>
    <x v="1"/>
    <x v="12"/>
    <x v="0"/>
    <s v="New"/>
    <x v="3"/>
    <s v="Compact Sleeping Bag"/>
    <n v="2"/>
    <n v="123.27"/>
    <n v="0"/>
    <n v="60.26"/>
    <n v="246.54"/>
    <n v="120.52"/>
    <n v="126.02"/>
    <n v="0.51115437657175311"/>
    <n v="2026"/>
    <s v="Q1"/>
    <n v="1"/>
    <s v="Jan"/>
  </r>
  <r>
    <x v="132"/>
    <d v="2026-01-29T00:00:00"/>
    <n v="2026"/>
    <x v="0"/>
    <n v="1"/>
    <x v="0"/>
    <x v="2"/>
    <x v="5"/>
    <x v="1"/>
    <s v="Business"/>
    <x v="4"/>
    <s v="Training Mat"/>
    <n v="3"/>
    <n v="49.63"/>
    <n v="0.1"/>
    <n v="22.06"/>
    <n v="134.001"/>
    <n v="66.179999999999993"/>
    <n v="67.821000000000012"/>
    <n v="0.50612308863366695"/>
    <n v="2026"/>
    <s v="Q1"/>
    <n v="1"/>
    <s v="Jan"/>
  </r>
  <r>
    <x v="133"/>
    <d v="2026-01-29T00:00:00"/>
    <n v="2026"/>
    <x v="0"/>
    <n v="1"/>
    <x v="0"/>
    <x v="0"/>
    <x v="9"/>
    <x v="1"/>
    <s v="Business"/>
    <x v="2"/>
    <s v="Carry-On Duffel"/>
    <n v="12"/>
    <n v="132.21"/>
    <n v="0.1"/>
    <n v="68.95"/>
    <n v="1427.8679999999999"/>
    <n v="827.40000000000009"/>
    <n v="600.46799999999985"/>
    <n v="0.42053467127213429"/>
    <n v="2026"/>
    <s v="Q1"/>
    <n v="1"/>
    <s v="Jan"/>
  </r>
  <r>
    <x v="134"/>
    <d v="2026-01-30T00:00:00"/>
    <n v="2026"/>
    <x v="0"/>
    <n v="1"/>
    <x v="0"/>
    <x v="1"/>
    <x v="1"/>
    <x v="2"/>
    <s v="Business"/>
    <x v="0"/>
    <s v="Compact Repair Kit"/>
    <n v="1"/>
    <n v="39.549999999999997"/>
    <n v="0"/>
    <n v="17.059999999999999"/>
    <n v="39.549999999999997"/>
    <n v="17.059999999999999"/>
    <n v="22.49"/>
    <n v="0.56864728192161818"/>
    <n v="2026"/>
    <s v="Q1"/>
    <n v="1"/>
    <s v="Jan"/>
  </r>
  <r>
    <x v="135"/>
    <d v="2026-01-30T00:00:00"/>
    <n v="2026"/>
    <x v="0"/>
    <n v="1"/>
    <x v="0"/>
    <x v="1"/>
    <x v="12"/>
    <x v="0"/>
    <s v="New"/>
    <x v="3"/>
    <s v="Portable Camp Stove"/>
    <n v="3"/>
    <n v="80.08"/>
    <n v="0"/>
    <n v="39.450000000000003"/>
    <n v="240.24"/>
    <n v="118.35000000000001"/>
    <n v="121.89"/>
    <n v="0.50736763236763238"/>
    <n v="2026"/>
    <s v="Q1"/>
    <n v="1"/>
    <s v="Jan"/>
  </r>
  <r>
    <x v="136"/>
    <d v="2026-01-30T00:00:00"/>
    <n v="2026"/>
    <x v="0"/>
    <n v="1"/>
    <x v="0"/>
    <x v="2"/>
    <x v="5"/>
    <x v="2"/>
    <s v="Returning"/>
    <x v="4"/>
    <s v="Weighted Vest"/>
    <n v="1"/>
    <n v="120.48"/>
    <n v="0"/>
    <n v="69.55"/>
    <n v="120.48"/>
    <n v="69.55"/>
    <n v="50.930000000000007"/>
    <n v="0.42272576361221786"/>
    <n v="2026"/>
    <s v="Q1"/>
    <n v="1"/>
    <s v="Jan"/>
  </r>
  <r>
    <x v="137"/>
    <d v="2026-01-30T00:00:00"/>
    <n v="2026"/>
    <x v="0"/>
    <n v="1"/>
    <x v="0"/>
    <x v="3"/>
    <x v="7"/>
    <x v="0"/>
    <s v="Returning"/>
    <x v="4"/>
    <s v="Resistance Band Set"/>
    <n v="1"/>
    <n v="39.369999999999997"/>
    <n v="0.05"/>
    <n v="14.66"/>
    <n v="37.401499999999999"/>
    <n v="14.66"/>
    <n v="22.741499999999998"/>
    <n v="0.60803711081106371"/>
    <n v="2026"/>
    <s v="Q1"/>
    <n v="1"/>
    <s v="Jan"/>
  </r>
  <r>
    <x v="138"/>
    <d v="2026-01-30T00:00:00"/>
    <n v="2026"/>
    <x v="0"/>
    <n v="1"/>
    <x v="0"/>
    <x v="1"/>
    <x v="12"/>
    <x v="1"/>
    <s v="Business"/>
    <x v="3"/>
    <s v="Portable Camp Stove"/>
    <n v="8"/>
    <n v="81.06"/>
    <n v="0.15"/>
    <n v="39.549999999999997"/>
    <n v="551.20799999999997"/>
    <n v="316.39999999999998"/>
    <n v="234.80799999999999"/>
    <n v="0.42598801178502488"/>
    <n v="2026"/>
    <s v="Q1"/>
    <n v="1"/>
    <s v="Jan"/>
  </r>
  <r>
    <x v="139"/>
    <d v="2026-01-30T00:00:00"/>
    <n v="2026"/>
    <x v="0"/>
    <n v="1"/>
    <x v="0"/>
    <x v="1"/>
    <x v="12"/>
    <x v="3"/>
    <s v="Returning"/>
    <x v="4"/>
    <s v="Weighted Vest"/>
    <n v="5"/>
    <n v="120.4"/>
    <n v="0"/>
    <n v="69.510000000000005"/>
    <n v="602"/>
    <n v="347.55"/>
    <n v="254.45"/>
    <n v="0.42267441860465116"/>
    <n v="2026"/>
    <s v="Q1"/>
    <n v="1"/>
    <s v="Jan"/>
  </r>
  <r>
    <x v="140"/>
    <d v="2026-01-31T00:00:00"/>
    <n v="2026"/>
    <x v="0"/>
    <n v="1"/>
    <x v="0"/>
    <x v="2"/>
    <x v="10"/>
    <x v="1"/>
    <s v="Business"/>
    <x v="2"/>
    <s v="Packing Cube Set"/>
    <n v="10"/>
    <n v="47.71"/>
    <n v="0.1"/>
    <n v="18.649999999999999"/>
    <n v="429.39000000000004"/>
    <n v="186.5"/>
    <n v="242.89000000000004"/>
    <n v="0.56566291716155481"/>
    <n v="2026"/>
    <s v="Q1"/>
    <n v="1"/>
    <s v="Jan"/>
  </r>
  <r>
    <x v="141"/>
    <d v="2026-01-31T00:00:00"/>
    <n v="2026"/>
    <x v="0"/>
    <n v="1"/>
    <x v="0"/>
    <x v="0"/>
    <x v="9"/>
    <x v="0"/>
    <s v="Business"/>
    <x v="0"/>
    <s v="Cycling Pack 12L"/>
    <n v="1"/>
    <n v="102.92"/>
    <n v="0.05"/>
    <n v="50.92"/>
    <n v="97.774000000000001"/>
    <n v="50.92"/>
    <n v="46.853999999999999"/>
    <n v="0.4792071511853867"/>
    <n v="2026"/>
    <s v="Q1"/>
    <n v="1"/>
    <s v="Jan"/>
  </r>
  <r>
    <x v="142"/>
    <d v="2026-01-31T00:00:00"/>
    <n v="2026"/>
    <x v="0"/>
    <n v="1"/>
    <x v="0"/>
    <x v="1"/>
    <x v="1"/>
    <x v="0"/>
    <s v="Returning"/>
    <x v="1"/>
    <s v="Trekking Poles"/>
    <n v="1"/>
    <n v="72.69"/>
    <n v="0.1"/>
    <n v="32.67"/>
    <n v="65.421000000000006"/>
    <n v="32.67"/>
    <n v="32.751000000000005"/>
    <n v="0.50061906727197691"/>
    <n v="2026"/>
    <s v="Q1"/>
    <n v="1"/>
    <s v="Jan"/>
  </r>
  <r>
    <x v="143"/>
    <d v="2026-01-31T00:00:00"/>
    <n v="2026"/>
    <x v="0"/>
    <n v="1"/>
    <x v="0"/>
    <x v="0"/>
    <x v="0"/>
    <x v="0"/>
    <s v="New"/>
    <x v="0"/>
    <s v="Commuter Helmet"/>
    <n v="1"/>
    <n v="79.989999999999995"/>
    <n v="0.05"/>
    <n v="43.02"/>
    <n v="75.990499999999997"/>
    <n v="43.02"/>
    <n v="32.970499999999994"/>
    <n v="0.43387660299642711"/>
    <n v="2026"/>
    <s v="Q1"/>
    <n v="1"/>
    <s v="Jan"/>
  </r>
  <r>
    <x v="144"/>
    <d v="2026-01-31T00:00:00"/>
    <n v="2026"/>
    <x v="0"/>
    <n v="1"/>
    <x v="0"/>
    <x v="1"/>
    <x v="6"/>
    <x v="1"/>
    <s v="Business"/>
    <x v="4"/>
    <s v="Training Mat"/>
    <n v="4"/>
    <n v="51.11"/>
    <n v="0.15"/>
    <n v="22.25"/>
    <n v="173.774"/>
    <n v="89"/>
    <n v="84.774000000000001"/>
    <n v="0.48784052850253778"/>
    <n v="2026"/>
    <s v="Q1"/>
    <n v="1"/>
    <s v="Jan"/>
  </r>
  <r>
    <x v="145"/>
    <d v="2026-01-31T00:00:00"/>
    <n v="2026"/>
    <x v="0"/>
    <n v="1"/>
    <x v="0"/>
    <x v="0"/>
    <x v="15"/>
    <x v="0"/>
    <s v="Returning"/>
    <x v="4"/>
    <s v="Weighted Vest"/>
    <n v="2"/>
    <n v="124.83"/>
    <n v="0"/>
    <n v="70.91"/>
    <n v="249.66"/>
    <n v="141.82"/>
    <n v="107.84"/>
    <n v="0.43194744853000083"/>
    <n v="2026"/>
    <s v="Q1"/>
    <n v="1"/>
    <s v="Jan"/>
  </r>
  <r>
    <x v="146"/>
    <d v="2026-01-31T00:00:00"/>
    <n v="2026"/>
    <x v="0"/>
    <n v="1"/>
    <x v="0"/>
    <x v="1"/>
    <x v="11"/>
    <x v="2"/>
    <s v="New"/>
    <x v="0"/>
    <s v="Compact Repair Kit"/>
    <n v="6"/>
    <n v="41.07"/>
    <n v="0.1"/>
    <n v="16.29"/>
    <n v="221.77800000000002"/>
    <n v="97.74"/>
    <n v="124.03800000000003"/>
    <n v="0.55928901874847825"/>
    <n v="2026"/>
    <s v="Q1"/>
    <n v="1"/>
    <s v="Jan"/>
  </r>
  <r>
    <x v="147"/>
    <d v="2026-01-31T00:00:00"/>
    <n v="2026"/>
    <x v="0"/>
    <n v="1"/>
    <x v="0"/>
    <x v="0"/>
    <x v="15"/>
    <x v="0"/>
    <s v="New"/>
    <x v="2"/>
    <s v="Insulated Bottle"/>
    <n v="1"/>
    <n v="36.020000000000003"/>
    <n v="0"/>
    <n v="13.34"/>
    <n v="36.020000000000003"/>
    <n v="13.34"/>
    <n v="22.680000000000003"/>
    <n v="0.62965019433647973"/>
    <n v="2026"/>
    <s v="Q1"/>
    <n v="1"/>
    <s v="Jan"/>
  </r>
  <r>
    <x v="148"/>
    <d v="2026-01-31T00:00:00"/>
    <n v="2026"/>
    <x v="0"/>
    <n v="1"/>
    <x v="0"/>
    <x v="0"/>
    <x v="0"/>
    <x v="2"/>
    <s v="Returning"/>
    <x v="4"/>
    <s v="Recovery Roller"/>
    <n v="1"/>
    <n v="35.82"/>
    <n v="0.05"/>
    <n v="14.32"/>
    <n v="34.028999999999996"/>
    <n v="14.32"/>
    <n v="19.708999999999996"/>
    <n v="0.57918246201769075"/>
    <n v="2026"/>
    <s v="Q1"/>
    <n v="1"/>
    <s v="Jan"/>
  </r>
  <r>
    <x v="149"/>
    <d v="2026-01-31T00:00:00"/>
    <n v="2026"/>
    <x v="0"/>
    <n v="1"/>
    <x v="0"/>
    <x v="2"/>
    <x v="3"/>
    <x v="2"/>
    <s v="Returning"/>
    <x v="0"/>
    <s v="Cycling Pack 12L"/>
    <n v="3"/>
    <n v="103.94"/>
    <n v="0.1"/>
    <n v="50.67"/>
    <n v="280.63799999999998"/>
    <n v="152.01"/>
    <n v="128.62799999999999"/>
    <n v="0.45834135077929572"/>
    <n v="2026"/>
    <s v="Q1"/>
    <n v="1"/>
    <s v="Jan"/>
  </r>
  <r>
    <x v="150"/>
    <d v="2026-02-01T00:00:00"/>
    <n v="2026"/>
    <x v="0"/>
    <n v="2"/>
    <x v="1"/>
    <x v="0"/>
    <x v="0"/>
    <x v="0"/>
    <s v="Returning"/>
    <x v="1"/>
    <s v="Trail Boots"/>
    <n v="1"/>
    <n v="140.53"/>
    <n v="0"/>
    <n v="77.36"/>
    <n v="140.53"/>
    <n v="77.36"/>
    <n v="63.17"/>
    <n v="0.44951255959581587"/>
    <n v="2026"/>
    <s v="Q1"/>
    <n v="2"/>
    <s v="Feb"/>
  </r>
  <r>
    <x v="151"/>
    <d v="2026-02-01T00:00:00"/>
    <n v="2026"/>
    <x v="0"/>
    <n v="2"/>
    <x v="1"/>
    <x v="3"/>
    <x v="7"/>
    <x v="2"/>
    <s v="Returning"/>
    <x v="1"/>
    <s v="Trail Boots"/>
    <n v="1"/>
    <n v="142.03"/>
    <n v="0.05"/>
    <n v="77.069999999999993"/>
    <n v="134.92849999999999"/>
    <n v="77.069999999999993"/>
    <n v="57.858499999999992"/>
    <n v="0.42880859121682963"/>
    <n v="2026"/>
    <s v="Q1"/>
    <n v="2"/>
    <s v="Feb"/>
  </r>
  <r>
    <x v="152"/>
    <d v="2026-02-01T00:00:00"/>
    <n v="2026"/>
    <x v="0"/>
    <n v="2"/>
    <x v="1"/>
    <x v="2"/>
    <x v="5"/>
    <x v="1"/>
    <s v="Business"/>
    <x v="3"/>
    <s v="Compact Sleeping Bag"/>
    <n v="12"/>
    <n v="124.84"/>
    <n v="0.1"/>
    <n v="59.47"/>
    <n v="1348.2719999999999"/>
    <n v="713.64"/>
    <n v="634.63199999999995"/>
    <n v="0.47070027412866244"/>
    <n v="2026"/>
    <s v="Q1"/>
    <n v="2"/>
    <s v="Feb"/>
  </r>
  <r>
    <x v="153"/>
    <d v="2026-02-01T00:00:00"/>
    <n v="2026"/>
    <x v="0"/>
    <n v="2"/>
    <x v="1"/>
    <x v="1"/>
    <x v="12"/>
    <x v="0"/>
    <s v="Returning"/>
    <x v="4"/>
    <s v="Recovery Roller"/>
    <n v="3"/>
    <n v="35.36"/>
    <n v="0"/>
    <n v="13.7"/>
    <n v="106.08"/>
    <n v="41.099999999999994"/>
    <n v="64.98"/>
    <n v="0.61255656108597289"/>
    <n v="2026"/>
    <s v="Q1"/>
    <n v="2"/>
    <s v="Feb"/>
  </r>
  <r>
    <x v="154"/>
    <d v="2026-02-01T00:00:00"/>
    <n v="2026"/>
    <x v="0"/>
    <n v="2"/>
    <x v="1"/>
    <x v="3"/>
    <x v="13"/>
    <x v="3"/>
    <s v="Returning"/>
    <x v="4"/>
    <s v="Weighted Vest"/>
    <n v="2"/>
    <n v="122.43"/>
    <n v="0"/>
    <n v="69.08"/>
    <n v="244.86"/>
    <n v="138.16"/>
    <n v="106.70000000000002"/>
    <n v="0.43575920934411505"/>
    <n v="2026"/>
    <s v="Q1"/>
    <n v="2"/>
    <s v="Feb"/>
  </r>
  <r>
    <x v="155"/>
    <d v="2026-02-01T00:00:00"/>
    <n v="2026"/>
    <x v="0"/>
    <n v="2"/>
    <x v="1"/>
    <x v="0"/>
    <x v="15"/>
    <x v="3"/>
    <s v="New"/>
    <x v="1"/>
    <s v="Trail Boots"/>
    <n v="2"/>
    <n v="140.47"/>
    <n v="0.05"/>
    <n v="78.39"/>
    <n v="266.89299999999997"/>
    <n v="156.78"/>
    <n v="110.11299999999997"/>
    <n v="0.41257357817552348"/>
    <n v="2026"/>
    <s v="Q1"/>
    <n v="2"/>
    <s v="Feb"/>
  </r>
  <r>
    <x v="156"/>
    <d v="2026-02-02T00:00:00"/>
    <n v="2026"/>
    <x v="0"/>
    <n v="2"/>
    <x v="1"/>
    <x v="1"/>
    <x v="14"/>
    <x v="0"/>
    <s v="Returning"/>
    <x v="2"/>
    <s v="Packing Cube Set"/>
    <n v="1"/>
    <n v="45.43"/>
    <n v="0.05"/>
    <n v="18.670000000000002"/>
    <n v="43.158499999999997"/>
    <n v="18.670000000000002"/>
    <n v="24.488499999999995"/>
    <n v="0.56740850585632019"/>
    <n v="2026"/>
    <s v="Q1"/>
    <n v="2"/>
    <s v="Feb"/>
  </r>
  <r>
    <x v="157"/>
    <d v="2026-02-02T00:00:00"/>
    <n v="2026"/>
    <x v="0"/>
    <n v="2"/>
    <x v="1"/>
    <x v="3"/>
    <x v="13"/>
    <x v="1"/>
    <s v="Business"/>
    <x v="0"/>
    <s v="Cycling Pack 12L"/>
    <n v="8"/>
    <n v="102.78"/>
    <n v="0.15"/>
    <n v="50.39"/>
    <n v="698.904"/>
    <n v="403.12"/>
    <n v="295.78399999999999"/>
    <n v="0.42321119924911005"/>
    <n v="2026"/>
    <s v="Q1"/>
    <n v="2"/>
    <s v="Feb"/>
  </r>
  <r>
    <x v="158"/>
    <d v="2026-02-02T00:00:00"/>
    <n v="2026"/>
    <x v="0"/>
    <n v="2"/>
    <x v="1"/>
    <x v="1"/>
    <x v="11"/>
    <x v="3"/>
    <s v="New"/>
    <x v="3"/>
    <s v="Compact Sleeping Bag"/>
    <n v="1"/>
    <n v="123.95"/>
    <n v="0"/>
    <n v="61.32"/>
    <n v="123.95"/>
    <n v="61.32"/>
    <n v="62.63"/>
    <n v="0.50528438886647842"/>
    <n v="2026"/>
    <s v="Q1"/>
    <n v="2"/>
    <s v="Feb"/>
  </r>
  <r>
    <x v="159"/>
    <d v="2026-02-02T00:00:00"/>
    <n v="2026"/>
    <x v="0"/>
    <n v="2"/>
    <x v="1"/>
    <x v="1"/>
    <x v="11"/>
    <x v="3"/>
    <s v="Returning"/>
    <x v="3"/>
    <s v="Trail Tent 2P"/>
    <n v="3"/>
    <n v="199.9"/>
    <n v="0"/>
    <n v="104.18"/>
    <n v="599.70000000000005"/>
    <n v="312.54000000000002"/>
    <n v="287.16000000000003"/>
    <n v="0.47883941970985494"/>
    <n v="2026"/>
    <s v="Q1"/>
    <n v="2"/>
    <s v="Feb"/>
  </r>
  <r>
    <x v="160"/>
    <d v="2026-02-02T00:00:00"/>
    <n v="2026"/>
    <x v="0"/>
    <n v="2"/>
    <x v="1"/>
    <x v="1"/>
    <x v="12"/>
    <x v="3"/>
    <s v="Returning"/>
    <x v="1"/>
    <s v="Hiking Daypack 20L"/>
    <n v="1"/>
    <n v="93.78"/>
    <n v="0"/>
    <n v="44.21"/>
    <n v="93.78"/>
    <n v="44.21"/>
    <n v="49.57"/>
    <n v="0.52857752185967155"/>
    <n v="2026"/>
    <s v="Q1"/>
    <n v="2"/>
    <s v="Feb"/>
  </r>
  <r>
    <x v="161"/>
    <d v="2026-02-02T00:00:00"/>
    <n v="2026"/>
    <x v="0"/>
    <n v="2"/>
    <x v="1"/>
    <x v="0"/>
    <x v="0"/>
    <x v="0"/>
    <s v="Business"/>
    <x v="4"/>
    <s v="Resistance Band Set"/>
    <n v="1"/>
    <n v="39.39"/>
    <n v="0.1"/>
    <n v="15.09"/>
    <n v="35.451000000000001"/>
    <n v="15.09"/>
    <n v="20.361000000000001"/>
    <n v="0.57434204958957435"/>
    <n v="2026"/>
    <s v="Q1"/>
    <n v="2"/>
    <s v="Feb"/>
  </r>
  <r>
    <x v="162"/>
    <d v="2026-02-02T00:00:00"/>
    <n v="2026"/>
    <x v="0"/>
    <n v="2"/>
    <x v="1"/>
    <x v="0"/>
    <x v="0"/>
    <x v="0"/>
    <s v="New"/>
    <x v="0"/>
    <s v="Cycling Pack 12L"/>
    <n v="6"/>
    <n v="101.64"/>
    <n v="0"/>
    <n v="51.06"/>
    <n v="609.84"/>
    <n v="306.36"/>
    <n v="303.48"/>
    <n v="0.49763872491145217"/>
    <n v="2026"/>
    <s v="Q1"/>
    <n v="2"/>
    <s v="Feb"/>
  </r>
  <r>
    <x v="163"/>
    <d v="2026-02-03T00:00:00"/>
    <n v="2026"/>
    <x v="0"/>
    <n v="2"/>
    <x v="1"/>
    <x v="0"/>
    <x v="0"/>
    <x v="1"/>
    <s v="Business"/>
    <x v="4"/>
    <s v="Recovery Roller"/>
    <n v="12"/>
    <n v="36.74"/>
    <n v="0.2"/>
    <n v="13.53"/>
    <n v="352.70400000000001"/>
    <n v="162.35999999999999"/>
    <n v="190.34400000000002"/>
    <n v="0.53967065868263475"/>
    <n v="2026"/>
    <s v="Q1"/>
    <n v="2"/>
    <s v="Feb"/>
  </r>
  <r>
    <x v="164"/>
    <d v="2026-02-03T00:00:00"/>
    <n v="2026"/>
    <x v="0"/>
    <n v="2"/>
    <x v="1"/>
    <x v="3"/>
    <x v="8"/>
    <x v="2"/>
    <s v="New"/>
    <x v="1"/>
    <s v="Summit Backpack 45L"/>
    <n v="2"/>
    <n v="154.62"/>
    <n v="0"/>
    <n v="78.209999999999994"/>
    <n v="309.24"/>
    <n v="156.41999999999999"/>
    <n v="152.82000000000002"/>
    <n v="0.49417927823050062"/>
    <n v="2026"/>
    <s v="Q1"/>
    <n v="2"/>
    <s v="Feb"/>
  </r>
  <r>
    <x v="165"/>
    <d v="2026-02-04T00:00:00"/>
    <n v="2026"/>
    <x v="0"/>
    <n v="2"/>
    <x v="1"/>
    <x v="0"/>
    <x v="0"/>
    <x v="3"/>
    <s v="New"/>
    <x v="3"/>
    <s v="Compact Sleeping Bag"/>
    <n v="1"/>
    <n v="125.63"/>
    <n v="0.1"/>
    <n v="60.38"/>
    <n v="113.06699999999999"/>
    <n v="60.38"/>
    <n v="52.686999999999991"/>
    <n v="0.46598034793529497"/>
    <n v="2026"/>
    <s v="Q1"/>
    <n v="2"/>
    <s v="Feb"/>
  </r>
  <r>
    <x v="166"/>
    <d v="2026-02-04T00:00:00"/>
    <n v="2026"/>
    <x v="0"/>
    <n v="2"/>
    <x v="1"/>
    <x v="1"/>
    <x v="11"/>
    <x v="0"/>
    <s v="New"/>
    <x v="3"/>
    <s v="Portable Camp Stove"/>
    <n v="2"/>
    <n v="81.59"/>
    <n v="0.1"/>
    <n v="38.64"/>
    <n v="146.86200000000002"/>
    <n v="77.28"/>
    <n v="69.582000000000022"/>
    <n v="0.47379172284185161"/>
    <n v="2026"/>
    <s v="Q1"/>
    <n v="2"/>
    <s v="Feb"/>
  </r>
  <r>
    <x v="167"/>
    <d v="2026-02-04T00:00:00"/>
    <n v="2026"/>
    <x v="0"/>
    <n v="2"/>
    <x v="1"/>
    <x v="2"/>
    <x v="5"/>
    <x v="0"/>
    <s v="New"/>
    <x v="2"/>
    <s v="Packing Cube Set"/>
    <n v="2"/>
    <n v="45.81"/>
    <n v="0.1"/>
    <n v="18.420000000000002"/>
    <n v="82.458000000000013"/>
    <n v="36.840000000000003"/>
    <n v="45.618000000000009"/>
    <n v="0.55322709743141962"/>
    <n v="2026"/>
    <s v="Q1"/>
    <n v="2"/>
    <s v="Feb"/>
  </r>
  <r>
    <x v="168"/>
    <d v="2026-02-05T00:00:00"/>
    <n v="2026"/>
    <x v="0"/>
    <n v="2"/>
    <x v="1"/>
    <x v="1"/>
    <x v="12"/>
    <x v="0"/>
    <s v="Returning"/>
    <x v="4"/>
    <s v="Weighted Vest"/>
    <n v="3"/>
    <n v="125.63"/>
    <n v="0"/>
    <n v="71.05"/>
    <n v="376.89"/>
    <n v="213.14999999999998"/>
    <n v="163.74"/>
    <n v="0.43445037013452203"/>
    <n v="2026"/>
    <s v="Q1"/>
    <n v="2"/>
    <s v="Feb"/>
  </r>
  <r>
    <x v="169"/>
    <d v="2026-02-05T00:00:00"/>
    <n v="2026"/>
    <x v="0"/>
    <n v="2"/>
    <x v="1"/>
    <x v="3"/>
    <x v="8"/>
    <x v="0"/>
    <s v="Returning"/>
    <x v="0"/>
    <s v="Cycling Pack 12L"/>
    <n v="2"/>
    <n v="101.01"/>
    <n v="0"/>
    <n v="50.26"/>
    <n v="202.02"/>
    <n v="100.52"/>
    <n v="101.50000000000001"/>
    <n v="0.50242550242550243"/>
    <n v="2026"/>
    <s v="Q1"/>
    <n v="2"/>
    <s v="Feb"/>
  </r>
  <r>
    <x v="170"/>
    <d v="2026-02-05T00:00:00"/>
    <n v="2026"/>
    <x v="0"/>
    <n v="2"/>
    <x v="1"/>
    <x v="3"/>
    <x v="13"/>
    <x v="0"/>
    <s v="Returning"/>
    <x v="1"/>
    <s v="Summit Backpack 45L"/>
    <n v="6"/>
    <n v="154.22"/>
    <n v="0"/>
    <n v="79.599999999999994"/>
    <n v="925.31999999999994"/>
    <n v="477.59999999999997"/>
    <n v="447.71999999999997"/>
    <n v="0.4838542342108676"/>
    <n v="2026"/>
    <s v="Q1"/>
    <n v="2"/>
    <s v="Feb"/>
  </r>
  <r>
    <x v="171"/>
    <d v="2026-02-05T00:00:00"/>
    <n v="2026"/>
    <x v="0"/>
    <n v="2"/>
    <x v="1"/>
    <x v="1"/>
    <x v="14"/>
    <x v="0"/>
    <s v="New"/>
    <x v="1"/>
    <s v="Trekking Poles"/>
    <n v="1"/>
    <n v="72.78"/>
    <n v="0.05"/>
    <n v="33.26"/>
    <n v="69.140999999999991"/>
    <n v="33.26"/>
    <n v="35.880999999999993"/>
    <n v="0.51895402149231273"/>
    <n v="2026"/>
    <s v="Q1"/>
    <n v="2"/>
    <s v="Feb"/>
  </r>
  <r>
    <x v="172"/>
    <d v="2026-02-05T00:00:00"/>
    <n v="2026"/>
    <x v="0"/>
    <n v="2"/>
    <x v="1"/>
    <x v="1"/>
    <x v="14"/>
    <x v="1"/>
    <s v="Business"/>
    <x v="3"/>
    <s v="Compact Sleeping Bag"/>
    <n v="3"/>
    <n v="122.69"/>
    <n v="0.05"/>
    <n v="62.08"/>
    <n v="349.66649999999998"/>
    <n v="186.24"/>
    <n v="163.42649999999998"/>
    <n v="0.46737820180085876"/>
    <n v="2026"/>
    <s v="Q1"/>
    <n v="2"/>
    <s v="Feb"/>
  </r>
  <r>
    <x v="173"/>
    <d v="2026-02-06T00:00:00"/>
    <n v="2026"/>
    <x v="0"/>
    <n v="2"/>
    <x v="1"/>
    <x v="1"/>
    <x v="1"/>
    <x v="0"/>
    <s v="Business"/>
    <x v="0"/>
    <s v="Cycling Pack 12L"/>
    <n v="3"/>
    <n v="103.22"/>
    <n v="0"/>
    <n v="50.74"/>
    <n v="309.65999999999997"/>
    <n v="152.22"/>
    <n v="157.43999999999997"/>
    <n v="0.50842859910869986"/>
    <n v="2026"/>
    <s v="Q1"/>
    <n v="2"/>
    <s v="Feb"/>
  </r>
  <r>
    <x v="174"/>
    <d v="2026-02-06T00:00:00"/>
    <n v="2026"/>
    <x v="0"/>
    <n v="2"/>
    <x v="1"/>
    <x v="0"/>
    <x v="15"/>
    <x v="3"/>
    <s v="New"/>
    <x v="1"/>
    <s v="Hiking Daypack 20L"/>
    <n v="3"/>
    <n v="92.96"/>
    <n v="0.15"/>
    <n v="44.56"/>
    <n v="237.048"/>
    <n v="133.68"/>
    <n v="103.36799999999999"/>
    <n v="0.43606358205932971"/>
    <n v="2026"/>
    <s v="Q1"/>
    <n v="2"/>
    <s v="Feb"/>
  </r>
  <r>
    <x v="175"/>
    <d v="2026-02-06T00:00:00"/>
    <n v="2026"/>
    <x v="0"/>
    <n v="2"/>
    <x v="1"/>
    <x v="1"/>
    <x v="12"/>
    <x v="2"/>
    <s v="New"/>
    <x v="2"/>
    <s v="Insulated Bottle"/>
    <n v="1"/>
    <n v="36.520000000000003"/>
    <n v="0"/>
    <n v="13.94"/>
    <n v="36.520000000000003"/>
    <n v="13.94"/>
    <n v="22.580000000000005"/>
    <n v="0.61829134720700996"/>
    <n v="2026"/>
    <s v="Q1"/>
    <n v="2"/>
    <s v="Feb"/>
  </r>
  <r>
    <x v="176"/>
    <d v="2026-02-06T00:00:00"/>
    <n v="2026"/>
    <x v="0"/>
    <n v="2"/>
    <x v="1"/>
    <x v="0"/>
    <x v="0"/>
    <x v="2"/>
    <s v="Returning"/>
    <x v="4"/>
    <s v="Training Mat"/>
    <n v="3"/>
    <n v="50.65"/>
    <n v="0"/>
    <n v="21.49"/>
    <n v="151.94999999999999"/>
    <n v="64.47"/>
    <n v="87.47999999999999"/>
    <n v="0.57571569595261596"/>
    <n v="2026"/>
    <s v="Q1"/>
    <n v="2"/>
    <s v="Feb"/>
  </r>
  <r>
    <x v="177"/>
    <d v="2026-02-07T00:00:00"/>
    <n v="2026"/>
    <x v="0"/>
    <n v="2"/>
    <x v="1"/>
    <x v="3"/>
    <x v="4"/>
    <x v="0"/>
    <s v="Returning"/>
    <x v="2"/>
    <s v="Insulated Bottle"/>
    <n v="2"/>
    <n v="37.03"/>
    <n v="0.15"/>
    <n v="13.87"/>
    <n v="62.951000000000001"/>
    <n v="27.74"/>
    <n v="35.210999999999999"/>
    <n v="0.55933980397451988"/>
    <n v="2026"/>
    <s v="Q1"/>
    <n v="2"/>
    <s v="Feb"/>
  </r>
  <r>
    <x v="178"/>
    <d v="2026-02-07T00:00:00"/>
    <n v="2026"/>
    <x v="0"/>
    <n v="2"/>
    <x v="1"/>
    <x v="2"/>
    <x v="2"/>
    <x v="0"/>
    <s v="New"/>
    <x v="4"/>
    <s v="Recovery Roller"/>
    <n v="1"/>
    <n v="36.619999999999997"/>
    <n v="0"/>
    <n v="13.55"/>
    <n v="36.619999999999997"/>
    <n v="13.55"/>
    <n v="23.069999999999997"/>
    <n v="0.62998361551064985"/>
    <n v="2026"/>
    <s v="Q1"/>
    <n v="2"/>
    <s v="Feb"/>
  </r>
  <r>
    <x v="179"/>
    <d v="2026-02-07T00:00:00"/>
    <n v="2026"/>
    <x v="0"/>
    <n v="2"/>
    <x v="1"/>
    <x v="2"/>
    <x v="16"/>
    <x v="2"/>
    <s v="Returning"/>
    <x v="3"/>
    <s v="Portable Camp Stove"/>
    <n v="1"/>
    <n v="81.47"/>
    <n v="0"/>
    <n v="39.18"/>
    <n v="81.47"/>
    <n v="39.18"/>
    <n v="42.29"/>
    <n v="0.51908678040996681"/>
    <n v="2026"/>
    <s v="Q1"/>
    <n v="2"/>
    <s v="Feb"/>
  </r>
  <r>
    <x v="180"/>
    <d v="2026-02-08T00:00:00"/>
    <n v="2026"/>
    <x v="0"/>
    <n v="2"/>
    <x v="1"/>
    <x v="1"/>
    <x v="1"/>
    <x v="1"/>
    <s v="Returning"/>
    <x v="3"/>
    <s v="Compact Sleeping Bag"/>
    <n v="12"/>
    <n v="122.75"/>
    <n v="0.15"/>
    <n v="62.51"/>
    <n v="1252.05"/>
    <n v="750.12"/>
    <n v="501.92999999999995"/>
    <n v="0.40088654606445429"/>
    <n v="2026"/>
    <s v="Q1"/>
    <n v="2"/>
    <s v="Feb"/>
  </r>
  <r>
    <x v="181"/>
    <d v="2026-02-08T00:00:00"/>
    <n v="2026"/>
    <x v="0"/>
    <n v="2"/>
    <x v="1"/>
    <x v="0"/>
    <x v="9"/>
    <x v="0"/>
    <s v="Business"/>
    <x v="4"/>
    <s v="Training Mat"/>
    <n v="1"/>
    <n v="50.38"/>
    <n v="0.05"/>
    <n v="21.95"/>
    <n v="47.860999999999997"/>
    <n v="21.95"/>
    <n v="25.910999999999998"/>
    <n v="0.54138024696516995"/>
    <n v="2026"/>
    <s v="Q1"/>
    <n v="2"/>
    <s v="Feb"/>
  </r>
  <r>
    <x v="182"/>
    <d v="2026-02-08T00:00:00"/>
    <n v="2026"/>
    <x v="0"/>
    <n v="2"/>
    <x v="1"/>
    <x v="3"/>
    <x v="7"/>
    <x v="0"/>
    <s v="Business"/>
    <x v="4"/>
    <s v="Training Mat"/>
    <n v="2"/>
    <n v="50.4"/>
    <n v="0"/>
    <n v="21.43"/>
    <n v="100.8"/>
    <n v="42.86"/>
    <n v="57.94"/>
    <n v="0.57480158730158726"/>
    <n v="2026"/>
    <s v="Q1"/>
    <n v="2"/>
    <s v="Feb"/>
  </r>
  <r>
    <x v="183"/>
    <d v="2026-02-08T00:00:00"/>
    <n v="2026"/>
    <x v="0"/>
    <n v="2"/>
    <x v="1"/>
    <x v="2"/>
    <x v="5"/>
    <x v="0"/>
    <s v="New"/>
    <x v="1"/>
    <s v="Trekking Poles"/>
    <n v="1"/>
    <n v="69.98"/>
    <n v="0"/>
    <n v="33.21"/>
    <n v="69.98"/>
    <n v="33.21"/>
    <n v="36.770000000000003"/>
    <n v="0.52543583881108891"/>
    <n v="2026"/>
    <s v="Q1"/>
    <n v="2"/>
    <s v="Feb"/>
  </r>
  <r>
    <x v="184"/>
    <d v="2026-02-08T00:00:00"/>
    <n v="2026"/>
    <x v="0"/>
    <n v="2"/>
    <x v="1"/>
    <x v="0"/>
    <x v="0"/>
    <x v="2"/>
    <s v="New"/>
    <x v="1"/>
    <s v="Hiking Daypack 20L"/>
    <n v="3"/>
    <n v="90.04"/>
    <n v="0.05"/>
    <n v="45.25"/>
    <n v="256.61399999999998"/>
    <n v="135.75"/>
    <n v="120.86399999999998"/>
    <n v="0.47099534709719654"/>
    <n v="2026"/>
    <s v="Q1"/>
    <n v="2"/>
    <s v="Feb"/>
  </r>
  <r>
    <x v="185"/>
    <d v="2026-02-08T00:00:00"/>
    <n v="2026"/>
    <x v="0"/>
    <n v="2"/>
    <x v="1"/>
    <x v="1"/>
    <x v="14"/>
    <x v="0"/>
    <s v="New"/>
    <x v="4"/>
    <s v="Training Mat"/>
    <n v="3"/>
    <n v="51.18"/>
    <n v="0"/>
    <n v="21.95"/>
    <n v="153.54"/>
    <n v="65.849999999999994"/>
    <n v="87.69"/>
    <n v="0.57112153184837833"/>
    <n v="2026"/>
    <s v="Q1"/>
    <n v="2"/>
    <s v="Feb"/>
  </r>
  <r>
    <x v="186"/>
    <d v="2026-02-08T00:00:00"/>
    <n v="2026"/>
    <x v="0"/>
    <n v="2"/>
    <x v="1"/>
    <x v="0"/>
    <x v="15"/>
    <x v="0"/>
    <s v="New"/>
    <x v="2"/>
    <s v="Insulated Bottle"/>
    <n v="1"/>
    <n v="35.69"/>
    <n v="0"/>
    <n v="13.38"/>
    <n v="35.69"/>
    <n v="13.38"/>
    <n v="22.309999999999995"/>
    <n v="0.62510507144858496"/>
    <n v="2026"/>
    <s v="Q1"/>
    <n v="2"/>
    <s v="Feb"/>
  </r>
  <r>
    <x v="187"/>
    <d v="2026-02-08T00:00:00"/>
    <n v="2026"/>
    <x v="0"/>
    <n v="2"/>
    <x v="1"/>
    <x v="3"/>
    <x v="7"/>
    <x v="0"/>
    <s v="New"/>
    <x v="0"/>
    <s v="Trail Bike Light"/>
    <n v="3"/>
    <n v="50.29"/>
    <n v="0.05"/>
    <n v="22.87"/>
    <n v="143.32650000000001"/>
    <n v="68.61"/>
    <n v="74.716500000000011"/>
    <n v="0.52130275978273388"/>
    <n v="2026"/>
    <s v="Q1"/>
    <n v="2"/>
    <s v="Feb"/>
  </r>
  <r>
    <x v="188"/>
    <d v="2026-02-09T00:00:00"/>
    <n v="2026"/>
    <x v="0"/>
    <n v="2"/>
    <x v="1"/>
    <x v="1"/>
    <x v="12"/>
    <x v="3"/>
    <s v="Returning"/>
    <x v="3"/>
    <s v="Trail Tent 2P"/>
    <n v="1"/>
    <n v="194.32"/>
    <n v="0.05"/>
    <n v="102.52"/>
    <n v="184.60399999999998"/>
    <n v="102.52"/>
    <n v="82.083999999999989"/>
    <n v="0.44464908669367942"/>
    <n v="2026"/>
    <s v="Q1"/>
    <n v="2"/>
    <s v="Feb"/>
  </r>
  <r>
    <x v="189"/>
    <d v="2026-02-09T00:00:00"/>
    <n v="2026"/>
    <x v="0"/>
    <n v="2"/>
    <x v="1"/>
    <x v="3"/>
    <x v="13"/>
    <x v="2"/>
    <s v="New"/>
    <x v="4"/>
    <s v="Resistance Band Set"/>
    <n v="4"/>
    <n v="40.44"/>
    <n v="0"/>
    <n v="14.75"/>
    <n v="161.76"/>
    <n v="59"/>
    <n v="102.75999999999999"/>
    <n v="0.63526211671612265"/>
    <n v="2026"/>
    <s v="Q1"/>
    <n v="2"/>
    <s v="Feb"/>
  </r>
  <r>
    <x v="190"/>
    <d v="2026-02-10T00:00:00"/>
    <n v="2026"/>
    <x v="0"/>
    <n v="2"/>
    <x v="1"/>
    <x v="3"/>
    <x v="7"/>
    <x v="0"/>
    <s v="New"/>
    <x v="2"/>
    <s v="Carry-On Duffel"/>
    <n v="3"/>
    <n v="134.53"/>
    <n v="0.1"/>
    <n v="69.12"/>
    <n v="363.23100000000005"/>
    <n v="207.36"/>
    <n v="155.87100000000004"/>
    <n v="0.42912361555043488"/>
    <n v="2026"/>
    <s v="Q1"/>
    <n v="2"/>
    <s v="Feb"/>
  </r>
  <r>
    <x v="191"/>
    <d v="2026-02-10T00:00:00"/>
    <n v="2026"/>
    <x v="0"/>
    <n v="2"/>
    <x v="1"/>
    <x v="2"/>
    <x v="2"/>
    <x v="3"/>
    <s v="New"/>
    <x v="1"/>
    <s v="Summit Backpack 45L"/>
    <n v="6"/>
    <n v="154.05000000000001"/>
    <n v="0"/>
    <n v="79.25"/>
    <n v="924.30000000000007"/>
    <n v="475.5"/>
    <n v="448.80000000000007"/>
    <n v="0.4855566374553717"/>
    <n v="2026"/>
    <s v="Q1"/>
    <n v="2"/>
    <s v="Feb"/>
  </r>
  <r>
    <x v="192"/>
    <d v="2026-02-10T00:00:00"/>
    <n v="2026"/>
    <x v="0"/>
    <n v="2"/>
    <x v="1"/>
    <x v="2"/>
    <x v="2"/>
    <x v="0"/>
    <s v="New"/>
    <x v="2"/>
    <s v="Carry-On Duffel"/>
    <n v="1"/>
    <n v="135.4"/>
    <n v="0"/>
    <n v="67.56"/>
    <n v="135.4"/>
    <n v="67.56"/>
    <n v="67.84"/>
    <n v="0.50103397341211231"/>
    <n v="2026"/>
    <s v="Q1"/>
    <n v="2"/>
    <s v="Feb"/>
  </r>
  <r>
    <x v="193"/>
    <d v="2026-02-10T00:00:00"/>
    <n v="2026"/>
    <x v="0"/>
    <n v="2"/>
    <x v="1"/>
    <x v="0"/>
    <x v="0"/>
    <x v="0"/>
    <s v="New"/>
    <x v="0"/>
    <s v="Compact Repair Kit"/>
    <n v="2"/>
    <n v="41.03"/>
    <n v="0"/>
    <n v="16.260000000000002"/>
    <n v="82.06"/>
    <n v="32.520000000000003"/>
    <n v="49.54"/>
    <n v="0.60370460638557155"/>
    <n v="2026"/>
    <s v="Q1"/>
    <n v="2"/>
    <s v="Feb"/>
  </r>
  <r>
    <x v="194"/>
    <d v="2026-02-10T00:00:00"/>
    <n v="2026"/>
    <x v="0"/>
    <n v="2"/>
    <x v="1"/>
    <x v="3"/>
    <x v="8"/>
    <x v="3"/>
    <s v="New"/>
    <x v="0"/>
    <s v="Commuter Helmet"/>
    <n v="1"/>
    <n v="81.44"/>
    <n v="0.05"/>
    <n v="43.9"/>
    <n v="77.367999999999995"/>
    <n v="43.9"/>
    <n v="33.467999999999996"/>
    <n v="0.43258194602419603"/>
    <n v="2026"/>
    <s v="Q1"/>
    <n v="2"/>
    <s v="Feb"/>
  </r>
  <r>
    <x v="195"/>
    <d v="2026-02-10T00:00:00"/>
    <n v="2026"/>
    <x v="0"/>
    <n v="2"/>
    <x v="1"/>
    <x v="0"/>
    <x v="0"/>
    <x v="1"/>
    <s v="Business"/>
    <x v="3"/>
    <s v="Compact Sleeping Bag"/>
    <n v="8"/>
    <n v="122.19"/>
    <n v="0.1"/>
    <n v="60"/>
    <n v="879.76800000000003"/>
    <n v="480"/>
    <n v="399.76800000000003"/>
    <n v="0.45440161497121973"/>
    <n v="2026"/>
    <s v="Q1"/>
    <n v="2"/>
    <s v="Feb"/>
  </r>
  <r>
    <x v="196"/>
    <d v="2026-02-10T00:00:00"/>
    <n v="2026"/>
    <x v="0"/>
    <n v="2"/>
    <x v="1"/>
    <x v="2"/>
    <x v="16"/>
    <x v="2"/>
    <s v="Returning"/>
    <x v="1"/>
    <s v="Trail Boots"/>
    <n v="2"/>
    <n v="146.33000000000001"/>
    <n v="0.1"/>
    <n v="81.34"/>
    <n v="263.39400000000001"/>
    <n v="162.68"/>
    <n v="100.714"/>
    <n v="0.38237013751262366"/>
    <n v="2026"/>
    <s v="Q1"/>
    <n v="2"/>
    <s v="Feb"/>
  </r>
  <r>
    <x v="197"/>
    <d v="2026-02-10T00:00:00"/>
    <n v="2026"/>
    <x v="0"/>
    <n v="2"/>
    <x v="1"/>
    <x v="2"/>
    <x v="16"/>
    <x v="3"/>
    <s v="Returning"/>
    <x v="2"/>
    <s v="Carry-On Duffel"/>
    <n v="1"/>
    <n v="131.24"/>
    <n v="0.05"/>
    <n v="66.14"/>
    <n v="124.678"/>
    <n v="66.14"/>
    <n v="58.537999999999997"/>
    <n v="0.46951346669019395"/>
    <n v="2026"/>
    <s v="Q1"/>
    <n v="2"/>
    <s v="Feb"/>
  </r>
  <r>
    <x v="198"/>
    <d v="2026-02-10T00:00:00"/>
    <n v="2026"/>
    <x v="0"/>
    <n v="2"/>
    <x v="1"/>
    <x v="1"/>
    <x v="1"/>
    <x v="1"/>
    <s v="New"/>
    <x v="4"/>
    <s v="Training Mat"/>
    <n v="5"/>
    <n v="51.37"/>
    <n v="0.05"/>
    <n v="21.81"/>
    <n v="244.00749999999996"/>
    <n v="109.05"/>
    <n v="134.95749999999998"/>
    <n v="0.55308750755612024"/>
    <n v="2026"/>
    <s v="Q1"/>
    <n v="2"/>
    <s v="Feb"/>
  </r>
  <r>
    <x v="199"/>
    <d v="2026-02-11T00:00:00"/>
    <n v="2026"/>
    <x v="0"/>
    <n v="2"/>
    <x v="1"/>
    <x v="1"/>
    <x v="12"/>
    <x v="2"/>
    <s v="New"/>
    <x v="3"/>
    <s v="Compact Sleeping Bag"/>
    <n v="5"/>
    <n v="121.94"/>
    <n v="0"/>
    <n v="62.3"/>
    <n v="609.70000000000005"/>
    <n v="311.5"/>
    <n v="298.20000000000005"/>
    <n v="0.48909299655568317"/>
    <n v="2026"/>
    <s v="Q1"/>
    <n v="2"/>
    <s v="Feb"/>
  </r>
  <r>
    <x v="200"/>
    <d v="2026-02-11T00:00:00"/>
    <n v="2026"/>
    <x v="0"/>
    <n v="2"/>
    <x v="1"/>
    <x v="0"/>
    <x v="0"/>
    <x v="0"/>
    <s v="Returning"/>
    <x v="3"/>
    <s v="Compact Sleeping Bag"/>
    <n v="4"/>
    <n v="124.55"/>
    <n v="0"/>
    <n v="60.41"/>
    <n v="498.2"/>
    <n v="241.64"/>
    <n v="256.56"/>
    <n v="0.51497390606182258"/>
    <n v="2026"/>
    <s v="Q1"/>
    <n v="2"/>
    <s v="Feb"/>
  </r>
  <r>
    <x v="201"/>
    <d v="2026-02-11T00:00:00"/>
    <n v="2026"/>
    <x v="0"/>
    <n v="2"/>
    <x v="1"/>
    <x v="1"/>
    <x v="14"/>
    <x v="1"/>
    <s v="Business"/>
    <x v="3"/>
    <s v="Alpine Tent 4P"/>
    <n v="10"/>
    <n v="343.77"/>
    <n v="0.15"/>
    <n v="195.29"/>
    <n v="2922.0449999999996"/>
    <n v="1952.8999999999999"/>
    <n v="969.14499999999975"/>
    <n v="0.33166669233362245"/>
    <n v="2026"/>
    <s v="Q1"/>
    <n v="2"/>
    <s v="Feb"/>
  </r>
  <r>
    <x v="202"/>
    <d v="2026-02-11T00:00:00"/>
    <n v="2026"/>
    <x v="0"/>
    <n v="2"/>
    <x v="1"/>
    <x v="1"/>
    <x v="1"/>
    <x v="3"/>
    <s v="Returning"/>
    <x v="0"/>
    <s v="Commuter Helmet"/>
    <n v="1"/>
    <n v="81.819999999999993"/>
    <n v="0.05"/>
    <n v="43.83"/>
    <n v="77.728999999999985"/>
    <n v="43.83"/>
    <n v="33.898999999999987"/>
    <n v="0.43611779387358635"/>
    <n v="2026"/>
    <s v="Q1"/>
    <n v="2"/>
    <s v="Feb"/>
  </r>
  <r>
    <x v="203"/>
    <d v="2026-02-12T00:00:00"/>
    <n v="2026"/>
    <x v="0"/>
    <n v="2"/>
    <x v="1"/>
    <x v="0"/>
    <x v="9"/>
    <x v="2"/>
    <s v="New"/>
    <x v="2"/>
    <s v="Insulated Bottle"/>
    <n v="1"/>
    <n v="36.58"/>
    <n v="0.1"/>
    <n v="13.76"/>
    <n v="32.921999999999997"/>
    <n v="13.76"/>
    <n v="19.161999999999999"/>
    <n v="0.58204240325618128"/>
    <n v="2026"/>
    <s v="Q1"/>
    <n v="2"/>
    <s v="Feb"/>
  </r>
  <r>
    <x v="204"/>
    <d v="2026-02-13T00:00:00"/>
    <n v="2026"/>
    <x v="0"/>
    <n v="2"/>
    <x v="1"/>
    <x v="3"/>
    <x v="8"/>
    <x v="2"/>
    <s v="New"/>
    <x v="1"/>
    <s v="Hiking Daypack 20L"/>
    <n v="4"/>
    <n v="92.87"/>
    <n v="0"/>
    <n v="44.95"/>
    <n v="371.48"/>
    <n v="179.8"/>
    <n v="191.68"/>
    <n v="0.51599009367933668"/>
    <n v="2026"/>
    <s v="Q1"/>
    <n v="2"/>
    <s v="Feb"/>
  </r>
  <r>
    <x v="205"/>
    <d v="2026-02-13T00:00:00"/>
    <n v="2026"/>
    <x v="0"/>
    <n v="2"/>
    <x v="1"/>
    <x v="3"/>
    <x v="8"/>
    <x v="0"/>
    <s v="New"/>
    <x v="0"/>
    <s v="Compact Repair Kit"/>
    <n v="2"/>
    <n v="41.21"/>
    <n v="0"/>
    <n v="16.64"/>
    <n v="82.42"/>
    <n v="33.28"/>
    <n v="49.14"/>
    <n v="0.59621451104100942"/>
    <n v="2026"/>
    <s v="Q1"/>
    <n v="2"/>
    <s v="Feb"/>
  </r>
  <r>
    <x v="206"/>
    <d v="2026-02-13T00:00:00"/>
    <n v="2026"/>
    <x v="0"/>
    <n v="2"/>
    <x v="1"/>
    <x v="0"/>
    <x v="15"/>
    <x v="0"/>
    <s v="Returning"/>
    <x v="1"/>
    <s v="Summit Backpack 45L"/>
    <n v="6"/>
    <n v="155.79"/>
    <n v="0"/>
    <n v="77.48"/>
    <n v="934.74"/>
    <n v="464.88"/>
    <n v="469.86"/>
    <n v="0.50266384235188399"/>
    <n v="2026"/>
    <s v="Q1"/>
    <n v="2"/>
    <s v="Feb"/>
  </r>
  <r>
    <x v="207"/>
    <d v="2026-02-14T00:00:00"/>
    <n v="2026"/>
    <x v="0"/>
    <n v="2"/>
    <x v="1"/>
    <x v="0"/>
    <x v="0"/>
    <x v="0"/>
    <s v="Returning"/>
    <x v="4"/>
    <s v="Training Mat"/>
    <n v="2"/>
    <n v="50.16"/>
    <n v="0.1"/>
    <n v="21.48"/>
    <n v="90.287999999999997"/>
    <n v="42.96"/>
    <n v="47.327999999999996"/>
    <n v="0.52418926103136632"/>
    <n v="2026"/>
    <s v="Q1"/>
    <n v="2"/>
    <s v="Feb"/>
  </r>
  <r>
    <x v="208"/>
    <d v="2026-02-14T00:00:00"/>
    <n v="2026"/>
    <x v="0"/>
    <n v="2"/>
    <x v="1"/>
    <x v="3"/>
    <x v="8"/>
    <x v="0"/>
    <s v="New"/>
    <x v="1"/>
    <s v="Trail Boots"/>
    <n v="4"/>
    <n v="140.63999999999999"/>
    <n v="0"/>
    <n v="77.510000000000005"/>
    <n v="562.55999999999995"/>
    <n v="310.04000000000002"/>
    <n v="252.51999999999992"/>
    <n v="0.4488765642775881"/>
    <n v="2026"/>
    <s v="Q1"/>
    <n v="2"/>
    <s v="Feb"/>
  </r>
  <r>
    <x v="209"/>
    <d v="2026-02-14T00:00:00"/>
    <n v="2026"/>
    <x v="0"/>
    <n v="2"/>
    <x v="1"/>
    <x v="0"/>
    <x v="0"/>
    <x v="3"/>
    <s v="New"/>
    <x v="3"/>
    <s v="Portable Camp Stove"/>
    <n v="1"/>
    <n v="80.680000000000007"/>
    <n v="0"/>
    <n v="39.630000000000003"/>
    <n v="80.680000000000007"/>
    <n v="39.630000000000003"/>
    <n v="41.050000000000004"/>
    <n v="0.50880019831432821"/>
    <n v="2026"/>
    <s v="Q1"/>
    <n v="2"/>
    <s v="Feb"/>
  </r>
  <r>
    <x v="210"/>
    <d v="2026-02-15T00:00:00"/>
    <n v="2026"/>
    <x v="0"/>
    <n v="2"/>
    <x v="1"/>
    <x v="0"/>
    <x v="0"/>
    <x v="1"/>
    <s v="Business"/>
    <x v="2"/>
    <s v="Travel Backpack 35L"/>
    <n v="3"/>
    <n v="162.44999999999999"/>
    <n v="0.05"/>
    <n v="86.43"/>
    <n v="462.98249999999996"/>
    <n v="259.29000000000002"/>
    <n v="203.69249999999994"/>
    <n v="0.43995723380473334"/>
    <n v="2026"/>
    <s v="Q1"/>
    <n v="2"/>
    <s v="Feb"/>
  </r>
  <r>
    <x v="211"/>
    <d v="2026-02-15T00:00:00"/>
    <n v="2026"/>
    <x v="0"/>
    <n v="2"/>
    <x v="1"/>
    <x v="1"/>
    <x v="6"/>
    <x v="3"/>
    <s v="Returning"/>
    <x v="0"/>
    <s v="Cycling Pack 12L"/>
    <n v="2"/>
    <n v="102.12"/>
    <n v="0.15"/>
    <n v="51.03"/>
    <n v="173.60400000000001"/>
    <n v="102.06"/>
    <n v="71.544000000000011"/>
    <n v="0.41211032003870884"/>
    <n v="2026"/>
    <s v="Q1"/>
    <n v="2"/>
    <s v="Feb"/>
  </r>
  <r>
    <x v="212"/>
    <d v="2026-02-16T00:00:00"/>
    <n v="2026"/>
    <x v="0"/>
    <n v="2"/>
    <x v="1"/>
    <x v="2"/>
    <x v="3"/>
    <x v="0"/>
    <s v="New"/>
    <x v="0"/>
    <s v="Cycling Pack 12L"/>
    <n v="2"/>
    <n v="101.77"/>
    <n v="0"/>
    <n v="51.34"/>
    <n v="203.54"/>
    <n v="102.68"/>
    <n v="100.85999999999999"/>
    <n v="0.49552913432249185"/>
    <n v="2026"/>
    <s v="Q1"/>
    <n v="2"/>
    <s v="Feb"/>
  </r>
  <r>
    <x v="213"/>
    <d v="2026-02-16T00:00:00"/>
    <n v="2026"/>
    <x v="0"/>
    <n v="2"/>
    <x v="1"/>
    <x v="0"/>
    <x v="15"/>
    <x v="0"/>
    <s v="Business"/>
    <x v="1"/>
    <s v="Summit Backpack 45L"/>
    <n v="3"/>
    <n v="153.24"/>
    <n v="0.15"/>
    <n v="77.61"/>
    <n v="390.762"/>
    <n v="232.82999999999998"/>
    <n v="157.93200000000002"/>
    <n v="0.40416417154175693"/>
    <n v="2026"/>
    <s v="Q1"/>
    <n v="2"/>
    <s v="Feb"/>
  </r>
  <r>
    <x v="214"/>
    <d v="2026-02-16T00:00:00"/>
    <n v="2026"/>
    <x v="0"/>
    <n v="2"/>
    <x v="1"/>
    <x v="3"/>
    <x v="4"/>
    <x v="3"/>
    <s v="Returning"/>
    <x v="1"/>
    <s v="Trail Boots"/>
    <n v="1"/>
    <n v="140.47"/>
    <n v="0"/>
    <n v="79.66"/>
    <n v="140.47"/>
    <n v="79.66"/>
    <n v="60.81"/>
    <n v="0.43290382288033036"/>
    <n v="2026"/>
    <s v="Q1"/>
    <n v="2"/>
    <s v="Feb"/>
  </r>
  <r>
    <x v="215"/>
    <d v="2026-02-16T00:00:00"/>
    <n v="2026"/>
    <x v="0"/>
    <n v="2"/>
    <x v="1"/>
    <x v="3"/>
    <x v="7"/>
    <x v="2"/>
    <s v="New"/>
    <x v="1"/>
    <s v="Trekking Poles"/>
    <n v="4"/>
    <n v="70.67"/>
    <n v="0.05"/>
    <n v="32.96"/>
    <n v="268.54599999999999"/>
    <n v="131.84"/>
    <n v="136.70599999999999"/>
    <n v="0.50905990035226734"/>
    <n v="2026"/>
    <s v="Q1"/>
    <n v="2"/>
    <s v="Feb"/>
  </r>
  <r>
    <x v="216"/>
    <d v="2026-02-17T00:00:00"/>
    <n v="2026"/>
    <x v="0"/>
    <n v="2"/>
    <x v="1"/>
    <x v="0"/>
    <x v="15"/>
    <x v="2"/>
    <s v="Business"/>
    <x v="2"/>
    <s v="Carry-On Duffel"/>
    <n v="3"/>
    <n v="134.91"/>
    <n v="0"/>
    <n v="67.69"/>
    <n v="404.73"/>
    <n v="203.07"/>
    <n v="201.66000000000003"/>
    <n v="0.49825809799125348"/>
    <n v="2026"/>
    <s v="Q1"/>
    <n v="2"/>
    <s v="Feb"/>
  </r>
  <r>
    <x v="217"/>
    <d v="2026-02-17T00:00:00"/>
    <n v="2026"/>
    <x v="0"/>
    <n v="2"/>
    <x v="1"/>
    <x v="2"/>
    <x v="2"/>
    <x v="0"/>
    <s v="Business"/>
    <x v="1"/>
    <s v="Trekking Poles"/>
    <n v="1"/>
    <n v="70.86"/>
    <n v="0.1"/>
    <n v="33.299999999999997"/>
    <n v="63.774000000000001"/>
    <n v="33.299999999999997"/>
    <n v="30.474000000000004"/>
    <n v="0.47784363533728486"/>
    <n v="2026"/>
    <s v="Q1"/>
    <n v="2"/>
    <s v="Feb"/>
  </r>
  <r>
    <x v="218"/>
    <d v="2026-02-17T00:00:00"/>
    <n v="2026"/>
    <x v="0"/>
    <n v="2"/>
    <x v="1"/>
    <x v="1"/>
    <x v="12"/>
    <x v="2"/>
    <s v="New"/>
    <x v="0"/>
    <s v="Cycling Pack 12L"/>
    <n v="1"/>
    <n v="104.35"/>
    <n v="0"/>
    <n v="51.49"/>
    <n v="104.35"/>
    <n v="51.49"/>
    <n v="52.859999999999992"/>
    <n v="0.50656444657402966"/>
    <n v="2026"/>
    <s v="Q1"/>
    <n v="2"/>
    <s v="Feb"/>
  </r>
  <r>
    <x v="219"/>
    <d v="2026-02-17T00:00:00"/>
    <n v="2026"/>
    <x v="0"/>
    <n v="2"/>
    <x v="1"/>
    <x v="3"/>
    <x v="8"/>
    <x v="0"/>
    <s v="Returning"/>
    <x v="4"/>
    <s v="Weighted Vest"/>
    <n v="2"/>
    <n v="120.48"/>
    <n v="0"/>
    <n v="70.680000000000007"/>
    <n v="240.96"/>
    <n v="141.36000000000001"/>
    <n v="99.6"/>
    <n v="0.4133466135458167"/>
    <n v="2026"/>
    <s v="Q1"/>
    <n v="2"/>
    <s v="Feb"/>
  </r>
  <r>
    <x v="220"/>
    <d v="2026-02-17T00:00:00"/>
    <n v="2026"/>
    <x v="0"/>
    <n v="2"/>
    <x v="1"/>
    <x v="1"/>
    <x v="12"/>
    <x v="0"/>
    <s v="Returning"/>
    <x v="3"/>
    <s v="Alpine Tent 4P"/>
    <n v="1"/>
    <n v="339.52"/>
    <n v="0.1"/>
    <n v="191.19"/>
    <n v="305.56799999999998"/>
    <n v="191.19"/>
    <n v="114.37799999999999"/>
    <n v="0.3743127552623311"/>
    <n v="2026"/>
    <s v="Q1"/>
    <n v="2"/>
    <s v="Feb"/>
  </r>
  <r>
    <x v="221"/>
    <d v="2026-02-17T00:00:00"/>
    <n v="2026"/>
    <x v="0"/>
    <n v="2"/>
    <x v="1"/>
    <x v="1"/>
    <x v="14"/>
    <x v="1"/>
    <s v="Business"/>
    <x v="1"/>
    <s v="Summit Backpack 45L"/>
    <n v="5"/>
    <n v="154.72999999999999"/>
    <n v="0.1"/>
    <n v="77.42"/>
    <n v="696.28499999999997"/>
    <n v="387.1"/>
    <n v="309.18499999999995"/>
    <n v="0.44404949122844806"/>
    <n v="2026"/>
    <s v="Q1"/>
    <n v="2"/>
    <s v="Feb"/>
  </r>
  <r>
    <x v="222"/>
    <d v="2026-02-17T00:00:00"/>
    <n v="2026"/>
    <x v="0"/>
    <n v="2"/>
    <x v="1"/>
    <x v="2"/>
    <x v="5"/>
    <x v="2"/>
    <s v="Business"/>
    <x v="1"/>
    <s v="Hiking Daypack 20L"/>
    <n v="4"/>
    <n v="93.98"/>
    <n v="0.05"/>
    <n v="44.6"/>
    <n v="357.12400000000002"/>
    <n v="178.4"/>
    <n v="178.72400000000002"/>
    <n v="0.50045362395134463"/>
    <n v="2026"/>
    <s v="Q1"/>
    <n v="2"/>
    <s v="Feb"/>
  </r>
  <r>
    <x v="223"/>
    <d v="2026-02-17T00:00:00"/>
    <n v="2026"/>
    <x v="0"/>
    <n v="2"/>
    <x v="1"/>
    <x v="0"/>
    <x v="0"/>
    <x v="0"/>
    <s v="New"/>
    <x v="3"/>
    <s v="Alpine Tent 4P"/>
    <n v="2"/>
    <n v="336.83"/>
    <n v="0"/>
    <n v="194.42"/>
    <n v="673.66"/>
    <n v="388.84"/>
    <n v="284.82"/>
    <n v="0.42279488169106078"/>
    <n v="2026"/>
    <s v="Q1"/>
    <n v="2"/>
    <s v="Feb"/>
  </r>
  <r>
    <x v="224"/>
    <d v="2026-02-18T00:00:00"/>
    <n v="2026"/>
    <x v="0"/>
    <n v="2"/>
    <x v="1"/>
    <x v="3"/>
    <x v="8"/>
    <x v="2"/>
    <s v="Returning"/>
    <x v="3"/>
    <s v="Alpine Tent 4P"/>
    <n v="1"/>
    <n v="338.93"/>
    <n v="0"/>
    <n v="197.92"/>
    <n v="338.93"/>
    <n v="197.92"/>
    <n v="141.01000000000002"/>
    <n v="0.41604461098161866"/>
    <n v="2026"/>
    <s v="Q1"/>
    <n v="2"/>
    <s v="Feb"/>
  </r>
  <r>
    <x v="225"/>
    <d v="2026-02-18T00:00:00"/>
    <n v="2026"/>
    <x v="0"/>
    <n v="2"/>
    <x v="1"/>
    <x v="0"/>
    <x v="9"/>
    <x v="0"/>
    <s v="New"/>
    <x v="3"/>
    <s v="Compact Sleeping Bag"/>
    <n v="5"/>
    <n v="122.72"/>
    <n v="0"/>
    <n v="62.41"/>
    <n v="613.6"/>
    <n v="312.04999999999995"/>
    <n v="301.55000000000007"/>
    <n v="0.49144393741851378"/>
    <n v="2026"/>
    <s v="Q1"/>
    <n v="2"/>
    <s v="Feb"/>
  </r>
  <r>
    <x v="226"/>
    <d v="2026-02-18T00:00:00"/>
    <n v="2026"/>
    <x v="0"/>
    <n v="2"/>
    <x v="1"/>
    <x v="3"/>
    <x v="4"/>
    <x v="0"/>
    <s v="New"/>
    <x v="2"/>
    <s v="Carry-On Duffel"/>
    <n v="4"/>
    <n v="135.63"/>
    <n v="0.05"/>
    <n v="65.900000000000006"/>
    <n v="515.39400000000001"/>
    <n v="263.60000000000002"/>
    <n v="251.79399999999998"/>
    <n v="0.4885466264644136"/>
    <n v="2026"/>
    <s v="Q1"/>
    <n v="2"/>
    <s v="Feb"/>
  </r>
  <r>
    <x v="227"/>
    <d v="2026-02-19T00:00:00"/>
    <n v="2026"/>
    <x v="0"/>
    <n v="2"/>
    <x v="1"/>
    <x v="2"/>
    <x v="16"/>
    <x v="0"/>
    <s v="Returning"/>
    <x v="3"/>
    <s v="Portable Camp Stove"/>
    <n v="2"/>
    <n v="81.34"/>
    <n v="0.05"/>
    <n v="40.64"/>
    <n v="154.54599999999999"/>
    <n v="81.28"/>
    <n v="73.265999999999991"/>
    <n v="0.47407244445019603"/>
    <n v="2026"/>
    <s v="Q1"/>
    <n v="2"/>
    <s v="Feb"/>
  </r>
  <r>
    <x v="228"/>
    <d v="2026-02-19T00:00:00"/>
    <n v="2026"/>
    <x v="0"/>
    <n v="2"/>
    <x v="1"/>
    <x v="2"/>
    <x v="3"/>
    <x v="0"/>
    <s v="New"/>
    <x v="0"/>
    <s v="Compact Repair Kit"/>
    <n v="1"/>
    <n v="41.01"/>
    <n v="0.05"/>
    <n v="16.489999999999998"/>
    <n v="38.959499999999998"/>
    <n v="16.489999999999998"/>
    <n v="22.4695"/>
    <n v="0.57673994789460847"/>
    <n v="2026"/>
    <s v="Q1"/>
    <n v="2"/>
    <s v="Feb"/>
  </r>
  <r>
    <x v="229"/>
    <d v="2026-02-19T00:00:00"/>
    <n v="2026"/>
    <x v="0"/>
    <n v="2"/>
    <x v="1"/>
    <x v="1"/>
    <x v="11"/>
    <x v="3"/>
    <s v="Business"/>
    <x v="1"/>
    <s v="Summit Backpack 45L"/>
    <n v="2"/>
    <n v="153.03"/>
    <n v="0"/>
    <n v="81.02"/>
    <n v="306.06"/>
    <n v="162.04"/>
    <n v="144.02000000000001"/>
    <n v="0.47056132784421356"/>
    <n v="2026"/>
    <s v="Q1"/>
    <n v="2"/>
    <s v="Feb"/>
  </r>
  <r>
    <x v="230"/>
    <d v="2026-02-20T00:00:00"/>
    <n v="2026"/>
    <x v="0"/>
    <n v="2"/>
    <x v="1"/>
    <x v="1"/>
    <x v="11"/>
    <x v="0"/>
    <s v="New"/>
    <x v="4"/>
    <s v="Weighted Vest"/>
    <n v="2"/>
    <n v="124.92"/>
    <n v="0"/>
    <n v="69.98"/>
    <n v="249.84"/>
    <n v="139.96"/>
    <n v="109.88"/>
    <n v="0.43980147294268329"/>
    <n v="2026"/>
    <s v="Q1"/>
    <n v="2"/>
    <s v="Feb"/>
  </r>
  <r>
    <x v="231"/>
    <d v="2026-02-20T00:00:00"/>
    <n v="2026"/>
    <x v="0"/>
    <n v="2"/>
    <x v="1"/>
    <x v="1"/>
    <x v="12"/>
    <x v="0"/>
    <s v="Business"/>
    <x v="2"/>
    <s v="Carry-On Duffel"/>
    <n v="2"/>
    <n v="136.55000000000001"/>
    <n v="0"/>
    <n v="68.84"/>
    <n v="273.10000000000002"/>
    <n v="137.68"/>
    <n v="135.42000000000002"/>
    <n v="0.49586232149395826"/>
    <n v="2026"/>
    <s v="Q1"/>
    <n v="2"/>
    <s v="Feb"/>
  </r>
  <r>
    <x v="232"/>
    <d v="2026-02-20T00:00:00"/>
    <n v="2026"/>
    <x v="0"/>
    <n v="2"/>
    <x v="1"/>
    <x v="2"/>
    <x v="5"/>
    <x v="1"/>
    <s v="Business"/>
    <x v="3"/>
    <s v="Compact Sleeping Bag"/>
    <n v="15"/>
    <n v="121.98"/>
    <n v="0.1"/>
    <n v="59.86"/>
    <n v="1646.73"/>
    <n v="897.9"/>
    <n v="748.83"/>
    <n v="0.45473757082217486"/>
    <n v="2026"/>
    <s v="Q1"/>
    <n v="2"/>
    <s v="Feb"/>
  </r>
  <r>
    <x v="233"/>
    <d v="2026-02-20T00:00:00"/>
    <n v="2026"/>
    <x v="0"/>
    <n v="2"/>
    <x v="1"/>
    <x v="1"/>
    <x v="12"/>
    <x v="0"/>
    <s v="New"/>
    <x v="2"/>
    <s v="Packing Cube Set"/>
    <n v="1"/>
    <n v="45.54"/>
    <n v="0"/>
    <n v="18.29"/>
    <n v="45.54"/>
    <n v="18.29"/>
    <n v="27.25"/>
    <n v="0.59837505489679399"/>
    <n v="2026"/>
    <s v="Q1"/>
    <n v="2"/>
    <s v="Feb"/>
  </r>
  <r>
    <x v="234"/>
    <d v="2026-02-20T00:00:00"/>
    <n v="2026"/>
    <x v="0"/>
    <n v="2"/>
    <x v="1"/>
    <x v="2"/>
    <x v="3"/>
    <x v="3"/>
    <s v="Returning"/>
    <x v="4"/>
    <s v="Training Mat"/>
    <n v="1"/>
    <n v="51.73"/>
    <n v="0"/>
    <n v="21.83"/>
    <n v="51.73"/>
    <n v="21.83"/>
    <n v="29.9"/>
    <n v="0.57800115986854828"/>
    <n v="2026"/>
    <s v="Q1"/>
    <n v="2"/>
    <s v="Feb"/>
  </r>
  <r>
    <x v="235"/>
    <d v="2026-02-20T00:00:00"/>
    <n v="2026"/>
    <x v="0"/>
    <n v="2"/>
    <x v="1"/>
    <x v="1"/>
    <x v="12"/>
    <x v="3"/>
    <s v="Returning"/>
    <x v="3"/>
    <s v="Portable Camp Stove"/>
    <n v="2"/>
    <n v="80.510000000000005"/>
    <n v="0.05"/>
    <n v="38.630000000000003"/>
    <n v="152.96899999999999"/>
    <n v="77.260000000000005"/>
    <n v="75.708999999999989"/>
    <n v="0.4949303453640933"/>
    <n v="2026"/>
    <s v="Q1"/>
    <n v="2"/>
    <s v="Feb"/>
  </r>
  <r>
    <x v="236"/>
    <d v="2026-02-20T00:00:00"/>
    <n v="2026"/>
    <x v="0"/>
    <n v="2"/>
    <x v="1"/>
    <x v="3"/>
    <x v="7"/>
    <x v="0"/>
    <s v="New"/>
    <x v="4"/>
    <s v="Recovery Roller"/>
    <n v="1"/>
    <n v="36.31"/>
    <n v="0"/>
    <n v="14"/>
    <n v="36.31"/>
    <n v="14"/>
    <n v="22.310000000000002"/>
    <n v="0.61443128614706699"/>
    <n v="2026"/>
    <s v="Q1"/>
    <n v="2"/>
    <s v="Feb"/>
  </r>
  <r>
    <x v="237"/>
    <d v="2026-02-20T00:00:00"/>
    <n v="2026"/>
    <x v="0"/>
    <n v="2"/>
    <x v="1"/>
    <x v="2"/>
    <x v="16"/>
    <x v="0"/>
    <s v="Returning"/>
    <x v="0"/>
    <s v="Commuter Helmet"/>
    <n v="1"/>
    <n v="82.86"/>
    <n v="0.05"/>
    <n v="42.3"/>
    <n v="78.716999999999999"/>
    <n v="42.3"/>
    <n v="36.417000000000002"/>
    <n v="0.46263196005945351"/>
    <n v="2026"/>
    <s v="Q1"/>
    <n v="2"/>
    <s v="Feb"/>
  </r>
  <r>
    <x v="238"/>
    <d v="2026-02-21T00:00:00"/>
    <n v="2026"/>
    <x v="0"/>
    <n v="2"/>
    <x v="1"/>
    <x v="0"/>
    <x v="0"/>
    <x v="2"/>
    <s v="New"/>
    <x v="0"/>
    <s v="Cycling Pack 12L"/>
    <n v="2"/>
    <n v="103.03"/>
    <n v="0.05"/>
    <n v="50.73"/>
    <n v="195.75700000000001"/>
    <n v="101.46"/>
    <n v="94.297000000000011"/>
    <n v="0.48170435795399402"/>
    <n v="2026"/>
    <s v="Q1"/>
    <n v="2"/>
    <s v="Feb"/>
  </r>
  <r>
    <x v="239"/>
    <d v="2026-02-21T00:00:00"/>
    <n v="2026"/>
    <x v="0"/>
    <n v="2"/>
    <x v="1"/>
    <x v="1"/>
    <x v="14"/>
    <x v="0"/>
    <s v="Business"/>
    <x v="2"/>
    <s v="Insulated Bottle"/>
    <n v="1"/>
    <n v="36.39"/>
    <n v="0"/>
    <n v="13.49"/>
    <n v="36.39"/>
    <n v="13.49"/>
    <n v="22.9"/>
    <n v="0.62929376202253362"/>
    <n v="2026"/>
    <s v="Q1"/>
    <n v="2"/>
    <s v="Feb"/>
  </r>
  <r>
    <x v="240"/>
    <d v="2026-02-22T00:00:00"/>
    <n v="2026"/>
    <x v="0"/>
    <n v="2"/>
    <x v="1"/>
    <x v="2"/>
    <x v="5"/>
    <x v="0"/>
    <s v="Returning"/>
    <x v="3"/>
    <s v="Compact Sleeping Bag"/>
    <n v="1"/>
    <n v="124.93"/>
    <n v="0.1"/>
    <n v="59.74"/>
    <n v="112.43700000000001"/>
    <n v="59.74"/>
    <n v="52.69700000000001"/>
    <n v="0.46868023871145625"/>
    <n v="2026"/>
    <s v="Q1"/>
    <n v="2"/>
    <s v="Feb"/>
  </r>
  <r>
    <x v="241"/>
    <d v="2026-02-22T00:00:00"/>
    <n v="2026"/>
    <x v="0"/>
    <n v="2"/>
    <x v="1"/>
    <x v="1"/>
    <x v="11"/>
    <x v="3"/>
    <s v="Returning"/>
    <x v="0"/>
    <s v="Cycling Pack 12L"/>
    <n v="1"/>
    <n v="101.19"/>
    <n v="0.05"/>
    <n v="49.14"/>
    <n v="96.130499999999998"/>
    <n v="49.14"/>
    <n v="46.990499999999997"/>
    <n v="0.48881988546819166"/>
    <n v="2026"/>
    <s v="Q1"/>
    <n v="2"/>
    <s v="Feb"/>
  </r>
  <r>
    <x v="242"/>
    <d v="2026-02-22T00:00:00"/>
    <n v="2026"/>
    <x v="0"/>
    <n v="2"/>
    <x v="1"/>
    <x v="3"/>
    <x v="8"/>
    <x v="0"/>
    <s v="Returning"/>
    <x v="4"/>
    <s v="Training Mat"/>
    <n v="2"/>
    <n v="51.2"/>
    <n v="0"/>
    <n v="21.38"/>
    <n v="102.4"/>
    <n v="42.76"/>
    <n v="59.640000000000008"/>
    <n v="0.58242187500000009"/>
    <n v="2026"/>
    <s v="Q1"/>
    <n v="2"/>
    <s v="Feb"/>
  </r>
  <r>
    <x v="243"/>
    <d v="2026-02-22T00:00:00"/>
    <n v="2026"/>
    <x v="0"/>
    <n v="2"/>
    <x v="1"/>
    <x v="3"/>
    <x v="4"/>
    <x v="0"/>
    <s v="Returning"/>
    <x v="3"/>
    <s v="Portable Camp Stove"/>
    <n v="1"/>
    <n v="81.81"/>
    <n v="0"/>
    <n v="40.32"/>
    <n v="81.81"/>
    <n v="40.32"/>
    <n v="41.49"/>
    <n v="0.50715071507150711"/>
    <n v="2026"/>
    <s v="Q1"/>
    <n v="2"/>
    <s v="Feb"/>
  </r>
  <r>
    <x v="244"/>
    <d v="2026-02-22T00:00:00"/>
    <n v="2026"/>
    <x v="0"/>
    <n v="2"/>
    <x v="1"/>
    <x v="0"/>
    <x v="15"/>
    <x v="2"/>
    <s v="Business"/>
    <x v="1"/>
    <s v="Summit Backpack 45L"/>
    <n v="1"/>
    <n v="152.96"/>
    <n v="0"/>
    <n v="79.510000000000005"/>
    <n v="152.96"/>
    <n v="79.510000000000005"/>
    <n v="73.45"/>
    <n v="0.48019089958158995"/>
    <n v="2026"/>
    <s v="Q1"/>
    <n v="2"/>
    <s v="Feb"/>
  </r>
  <r>
    <x v="245"/>
    <d v="2026-02-23T00:00:00"/>
    <n v="2026"/>
    <x v="0"/>
    <n v="2"/>
    <x v="1"/>
    <x v="3"/>
    <x v="7"/>
    <x v="3"/>
    <s v="Business"/>
    <x v="2"/>
    <s v="Travel Backpack 35L"/>
    <n v="1"/>
    <n v="166.13"/>
    <n v="0.05"/>
    <n v="85.7"/>
    <n v="157.8235"/>
    <n v="85.7"/>
    <n v="72.123499999999993"/>
    <n v="0.45698834457479398"/>
    <n v="2026"/>
    <s v="Q1"/>
    <n v="2"/>
    <s v="Feb"/>
  </r>
  <r>
    <x v="246"/>
    <d v="2026-02-23T00:00:00"/>
    <n v="2026"/>
    <x v="0"/>
    <n v="2"/>
    <x v="1"/>
    <x v="0"/>
    <x v="15"/>
    <x v="0"/>
    <s v="New"/>
    <x v="3"/>
    <s v="Trail Tent 2P"/>
    <n v="3"/>
    <n v="193.18"/>
    <n v="0.05"/>
    <n v="106.19"/>
    <n v="550.56299999999999"/>
    <n v="318.57"/>
    <n v="231.99299999999999"/>
    <n v="0.42137412067283853"/>
    <n v="2026"/>
    <s v="Q1"/>
    <n v="2"/>
    <s v="Feb"/>
  </r>
  <r>
    <x v="247"/>
    <d v="2026-02-23T00:00:00"/>
    <n v="2026"/>
    <x v="0"/>
    <n v="2"/>
    <x v="1"/>
    <x v="2"/>
    <x v="10"/>
    <x v="0"/>
    <s v="Returning"/>
    <x v="0"/>
    <s v="Commuter Helmet"/>
    <n v="1"/>
    <n v="80.42"/>
    <n v="0"/>
    <n v="41.72"/>
    <n v="80.42"/>
    <n v="41.72"/>
    <n v="38.700000000000003"/>
    <n v="0.4812235762248197"/>
    <n v="2026"/>
    <s v="Q1"/>
    <n v="2"/>
    <s v="Feb"/>
  </r>
  <r>
    <x v="248"/>
    <d v="2026-02-23T00:00:00"/>
    <n v="2026"/>
    <x v="0"/>
    <n v="2"/>
    <x v="1"/>
    <x v="3"/>
    <x v="13"/>
    <x v="0"/>
    <s v="Returning"/>
    <x v="3"/>
    <s v="Compact Sleeping Bag"/>
    <n v="2"/>
    <n v="122.17"/>
    <n v="0"/>
    <n v="60.62"/>
    <n v="244.34"/>
    <n v="121.24"/>
    <n v="123.10000000000001"/>
    <n v="0.50380617172792019"/>
    <n v="2026"/>
    <s v="Q1"/>
    <n v="2"/>
    <s v="Feb"/>
  </r>
  <r>
    <x v="249"/>
    <d v="2026-02-24T00:00:00"/>
    <n v="2026"/>
    <x v="0"/>
    <n v="2"/>
    <x v="1"/>
    <x v="1"/>
    <x v="6"/>
    <x v="3"/>
    <s v="New"/>
    <x v="2"/>
    <s v="Travel Backpack 35L"/>
    <n v="1"/>
    <n v="164.6"/>
    <n v="0"/>
    <n v="85.07"/>
    <n v="164.6"/>
    <n v="85.07"/>
    <n v="79.53"/>
    <n v="0.48317132442284327"/>
    <n v="2026"/>
    <s v="Q1"/>
    <n v="2"/>
    <s v="Feb"/>
  </r>
  <r>
    <x v="250"/>
    <d v="2026-02-24T00:00:00"/>
    <n v="2026"/>
    <x v="0"/>
    <n v="2"/>
    <x v="1"/>
    <x v="1"/>
    <x v="14"/>
    <x v="0"/>
    <s v="New"/>
    <x v="2"/>
    <s v="Carry-On Duffel"/>
    <n v="1"/>
    <n v="132.19999999999999"/>
    <n v="0"/>
    <n v="67.180000000000007"/>
    <n v="132.19999999999999"/>
    <n v="67.180000000000007"/>
    <n v="65.019999999999982"/>
    <n v="0.49183055975794243"/>
    <n v="2026"/>
    <s v="Q1"/>
    <n v="2"/>
    <s v="Feb"/>
  </r>
  <r>
    <x v="251"/>
    <d v="2026-02-24T00:00:00"/>
    <n v="2026"/>
    <x v="0"/>
    <n v="2"/>
    <x v="1"/>
    <x v="3"/>
    <x v="4"/>
    <x v="0"/>
    <s v="Returning"/>
    <x v="0"/>
    <s v="Compact Repair Kit"/>
    <n v="2"/>
    <n v="40.700000000000003"/>
    <n v="0"/>
    <n v="16.63"/>
    <n v="81.400000000000006"/>
    <n v="33.26"/>
    <n v="48.140000000000008"/>
    <n v="0.59140049140049145"/>
    <n v="2026"/>
    <s v="Q1"/>
    <n v="2"/>
    <s v="Feb"/>
  </r>
  <r>
    <x v="252"/>
    <d v="2026-02-24T00:00:00"/>
    <n v="2026"/>
    <x v="0"/>
    <n v="2"/>
    <x v="1"/>
    <x v="1"/>
    <x v="12"/>
    <x v="0"/>
    <s v="Returning"/>
    <x v="2"/>
    <s v="Insulated Bottle"/>
    <n v="1"/>
    <n v="35.39"/>
    <n v="0"/>
    <n v="13.93"/>
    <n v="35.39"/>
    <n v="13.93"/>
    <n v="21.46"/>
    <n v="0.60638598474145244"/>
    <n v="2026"/>
    <s v="Q1"/>
    <n v="2"/>
    <s v="Feb"/>
  </r>
  <r>
    <x v="253"/>
    <d v="2026-02-25T00:00:00"/>
    <n v="2026"/>
    <x v="0"/>
    <n v="2"/>
    <x v="1"/>
    <x v="0"/>
    <x v="0"/>
    <x v="0"/>
    <s v="Business"/>
    <x v="0"/>
    <s v="Trail Bike Light"/>
    <n v="5"/>
    <n v="50.58"/>
    <n v="0.1"/>
    <n v="22.42"/>
    <n v="227.60999999999999"/>
    <n v="112.10000000000001"/>
    <n v="115.50999999999998"/>
    <n v="0.50749088352884308"/>
    <n v="2026"/>
    <s v="Q1"/>
    <n v="2"/>
    <s v="Feb"/>
  </r>
  <r>
    <x v="254"/>
    <d v="2026-02-25T00:00:00"/>
    <n v="2026"/>
    <x v="0"/>
    <n v="2"/>
    <x v="1"/>
    <x v="1"/>
    <x v="11"/>
    <x v="3"/>
    <s v="Business"/>
    <x v="4"/>
    <s v="Training Mat"/>
    <n v="2"/>
    <n v="49.48"/>
    <n v="0"/>
    <n v="21.37"/>
    <n v="98.96"/>
    <n v="42.74"/>
    <n v="56.219999999999992"/>
    <n v="0.5681083265966046"/>
    <n v="2026"/>
    <s v="Q1"/>
    <n v="2"/>
    <s v="Feb"/>
  </r>
  <r>
    <x v="255"/>
    <d v="2026-02-25T00:00:00"/>
    <n v="2026"/>
    <x v="0"/>
    <n v="2"/>
    <x v="1"/>
    <x v="3"/>
    <x v="13"/>
    <x v="2"/>
    <s v="New"/>
    <x v="4"/>
    <s v="Training Mat"/>
    <n v="1"/>
    <n v="50.51"/>
    <n v="0"/>
    <n v="21.4"/>
    <n v="50.51"/>
    <n v="21.4"/>
    <n v="29.11"/>
    <n v="0.57632152049099195"/>
    <n v="2026"/>
    <s v="Q1"/>
    <n v="2"/>
    <s v="Feb"/>
  </r>
  <r>
    <x v="256"/>
    <d v="2026-02-26T00:00:00"/>
    <n v="2026"/>
    <x v="0"/>
    <n v="2"/>
    <x v="1"/>
    <x v="0"/>
    <x v="15"/>
    <x v="0"/>
    <s v="New"/>
    <x v="3"/>
    <s v="Compact Sleeping Bag"/>
    <n v="2"/>
    <n v="122.16"/>
    <n v="0"/>
    <n v="61.31"/>
    <n v="244.32"/>
    <n v="122.62"/>
    <n v="121.69999999999999"/>
    <n v="0.49811722331368691"/>
    <n v="2026"/>
    <s v="Q1"/>
    <n v="2"/>
    <s v="Feb"/>
  </r>
  <r>
    <x v="257"/>
    <d v="2026-02-26T00:00:00"/>
    <n v="2026"/>
    <x v="0"/>
    <n v="2"/>
    <x v="1"/>
    <x v="3"/>
    <x v="7"/>
    <x v="2"/>
    <s v="Returning"/>
    <x v="0"/>
    <s v="Trail Bike Light"/>
    <n v="3"/>
    <n v="51.32"/>
    <n v="0.1"/>
    <n v="22.62"/>
    <n v="138.56400000000002"/>
    <n v="67.86"/>
    <n v="70.704000000000022"/>
    <n v="0.51026240581969351"/>
    <n v="2026"/>
    <s v="Q1"/>
    <n v="2"/>
    <s v="Feb"/>
  </r>
  <r>
    <x v="258"/>
    <d v="2026-02-26T00:00:00"/>
    <n v="2026"/>
    <x v="0"/>
    <n v="2"/>
    <x v="1"/>
    <x v="2"/>
    <x v="10"/>
    <x v="0"/>
    <s v="Returning"/>
    <x v="3"/>
    <s v="Trail Tent 2P"/>
    <n v="2"/>
    <n v="195.92"/>
    <n v="0.05"/>
    <n v="104.13"/>
    <n v="372.24799999999993"/>
    <n v="208.26"/>
    <n v="163.98799999999994"/>
    <n v="0.4405342674775955"/>
    <n v="2026"/>
    <s v="Q1"/>
    <n v="2"/>
    <s v="Feb"/>
  </r>
  <r>
    <x v="259"/>
    <d v="2026-02-26T00:00:00"/>
    <n v="2026"/>
    <x v="0"/>
    <n v="2"/>
    <x v="1"/>
    <x v="0"/>
    <x v="15"/>
    <x v="0"/>
    <s v="Returning"/>
    <x v="2"/>
    <s v="Insulated Bottle"/>
    <n v="1"/>
    <n v="36.19"/>
    <n v="0.1"/>
    <n v="13.62"/>
    <n v="32.570999999999998"/>
    <n v="13.62"/>
    <n v="18.951000000000001"/>
    <n v="0.58183660311319896"/>
    <n v="2026"/>
    <s v="Q1"/>
    <n v="2"/>
    <s v="Feb"/>
  </r>
  <r>
    <x v="260"/>
    <d v="2026-02-27T00:00:00"/>
    <n v="2026"/>
    <x v="0"/>
    <n v="2"/>
    <x v="1"/>
    <x v="2"/>
    <x v="2"/>
    <x v="0"/>
    <s v="New"/>
    <x v="1"/>
    <s v="Trekking Poles"/>
    <n v="1"/>
    <n v="72.97"/>
    <n v="0"/>
    <n v="32.43"/>
    <n v="72.97"/>
    <n v="32.43"/>
    <n v="40.54"/>
    <n v="0.55557078251336167"/>
    <n v="2026"/>
    <s v="Q1"/>
    <n v="2"/>
    <s v="Feb"/>
  </r>
  <r>
    <x v="261"/>
    <d v="2026-02-27T00:00:00"/>
    <n v="2026"/>
    <x v="0"/>
    <n v="2"/>
    <x v="1"/>
    <x v="3"/>
    <x v="7"/>
    <x v="1"/>
    <s v="Business"/>
    <x v="2"/>
    <s v="Packing Cube Set"/>
    <n v="12"/>
    <n v="47.15"/>
    <n v="0.1"/>
    <n v="17.829999999999998"/>
    <n v="509.21999999999997"/>
    <n v="213.95999999999998"/>
    <n v="295.26"/>
    <n v="0.57982797219276538"/>
    <n v="2026"/>
    <s v="Q1"/>
    <n v="2"/>
    <s v="Feb"/>
  </r>
  <r>
    <x v="262"/>
    <d v="2026-02-27T00:00:00"/>
    <n v="2026"/>
    <x v="0"/>
    <n v="2"/>
    <x v="1"/>
    <x v="0"/>
    <x v="0"/>
    <x v="2"/>
    <s v="Business"/>
    <x v="2"/>
    <s v="Travel Backpack 35L"/>
    <n v="3"/>
    <n v="161.19999999999999"/>
    <n v="0.1"/>
    <n v="87.37"/>
    <n v="435.23999999999995"/>
    <n v="262.11"/>
    <n v="173.12999999999994"/>
    <n v="0.39778053487730897"/>
    <n v="2026"/>
    <s v="Q1"/>
    <n v="2"/>
    <s v="Feb"/>
  </r>
  <r>
    <x v="263"/>
    <d v="2026-02-27T00:00:00"/>
    <n v="2026"/>
    <x v="0"/>
    <n v="2"/>
    <x v="1"/>
    <x v="0"/>
    <x v="9"/>
    <x v="2"/>
    <s v="Business"/>
    <x v="0"/>
    <s v="Trail Bike Light"/>
    <n v="1"/>
    <n v="49.73"/>
    <n v="0"/>
    <n v="22"/>
    <n v="49.73"/>
    <n v="22"/>
    <n v="27.729999999999997"/>
    <n v="0.55761109993967417"/>
    <n v="2026"/>
    <s v="Q1"/>
    <n v="2"/>
    <s v="Feb"/>
  </r>
  <r>
    <x v="264"/>
    <d v="2026-02-27T00:00:00"/>
    <n v="2026"/>
    <x v="0"/>
    <n v="2"/>
    <x v="1"/>
    <x v="2"/>
    <x v="16"/>
    <x v="0"/>
    <s v="Returning"/>
    <x v="3"/>
    <s v="Compact Sleeping Bag"/>
    <n v="2"/>
    <n v="126.19"/>
    <n v="0"/>
    <n v="58.99"/>
    <n v="252.38"/>
    <n v="117.98"/>
    <n v="134.39999999999998"/>
    <n v="0.5325303114351374"/>
    <n v="2026"/>
    <s v="Q1"/>
    <n v="2"/>
    <s v="Feb"/>
  </r>
  <r>
    <x v="265"/>
    <d v="2026-02-27T00:00:00"/>
    <n v="2026"/>
    <x v="0"/>
    <n v="2"/>
    <x v="1"/>
    <x v="1"/>
    <x v="12"/>
    <x v="0"/>
    <s v="Returning"/>
    <x v="2"/>
    <s v="Carry-On Duffel"/>
    <n v="2"/>
    <n v="135.38999999999999"/>
    <n v="0.05"/>
    <n v="65.69"/>
    <n v="257.24099999999999"/>
    <n v="131.38"/>
    <n v="125.86099999999999"/>
    <n v="0.48927270536189799"/>
    <n v="2026"/>
    <s v="Q1"/>
    <n v="2"/>
    <s v="Feb"/>
  </r>
  <r>
    <x v="266"/>
    <d v="2026-02-27T00:00:00"/>
    <n v="2026"/>
    <x v="0"/>
    <n v="2"/>
    <x v="1"/>
    <x v="1"/>
    <x v="14"/>
    <x v="1"/>
    <s v="Business"/>
    <x v="4"/>
    <s v="Resistance Band Set"/>
    <n v="12"/>
    <n v="41.27"/>
    <n v="0.1"/>
    <n v="14.71"/>
    <n v="445.71600000000001"/>
    <n v="176.52"/>
    <n v="269.19600000000003"/>
    <n v="0.60396306168053204"/>
    <n v="2026"/>
    <s v="Q1"/>
    <n v="2"/>
    <s v="Feb"/>
  </r>
  <r>
    <x v="267"/>
    <d v="2026-02-27T00:00:00"/>
    <n v="2026"/>
    <x v="0"/>
    <n v="2"/>
    <x v="1"/>
    <x v="0"/>
    <x v="0"/>
    <x v="2"/>
    <s v="Returning"/>
    <x v="0"/>
    <s v="Commuter Helmet"/>
    <n v="1"/>
    <n v="82.04"/>
    <n v="0.1"/>
    <n v="41.46"/>
    <n v="73.836000000000013"/>
    <n v="41.46"/>
    <n v="32.376000000000012"/>
    <n v="0.43848529172761264"/>
    <n v="2026"/>
    <s v="Q1"/>
    <n v="2"/>
    <s v="Feb"/>
  </r>
  <r>
    <x v="268"/>
    <d v="2026-02-27T00:00:00"/>
    <n v="2026"/>
    <x v="0"/>
    <n v="2"/>
    <x v="1"/>
    <x v="3"/>
    <x v="4"/>
    <x v="0"/>
    <s v="Returning"/>
    <x v="2"/>
    <s v="Insulated Bottle"/>
    <n v="3"/>
    <n v="36.630000000000003"/>
    <n v="0"/>
    <n v="13.26"/>
    <n v="109.89000000000001"/>
    <n v="39.78"/>
    <n v="70.110000000000014"/>
    <n v="0.63800163800163801"/>
    <n v="2026"/>
    <s v="Q1"/>
    <n v="2"/>
    <s v="Feb"/>
  </r>
  <r>
    <x v="269"/>
    <d v="2026-02-27T00:00:00"/>
    <n v="2026"/>
    <x v="0"/>
    <n v="2"/>
    <x v="1"/>
    <x v="3"/>
    <x v="7"/>
    <x v="2"/>
    <s v="Returning"/>
    <x v="1"/>
    <s v="Hiking Daypack 20L"/>
    <n v="5"/>
    <n v="92.94"/>
    <n v="0.05"/>
    <n v="46.47"/>
    <n v="441.46499999999997"/>
    <n v="232.35"/>
    <n v="209.11499999999998"/>
    <n v="0.47368421052631576"/>
    <n v="2026"/>
    <s v="Q1"/>
    <n v="2"/>
    <s v="Feb"/>
  </r>
  <r>
    <x v="270"/>
    <d v="2026-02-27T00:00:00"/>
    <n v="2026"/>
    <x v="0"/>
    <n v="2"/>
    <x v="1"/>
    <x v="1"/>
    <x v="12"/>
    <x v="2"/>
    <s v="Returning"/>
    <x v="4"/>
    <s v="Weighted Vest"/>
    <n v="2"/>
    <n v="120.44"/>
    <n v="0.05"/>
    <n v="68.98"/>
    <n v="228.83599999999998"/>
    <n v="137.96"/>
    <n v="90.875999999999976"/>
    <n v="0.3971228303239"/>
    <n v="2026"/>
    <s v="Q1"/>
    <n v="2"/>
    <s v="Feb"/>
  </r>
  <r>
    <x v="271"/>
    <d v="2026-02-27T00:00:00"/>
    <n v="2026"/>
    <x v="0"/>
    <n v="2"/>
    <x v="1"/>
    <x v="1"/>
    <x v="6"/>
    <x v="3"/>
    <s v="New"/>
    <x v="2"/>
    <s v="Insulated Bottle"/>
    <n v="2"/>
    <n v="36.130000000000003"/>
    <n v="0"/>
    <n v="13.72"/>
    <n v="72.260000000000005"/>
    <n v="27.44"/>
    <n v="44.820000000000007"/>
    <n v="0.62026017160254643"/>
    <n v="2026"/>
    <s v="Q1"/>
    <n v="2"/>
    <s v="Feb"/>
  </r>
  <r>
    <x v="272"/>
    <d v="2026-02-28T00:00:00"/>
    <n v="2026"/>
    <x v="0"/>
    <n v="2"/>
    <x v="1"/>
    <x v="1"/>
    <x v="1"/>
    <x v="2"/>
    <s v="Returning"/>
    <x v="4"/>
    <s v="Weighted Vest"/>
    <n v="1"/>
    <n v="124.97"/>
    <n v="0.1"/>
    <n v="69.790000000000006"/>
    <n v="112.473"/>
    <n v="69.790000000000006"/>
    <n v="42.682999999999993"/>
    <n v="0.37949552337005321"/>
    <n v="2026"/>
    <s v="Q1"/>
    <n v="2"/>
    <s v="Feb"/>
  </r>
  <r>
    <x v="273"/>
    <d v="2026-02-28T00:00:00"/>
    <n v="2026"/>
    <x v="0"/>
    <n v="2"/>
    <x v="1"/>
    <x v="3"/>
    <x v="13"/>
    <x v="0"/>
    <s v="Returning"/>
    <x v="2"/>
    <s v="Travel Backpack 35L"/>
    <n v="1"/>
    <n v="163.31"/>
    <n v="0.05"/>
    <n v="87.22"/>
    <n v="155.14449999999999"/>
    <n v="87.22"/>
    <n v="67.924499999999995"/>
    <n v="0.43781442461705056"/>
    <n v="2026"/>
    <s v="Q1"/>
    <n v="2"/>
    <s v="Feb"/>
  </r>
  <r>
    <x v="274"/>
    <d v="2026-03-01T00:00:00"/>
    <n v="2026"/>
    <x v="0"/>
    <n v="3"/>
    <x v="2"/>
    <x v="2"/>
    <x v="2"/>
    <x v="2"/>
    <s v="Returning"/>
    <x v="1"/>
    <s v="Hiking Daypack 20L"/>
    <n v="3"/>
    <n v="92.76"/>
    <n v="0"/>
    <n v="45.84"/>
    <n v="278.28000000000003"/>
    <n v="137.52000000000001"/>
    <n v="140.76000000000002"/>
    <n v="0.50582147477360928"/>
    <n v="2026"/>
    <s v="Q1"/>
    <n v="3"/>
    <s v="Mar"/>
  </r>
  <r>
    <x v="275"/>
    <d v="2026-03-01T00:00:00"/>
    <n v="2026"/>
    <x v="0"/>
    <n v="3"/>
    <x v="2"/>
    <x v="0"/>
    <x v="15"/>
    <x v="1"/>
    <s v="Business"/>
    <x v="4"/>
    <s v="Resistance Band Set"/>
    <n v="5"/>
    <n v="41.31"/>
    <n v="0.1"/>
    <n v="15.14"/>
    <n v="185.89500000000001"/>
    <n v="75.7"/>
    <n v="110.19500000000001"/>
    <n v="0.59278087092175691"/>
    <n v="2026"/>
    <s v="Q1"/>
    <n v="3"/>
    <s v="Mar"/>
  </r>
  <r>
    <x v="276"/>
    <d v="2026-03-01T00:00:00"/>
    <n v="2026"/>
    <x v="0"/>
    <n v="3"/>
    <x v="2"/>
    <x v="1"/>
    <x v="14"/>
    <x v="3"/>
    <s v="New"/>
    <x v="4"/>
    <s v="Resistance Band Set"/>
    <n v="2"/>
    <n v="41.23"/>
    <n v="0"/>
    <n v="14.28"/>
    <n v="82.46"/>
    <n v="28.56"/>
    <n v="53.899999999999991"/>
    <n v="0.65365025466893034"/>
    <n v="2026"/>
    <s v="Q1"/>
    <n v="3"/>
    <s v="Mar"/>
  </r>
  <r>
    <x v="277"/>
    <d v="2026-03-01T00:00:00"/>
    <n v="2026"/>
    <x v="0"/>
    <n v="3"/>
    <x v="2"/>
    <x v="1"/>
    <x v="1"/>
    <x v="0"/>
    <s v="New"/>
    <x v="2"/>
    <s v="Insulated Bottle"/>
    <n v="1"/>
    <n v="36.47"/>
    <n v="0.05"/>
    <n v="13.21"/>
    <n v="34.646499999999996"/>
    <n v="13.21"/>
    <n v="21.436499999999995"/>
    <n v="0.61872050567878423"/>
    <n v="2026"/>
    <s v="Q1"/>
    <n v="3"/>
    <s v="Mar"/>
  </r>
  <r>
    <x v="278"/>
    <d v="2026-03-01T00:00:00"/>
    <n v="2026"/>
    <x v="0"/>
    <n v="3"/>
    <x v="2"/>
    <x v="0"/>
    <x v="15"/>
    <x v="3"/>
    <s v="New"/>
    <x v="4"/>
    <s v="Recovery Roller"/>
    <n v="1"/>
    <n v="36.67"/>
    <n v="0"/>
    <n v="13.97"/>
    <n v="36.67"/>
    <n v="13.97"/>
    <n v="22.700000000000003"/>
    <n v="0.61903463321516228"/>
    <n v="2026"/>
    <s v="Q1"/>
    <n v="3"/>
    <s v="Mar"/>
  </r>
  <r>
    <x v="279"/>
    <d v="2026-03-01T00:00:00"/>
    <n v="2026"/>
    <x v="0"/>
    <n v="3"/>
    <x v="2"/>
    <x v="1"/>
    <x v="11"/>
    <x v="0"/>
    <s v="Business"/>
    <x v="0"/>
    <s v="Trail Bike Light"/>
    <n v="2"/>
    <n v="51.87"/>
    <n v="0.1"/>
    <n v="22.95"/>
    <n v="93.366"/>
    <n v="45.9"/>
    <n v="47.466000000000001"/>
    <n v="0.50838635049161363"/>
    <n v="2026"/>
    <s v="Q1"/>
    <n v="3"/>
    <s v="Mar"/>
  </r>
  <r>
    <x v="280"/>
    <d v="2026-03-01T00:00:00"/>
    <n v="2026"/>
    <x v="0"/>
    <n v="3"/>
    <x v="2"/>
    <x v="2"/>
    <x v="2"/>
    <x v="2"/>
    <s v="Business"/>
    <x v="3"/>
    <s v="Trail Tent 2P"/>
    <n v="1"/>
    <n v="195.06"/>
    <n v="0.1"/>
    <n v="106.68"/>
    <n v="175.554"/>
    <n v="106.68"/>
    <n v="68.873999999999995"/>
    <n v="0.39232372945076727"/>
    <n v="2026"/>
    <s v="Q1"/>
    <n v="3"/>
    <s v="Mar"/>
  </r>
  <r>
    <x v="281"/>
    <d v="2026-03-01T00:00:00"/>
    <n v="2026"/>
    <x v="0"/>
    <n v="3"/>
    <x v="2"/>
    <x v="1"/>
    <x v="11"/>
    <x v="3"/>
    <s v="Returning"/>
    <x v="0"/>
    <s v="Cycling Pack 12L"/>
    <n v="2"/>
    <n v="100.79"/>
    <n v="0.05"/>
    <n v="49"/>
    <n v="191.501"/>
    <n v="98"/>
    <n v="93.501000000000005"/>
    <n v="0.48825332504791097"/>
    <n v="2026"/>
    <s v="Q1"/>
    <n v="3"/>
    <s v="Mar"/>
  </r>
  <r>
    <x v="282"/>
    <d v="2026-03-01T00:00:00"/>
    <n v="2026"/>
    <x v="0"/>
    <n v="3"/>
    <x v="2"/>
    <x v="3"/>
    <x v="8"/>
    <x v="0"/>
    <s v="New"/>
    <x v="0"/>
    <s v="Trail Bike Light"/>
    <n v="5"/>
    <n v="51.92"/>
    <n v="0.15"/>
    <n v="22.24"/>
    <n v="220.66000000000003"/>
    <n v="111.19999999999999"/>
    <n v="109.46000000000004"/>
    <n v="0.49605728269736254"/>
    <n v="2026"/>
    <s v="Q1"/>
    <n v="3"/>
    <s v="Mar"/>
  </r>
  <r>
    <x v="283"/>
    <d v="2026-03-01T00:00:00"/>
    <n v="2026"/>
    <x v="0"/>
    <n v="3"/>
    <x v="2"/>
    <x v="3"/>
    <x v="7"/>
    <x v="0"/>
    <s v="New"/>
    <x v="3"/>
    <s v="Compact Sleeping Bag"/>
    <n v="1"/>
    <n v="123.99"/>
    <n v="0.05"/>
    <n v="61.67"/>
    <n v="117.79049999999999"/>
    <n v="61.67"/>
    <n v="56.120499999999993"/>
    <n v="0.47644334644984099"/>
    <n v="2026"/>
    <s v="Q1"/>
    <n v="3"/>
    <s v="Mar"/>
  </r>
  <r>
    <x v="284"/>
    <d v="2026-03-01T00:00:00"/>
    <n v="2026"/>
    <x v="0"/>
    <n v="3"/>
    <x v="2"/>
    <x v="1"/>
    <x v="14"/>
    <x v="0"/>
    <s v="New"/>
    <x v="3"/>
    <s v="Alpine Tent 4P"/>
    <n v="1"/>
    <n v="344.8"/>
    <n v="0.05"/>
    <n v="196.14"/>
    <n v="327.56"/>
    <n v="196.14"/>
    <n v="131.42000000000002"/>
    <n v="0.40120893882036884"/>
    <n v="2026"/>
    <s v="Q1"/>
    <n v="3"/>
    <s v="Mar"/>
  </r>
  <r>
    <x v="285"/>
    <d v="2026-03-02T00:00:00"/>
    <n v="2026"/>
    <x v="0"/>
    <n v="3"/>
    <x v="2"/>
    <x v="3"/>
    <x v="8"/>
    <x v="3"/>
    <s v="Returning"/>
    <x v="2"/>
    <s v="Carry-On Duffel"/>
    <n v="3"/>
    <n v="131.91999999999999"/>
    <n v="0.05"/>
    <n v="67.47"/>
    <n v="375.97199999999998"/>
    <n v="202.41"/>
    <n v="173.56199999999998"/>
    <n v="0.46163544093709102"/>
    <n v="2026"/>
    <s v="Q1"/>
    <n v="3"/>
    <s v="Mar"/>
  </r>
  <r>
    <x v="286"/>
    <d v="2026-03-02T00:00:00"/>
    <n v="2026"/>
    <x v="0"/>
    <n v="3"/>
    <x v="2"/>
    <x v="2"/>
    <x v="16"/>
    <x v="0"/>
    <s v="Business"/>
    <x v="1"/>
    <s v="Trail Boots"/>
    <n v="3"/>
    <n v="146.99"/>
    <n v="0"/>
    <n v="80.069999999999993"/>
    <n v="440.97"/>
    <n v="240.20999999999998"/>
    <n v="200.76000000000005"/>
    <n v="0.45526906592285199"/>
    <n v="2026"/>
    <s v="Q1"/>
    <n v="3"/>
    <s v="Mar"/>
  </r>
  <r>
    <x v="287"/>
    <d v="2026-03-02T00:00:00"/>
    <n v="2026"/>
    <x v="0"/>
    <n v="3"/>
    <x v="2"/>
    <x v="3"/>
    <x v="7"/>
    <x v="0"/>
    <s v="Business"/>
    <x v="2"/>
    <s v="Travel Backpack 35L"/>
    <n v="2"/>
    <n v="164.74"/>
    <n v="0.05"/>
    <n v="89.9"/>
    <n v="313.00600000000003"/>
    <n v="179.8"/>
    <n v="133.20600000000002"/>
    <n v="0.42557011686676932"/>
    <n v="2026"/>
    <s v="Q1"/>
    <n v="3"/>
    <s v="Mar"/>
  </r>
  <r>
    <x v="288"/>
    <d v="2026-03-02T00:00:00"/>
    <n v="2026"/>
    <x v="0"/>
    <n v="3"/>
    <x v="2"/>
    <x v="3"/>
    <x v="7"/>
    <x v="0"/>
    <s v="Returning"/>
    <x v="1"/>
    <s v="Hiking Daypack 20L"/>
    <n v="2"/>
    <n v="89.81"/>
    <n v="0"/>
    <n v="46.44"/>
    <n v="179.62"/>
    <n v="92.88"/>
    <n v="86.740000000000009"/>
    <n v="0.482908362097762"/>
    <n v="2026"/>
    <s v="Q1"/>
    <n v="3"/>
    <s v="Mar"/>
  </r>
  <r>
    <x v="289"/>
    <d v="2026-03-03T00:00:00"/>
    <n v="2026"/>
    <x v="0"/>
    <n v="3"/>
    <x v="2"/>
    <x v="2"/>
    <x v="16"/>
    <x v="2"/>
    <s v="Returning"/>
    <x v="4"/>
    <s v="Recovery Roller"/>
    <n v="1"/>
    <n v="35.369999999999997"/>
    <n v="0"/>
    <n v="13.88"/>
    <n v="35.369999999999997"/>
    <n v="13.88"/>
    <n v="21.489999999999995"/>
    <n v="0.60757704269154644"/>
    <n v="2026"/>
    <s v="Q1"/>
    <n v="3"/>
    <s v="Mar"/>
  </r>
  <r>
    <x v="290"/>
    <d v="2026-03-03T00:00:00"/>
    <n v="2026"/>
    <x v="0"/>
    <n v="3"/>
    <x v="2"/>
    <x v="1"/>
    <x v="12"/>
    <x v="3"/>
    <s v="New"/>
    <x v="0"/>
    <s v="Trail Bike Light"/>
    <n v="4"/>
    <n v="50.64"/>
    <n v="0"/>
    <n v="23.09"/>
    <n v="202.56"/>
    <n v="92.36"/>
    <n v="110.2"/>
    <n v="0.54403633491311221"/>
    <n v="2026"/>
    <s v="Q1"/>
    <n v="3"/>
    <s v="Mar"/>
  </r>
  <r>
    <x v="291"/>
    <d v="2026-03-03T00:00:00"/>
    <n v="2026"/>
    <x v="0"/>
    <n v="3"/>
    <x v="2"/>
    <x v="3"/>
    <x v="7"/>
    <x v="2"/>
    <s v="Returning"/>
    <x v="1"/>
    <s v="Trail Boots"/>
    <n v="1"/>
    <n v="146.37"/>
    <n v="0"/>
    <n v="78.3"/>
    <n v="146.37"/>
    <n v="78.3"/>
    <n v="68.070000000000007"/>
    <n v="0.46505431440869033"/>
    <n v="2026"/>
    <s v="Q1"/>
    <n v="3"/>
    <s v="Mar"/>
  </r>
  <r>
    <x v="292"/>
    <d v="2026-03-03T00:00:00"/>
    <n v="2026"/>
    <x v="0"/>
    <n v="3"/>
    <x v="2"/>
    <x v="2"/>
    <x v="2"/>
    <x v="0"/>
    <s v="Returning"/>
    <x v="1"/>
    <s v="Trail Boots"/>
    <n v="3"/>
    <n v="143.74"/>
    <n v="0"/>
    <n v="81.58"/>
    <n v="431.22"/>
    <n v="244.74"/>
    <n v="186.48000000000002"/>
    <n v="0.43244747460692917"/>
    <n v="2026"/>
    <s v="Q1"/>
    <n v="3"/>
    <s v="Mar"/>
  </r>
  <r>
    <x v="293"/>
    <d v="2026-03-03T00:00:00"/>
    <n v="2026"/>
    <x v="0"/>
    <n v="3"/>
    <x v="2"/>
    <x v="3"/>
    <x v="7"/>
    <x v="3"/>
    <s v="New"/>
    <x v="3"/>
    <s v="Portable Camp Stove"/>
    <n v="2"/>
    <n v="81.94"/>
    <n v="0.1"/>
    <n v="39.9"/>
    <n v="147.49199999999999"/>
    <n v="79.8"/>
    <n v="67.691999999999993"/>
    <n v="0.45895370596371327"/>
    <n v="2026"/>
    <s v="Q1"/>
    <n v="3"/>
    <s v="Mar"/>
  </r>
  <r>
    <x v="294"/>
    <d v="2026-03-03T00:00:00"/>
    <n v="2026"/>
    <x v="0"/>
    <n v="3"/>
    <x v="2"/>
    <x v="2"/>
    <x v="5"/>
    <x v="0"/>
    <s v="New"/>
    <x v="2"/>
    <s v="Packing Cube Set"/>
    <n v="1"/>
    <n v="46.46"/>
    <n v="0.1"/>
    <n v="17.989999999999998"/>
    <n v="41.814"/>
    <n v="17.989999999999998"/>
    <n v="23.824000000000002"/>
    <n v="0.56976132395848289"/>
    <n v="2026"/>
    <s v="Q1"/>
    <n v="3"/>
    <s v="Mar"/>
  </r>
  <r>
    <x v="295"/>
    <d v="2026-03-04T00:00:00"/>
    <n v="2026"/>
    <x v="0"/>
    <n v="3"/>
    <x v="2"/>
    <x v="1"/>
    <x v="11"/>
    <x v="0"/>
    <s v="New"/>
    <x v="0"/>
    <s v="Compact Repair Kit"/>
    <n v="3"/>
    <n v="39.49"/>
    <n v="0"/>
    <n v="16.420000000000002"/>
    <n v="118.47"/>
    <n v="49.260000000000005"/>
    <n v="69.209999999999994"/>
    <n v="0.58419853127374011"/>
    <n v="2026"/>
    <s v="Q1"/>
    <n v="3"/>
    <s v="Mar"/>
  </r>
  <r>
    <x v="296"/>
    <d v="2026-03-04T00:00:00"/>
    <n v="2026"/>
    <x v="0"/>
    <n v="3"/>
    <x v="2"/>
    <x v="3"/>
    <x v="13"/>
    <x v="0"/>
    <s v="Returning"/>
    <x v="4"/>
    <s v="Resistance Band Set"/>
    <n v="1"/>
    <n v="40.909999999999997"/>
    <n v="0"/>
    <n v="14.89"/>
    <n v="40.909999999999997"/>
    <n v="14.89"/>
    <n v="26.019999999999996"/>
    <n v="0.63603031043754577"/>
    <n v="2026"/>
    <s v="Q1"/>
    <n v="3"/>
    <s v="Mar"/>
  </r>
  <r>
    <x v="297"/>
    <d v="2026-03-04T00:00:00"/>
    <n v="2026"/>
    <x v="0"/>
    <n v="3"/>
    <x v="2"/>
    <x v="3"/>
    <x v="8"/>
    <x v="3"/>
    <s v="New"/>
    <x v="0"/>
    <s v="Trail Bike Light"/>
    <n v="1"/>
    <n v="49.94"/>
    <n v="0.1"/>
    <n v="21.84"/>
    <n v="44.945999999999998"/>
    <n v="21.84"/>
    <n v="23.105999999999998"/>
    <n v="0.51408356694700308"/>
    <n v="2026"/>
    <s v="Q1"/>
    <n v="3"/>
    <s v="Mar"/>
  </r>
  <r>
    <x v="298"/>
    <d v="2026-03-04T00:00:00"/>
    <n v="2026"/>
    <x v="0"/>
    <n v="3"/>
    <x v="2"/>
    <x v="2"/>
    <x v="5"/>
    <x v="0"/>
    <s v="Business"/>
    <x v="2"/>
    <s v="Insulated Bottle"/>
    <n v="1"/>
    <n v="35.520000000000003"/>
    <n v="0"/>
    <n v="13.21"/>
    <n v="35.520000000000003"/>
    <n v="13.21"/>
    <n v="22.310000000000002"/>
    <n v="0.62809684684684686"/>
    <n v="2026"/>
    <s v="Q1"/>
    <n v="3"/>
    <s v="Mar"/>
  </r>
  <r>
    <x v="299"/>
    <d v="2026-03-04T00:00:00"/>
    <n v="2026"/>
    <x v="0"/>
    <n v="3"/>
    <x v="2"/>
    <x v="3"/>
    <x v="7"/>
    <x v="2"/>
    <s v="New"/>
    <x v="3"/>
    <s v="Alpine Tent 4P"/>
    <n v="2"/>
    <n v="341.1"/>
    <n v="0"/>
    <n v="200.19"/>
    <n v="682.2"/>
    <n v="400.38"/>
    <n v="281.82000000000005"/>
    <n v="0.41310466138962187"/>
    <n v="2026"/>
    <s v="Q1"/>
    <n v="3"/>
    <s v="Mar"/>
  </r>
  <r>
    <x v="300"/>
    <d v="2026-03-04T00:00:00"/>
    <n v="2026"/>
    <x v="0"/>
    <n v="3"/>
    <x v="2"/>
    <x v="2"/>
    <x v="16"/>
    <x v="3"/>
    <s v="New"/>
    <x v="4"/>
    <s v="Recovery Roller"/>
    <n v="4"/>
    <n v="36.08"/>
    <n v="0"/>
    <n v="13.89"/>
    <n v="144.32"/>
    <n v="55.56"/>
    <n v="88.759999999999991"/>
    <n v="0.61502217294900219"/>
    <n v="2026"/>
    <s v="Q1"/>
    <n v="3"/>
    <s v="Mar"/>
  </r>
  <r>
    <x v="301"/>
    <d v="2026-03-04T00:00:00"/>
    <n v="2026"/>
    <x v="0"/>
    <n v="3"/>
    <x v="2"/>
    <x v="3"/>
    <x v="4"/>
    <x v="0"/>
    <s v="Business"/>
    <x v="1"/>
    <s v="Summit Backpack 45L"/>
    <n v="2"/>
    <n v="151.69999999999999"/>
    <n v="0"/>
    <n v="80.44"/>
    <n v="303.39999999999998"/>
    <n v="160.88"/>
    <n v="142.51999999999998"/>
    <n v="0.46974291364535264"/>
    <n v="2026"/>
    <s v="Q1"/>
    <n v="3"/>
    <s v="Mar"/>
  </r>
  <r>
    <x v="302"/>
    <d v="2026-03-04T00:00:00"/>
    <n v="2026"/>
    <x v="0"/>
    <n v="3"/>
    <x v="2"/>
    <x v="1"/>
    <x v="6"/>
    <x v="3"/>
    <s v="New"/>
    <x v="1"/>
    <s v="Summit Backpack 45L"/>
    <n v="2"/>
    <n v="151.55000000000001"/>
    <n v="0.1"/>
    <n v="80.680000000000007"/>
    <n v="272.79000000000002"/>
    <n v="161.36000000000001"/>
    <n v="111.43"/>
    <n v="0.40848271564206901"/>
    <n v="2026"/>
    <s v="Q1"/>
    <n v="3"/>
    <s v="Mar"/>
  </r>
  <r>
    <x v="303"/>
    <d v="2026-03-04T00:00:00"/>
    <n v="2026"/>
    <x v="0"/>
    <n v="3"/>
    <x v="2"/>
    <x v="2"/>
    <x v="2"/>
    <x v="1"/>
    <s v="Business"/>
    <x v="0"/>
    <s v="Commuter Helmet"/>
    <n v="5"/>
    <n v="82.44"/>
    <n v="0.1"/>
    <n v="41.57"/>
    <n v="370.98"/>
    <n v="207.85"/>
    <n v="163.13000000000002"/>
    <n v="0.43972720901396306"/>
    <n v="2026"/>
    <s v="Q1"/>
    <n v="3"/>
    <s v="Mar"/>
  </r>
  <r>
    <x v="304"/>
    <d v="2026-03-05T00:00:00"/>
    <n v="2026"/>
    <x v="0"/>
    <n v="3"/>
    <x v="2"/>
    <x v="3"/>
    <x v="8"/>
    <x v="0"/>
    <s v="Returning"/>
    <x v="4"/>
    <s v="Recovery Roller"/>
    <n v="1"/>
    <n v="35.61"/>
    <n v="0.05"/>
    <n v="13.8"/>
    <n v="33.829499999999996"/>
    <n v="13.8"/>
    <n v="20.029499999999995"/>
    <n v="0.59207200815855976"/>
    <n v="2026"/>
    <s v="Q1"/>
    <n v="3"/>
    <s v="Mar"/>
  </r>
  <r>
    <x v="305"/>
    <d v="2026-03-05T00:00:00"/>
    <n v="2026"/>
    <x v="0"/>
    <n v="3"/>
    <x v="2"/>
    <x v="0"/>
    <x v="0"/>
    <x v="3"/>
    <s v="New"/>
    <x v="1"/>
    <s v="Summit Backpack 45L"/>
    <n v="5"/>
    <n v="156.13"/>
    <n v="0"/>
    <n v="77.03"/>
    <n v="780.65"/>
    <n v="385.15"/>
    <n v="395.5"/>
    <n v="0.50662909114199706"/>
    <n v="2026"/>
    <s v="Q1"/>
    <n v="3"/>
    <s v="Mar"/>
  </r>
  <r>
    <x v="306"/>
    <d v="2026-03-05T00:00:00"/>
    <n v="2026"/>
    <x v="0"/>
    <n v="3"/>
    <x v="2"/>
    <x v="0"/>
    <x v="15"/>
    <x v="0"/>
    <s v="Returning"/>
    <x v="3"/>
    <s v="Compact Sleeping Bag"/>
    <n v="1"/>
    <n v="124.31"/>
    <n v="0"/>
    <n v="61.16"/>
    <n v="124.31"/>
    <n v="61.16"/>
    <n v="63.150000000000006"/>
    <n v="0.50800418309066053"/>
    <n v="2026"/>
    <s v="Q1"/>
    <n v="3"/>
    <s v="Mar"/>
  </r>
  <r>
    <x v="307"/>
    <d v="2026-03-05T00:00:00"/>
    <n v="2026"/>
    <x v="0"/>
    <n v="3"/>
    <x v="2"/>
    <x v="1"/>
    <x v="14"/>
    <x v="2"/>
    <s v="Business"/>
    <x v="3"/>
    <s v="Portable Camp Stove"/>
    <n v="3"/>
    <n v="82.9"/>
    <n v="0.1"/>
    <n v="38.31"/>
    <n v="223.83"/>
    <n v="114.93"/>
    <n v="108.9"/>
    <n v="0.48652995577000402"/>
    <n v="2026"/>
    <s v="Q1"/>
    <n v="3"/>
    <s v="Mar"/>
  </r>
  <r>
    <x v="308"/>
    <d v="2026-03-05T00:00:00"/>
    <n v="2026"/>
    <x v="0"/>
    <n v="3"/>
    <x v="2"/>
    <x v="1"/>
    <x v="11"/>
    <x v="2"/>
    <s v="Business"/>
    <x v="0"/>
    <s v="Compact Repair Kit"/>
    <n v="1"/>
    <n v="41.1"/>
    <n v="0"/>
    <n v="16.34"/>
    <n v="41.1"/>
    <n v="16.34"/>
    <n v="24.76"/>
    <n v="0.60243309002433088"/>
    <n v="2026"/>
    <s v="Q1"/>
    <n v="3"/>
    <s v="Mar"/>
  </r>
  <r>
    <x v="309"/>
    <d v="2026-03-06T00:00:00"/>
    <n v="2026"/>
    <x v="0"/>
    <n v="3"/>
    <x v="2"/>
    <x v="0"/>
    <x v="0"/>
    <x v="0"/>
    <s v="Business"/>
    <x v="0"/>
    <s v="Compact Repair Kit"/>
    <n v="1"/>
    <n v="40.380000000000003"/>
    <n v="0"/>
    <n v="16.41"/>
    <n v="40.380000000000003"/>
    <n v="16.41"/>
    <n v="23.970000000000002"/>
    <n v="0.59361069836552749"/>
    <n v="2026"/>
    <s v="Q1"/>
    <n v="3"/>
    <s v="Mar"/>
  </r>
  <r>
    <x v="310"/>
    <d v="2026-03-06T00:00:00"/>
    <n v="2026"/>
    <x v="0"/>
    <n v="3"/>
    <x v="2"/>
    <x v="2"/>
    <x v="2"/>
    <x v="0"/>
    <s v="Returning"/>
    <x v="0"/>
    <s v="Commuter Helmet"/>
    <n v="1"/>
    <n v="80.349999999999994"/>
    <n v="0.1"/>
    <n v="42.43"/>
    <n v="72.314999999999998"/>
    <n v="42.43"/>
    <n v="29.884999999999998"/>
    <n v="0.41326142570697638"/>
    <n v="2026"/>
    <s v="Q1"/>
    <n v="3"/>
    <s v="Mar"/>
  </r>
  <r>
    <x v="311"/>
    <d v="2026-03-06T00:00:00"/>
    <n v="2026"/>
    <x v="0"/>
    <n v="3"/>
    <x v="2"/>
    <x v="3"/>
    <x v="13"/>
    <x v="0"/>
    <s v="Returning"/>
    <x v="0"/>
    <s v="Compact Repair Kit"/>
    <n v="1"/>
    <n v="40.44"/>
    <n v="0.05"/>
    <n v="16.829999999999998"/>
    <n v="38.417999999999999"/>
    <n v="16.829999999999998"/>
    <n v="21.588000000000001"/>
    <n v="0.56192409807902555"/>
    <n v="2026"/>
    <s v="Q1"/>
    <n v="3"/>
    <s v="Mar"/>
  </r>
  <r>
    <x v="312"/>
    <d v="2026-03-06T00:00:00"/>
    <n v="2026"/>
    <x v="0"/>
    <n v="3"/>
    <x v="2"/>
    <x v="2"/>
    <x v="16"/>
    <x v="0"/>
    <s v="Returning"/>
    <x v="2"/>
    <s v="Insulated Bottle"/>
    <n v="3"/>
    <n v="35.89"/>
    <n v="0"/>
    <n v="13.25"/>
    <n v="107.67"/>
    <n v="39.75"/>
    <n v="67.92"/>
    <n v="0.63081638339370294"/>
    <n v="2026"/>
    <s v="Q1"/>
    <n v="3"/>
    <s v="Mar"/>
  </r>
  <r>
    <x v="313"/>
    <d v="2026-03-06T00:00:00"/>
    <n v="2026"/>
    <x v="0"/>
    <n v="3"/>
    <x v="2"/>
    <x v="1"/>
    <x v="12"/>
    <x v="3"/>
    <s v="Returning"/>
    <x v="2"/>
    <s v="Travel Backpack 35L"/>
    <n v="3"/>
    <n v="163.44999999999999"/>
    <n v="0"/>
    <n v="86.88"/>
    <n v="490.34999999999997"/>
    <n v="260.64"/>
    <n v="229.70999999999998"/>
    <n v="0.46846130315081064"/>
    <n v="2026"/>
    <s v="Q1"/>
    <n v="3"/>
    <s v="Mar"/>
  </r>
  <r>
    <x v="314"/>
    <d v="2026-03-07T00:00:00"/>
    <n v="2026"/>
    <x v="0"/>
    <n v="3"/>
    <x v="2"/>
    <x v="1"/>
    <x v="1"/>
    <x v="2"/>
    <s v="Returning"/>
    <x v="4"/>
    <s v="Resistance Band Set"/>
    <n v="2"/>
    <n v="40.020000000000003"/>
    <n v="0"/>
    <n v="14.38"/>
    <n v="80.040000000000006"/>
    <n v="28.76"/>
    <n v="51.28"/>
    <n v="0.64067966016991496"/>
    <n v="2026"/>
    <s v="Q1"/>
    <n v="3"/>
    <s v="Mar"/>
  </r>
  <r>
    <x v="315"/>
    <d v="2026-03-07T00:00:00"/>
    <n v="2026"/>
    <x v="0"/>
    <n v="3"/>
    <x v="2"/>
    <x v="0"/>
    <x v="15"/>
    <x v="0"/>
    <s v="New"/>
    <x v="4"/>
    <s v="Resistance Band Set"/>
    <n v="1"/>
    <n v="40.01"/>
    <n v="0.05"/>
    <n v="14.35"/>
    <n v="38.009499999999996"/>
    <n v="14.35"/>
    <n v="23.659499999999994"/>
    <n v="0.62246280535129372"/>
    <n v="2026"/>
    <s v="Q1"/>
    <n v="3"/>
    <s v="Mar"/>
  </r>
  <r>
    <x v="316"/>
    <d v="2026-03-07T00:00:00"/>
    <n v="2026"/>
    <x v="0"/>
    <n v="3"/>
    <x v="2"/>
    <x v="1"/>
    <x v="12"/>
    <x v="0"/>
    <s v="Returning"/>
    <x v="1"/>
    <s v="Summit Backpack 45L"/>
    <n v="3"/>
    <n v="155.16"/>
    <n v="0"/>
    <n v="76.849999999999994"/>
    <n v="465.48"/>
    <n v="230.54999999999998"/>
    <n v="234.93000000000004"/>
    <n v="0.50470482083011092"/>
    <n v="2026"/>
    <s v="Q1"/>
    <n v="3"/>
    <s v="Mar"/>
  </r>
  <r>
    <x v="317"/>
    <d v="2026-03-07T00:00:00"/>
    <n v="2026"/>
    <x v="0"/>
    <n v="3"/>
    <x v="2"/>
    <x v="1"/>
    <x v="14"/>
    <x v="3"/>
    <s v="New"/>
    <x v="4"/>
    <s v="Resistance Band Set"/>
    <n v="1"/>
    <n v="39.96"/>
    <n v="0"/>
    <n v="14.5"/>
    <n v="39.96"/>
    <n v="14.5"/>
    <n v="25.46"/>
    <n v="0.63713713713713716"/>
    <n v="2026"/>
    <s v="Q1"/>
    <n v="3"/>
    <s v="Mar"/>
  </r>
  <r>
    <x v="318"/>
    <d v="2026-03-08T00:00:00"/>
    <n v="2026"/>
    <x v="0"/>
    <n v="3"/>
    <x v="2"/>
    <x v="1"/>
    <x v="1"/>
    <x v="0"/>
    <s v="New"/>
    <x v="1"/>
    <s v="Trail Boots"/>
    <n v="1"/>
    <n v="146.6"/>
    <n v="0"/>
    <n v="78.92"/>
    <n v="146.6"/>
    <n v="78.92"/>
    <n v="67.679999999999993"/>
    <n v="0.46166439290586625"/>
    <n v="2026"/>
    <s v="Q1"/>
    <n v="3"/>
    <s v="Mar"/>
  </r>
  <r>
    <x v="319"/>
    <d v="2026-03-08T00:00:00"/>
    <n v="2026"/>
    <x v="0"/>
    <n v="3"/>
    <x v="2"/>
    <x v="1"/>
    <x v="14"/>
    <x v="2"/>
    <s v="Returning"/>
    <x v="1"/>
    <s v="Hiking Daypack 20L"/>
    <n v="1"/>
    <n v="94.38"/>
    <n v="0"/>
    <n v="44.78"/>
    <n v="94.38"/>
    <n v="44.78"/>
    <n v="49.599999999999994"/>
    <n v="0.52553507098961638"/>
    <n v="2026"/>
    <s v="Q1"/>
    <n v="3"/>
    <s v="Mar"/>
  </r>
  <r>
    <x v="320"/>
    <d v="2026-03-08T00:00:00"/>
    <n v="2026"/>
    <x v="0"/>
    <n v="3"/>
    <x v="2"/>
    <x v="1"/>
    <x v="12"/>
    <x v="2"/>
    <s v="Returning"/>
    <x v="4"/>
    <s v="Weighted Vest"/>
    <n v="1"/>
    <n v="121.77"/>
    <n v="0"/>
    <n v="67.52"/>
    <n v="121.77"/>
    <n v="67.52"/>
    <n v="54.25"/>
    <n v="0.44551203087788455"/>
    <n v="2026"/>
    <s v="Q1"/>
    <n v="3"/>
    <s v="Mar"/>
  </r>
  <r>
    <x v="321"/>
    <d v="2026-03-08T00:00:00"/>
    <n v="2026"/>
    <x v="0"/>
    <n v="3"/>
    <x v="2"/>
    <x v="3"/>
    <x v="8"/>
    <x v="3"/>
    <s v="Returning"/>
    <x v="3"/>
    <s v="Compact Sleeping Bag"/>
    <n v="5"/>
    <n v="123.29"/>
    <n v="0"/>
    <n v="61.34"/>
    <n v="616.45000000000005"/>
    <n v="306.70000000000005"/>
    <n v="309.75"/>
    <n v="0.50247384216075919"/>
    <n v="2026"/>
    <s v="Q1"/>
    <n v="3"/>
    <s v="Mar"/>
  </r>
  <r>
    <x v="322"/>
    <d v="2026-03-09T00:00:00"/>
    <n v="2026"/>
    <x v="0"/>
    <n v="3"/>
    <x v="2"/>
    <x v="1"/>
    <x v="12"/>
    <x v="0"/>
    <s v="New"/>
    <x v="4"/>
    <s v="Resistance Band Set"/>
    <n v="1"/>
    <n v="41.15"/>
    <n v="0.05"/>
    <n v="14.4"/>
    <n v="39.092499999999994"/>
    <n v="14.4"/>
    <n v="24.692499999999995"/>
    <n v="0.63164289825414077"/>
    <n v="2026"/>
    <s v="Q1"/>
    <n v="3"/>
    <s v="Mar"/>
  </r>
  <r>
    <x v="323"/>
    <d v="2026-03-09T00:00:00"/>
    <n v="2026"/>
    <x v="0"/>
    <n v="3"/>
    <x v="2"/>
    <x v="3"/>
    <x v="4"/>
    <x v="3"/>
    <s v="New"/>
    <x v="2"/>
    <s v="Insulated Bottle"/>
    <n v="4"/>
    <n v="35.42"/>
    <n v="0"/>
    <n v="13.31"/>
    <n v="141.68"/>
    <n v="53.24"/>
    <n v="88.44"/>
    <n v="0.62422360248447195"/>
    <n v="2026"/>
    <s v="Q1"/>
    <n v="3"/>
    <s v="Mar"/>
  </r>
  <r>
    <x v="324"/>
    <d v="2026-03-09T00:00:00"/>
    <n v="2026"/>
    <x v="0"/>
    <n v="3"/>
    <x v="2"/>
    <x v="1"/>
    <x v="12"/>
    <x v="0"/>
    <s v="Business"/>
    <x v="0"/>
    <s v="Cycling Pack 12L"/>
    <n v="1"/>
    <n v="103.74"/>
    <n v="0.1"/>
    <n v="51.32"/>
    <n v="93.366"/>
    <n v="51.32"/>
    <n v="42.045999999999999"/>
    <n v="0.45033523980892404"/>
    <n v="2026"/>
    <s v="Q1"/>
    <n v="3"/>
    <s v="Mar"/>
  </r>
  <r>
    <x v="325"/>
    <d v="2026-03-09T00:00:00"/>
    <n v="2026"/>
    <x v="0"/>
    <n v="3"/>
    <x v="2"/>
    <x v="2"/>
    <x v="16"/>
    <x v="3"/>
    <s v="Business"/>
    <x v="2"/>
    <s v="Travel Backpack 35L"/>
    <n v="2"/>
    <n v="165.49"/>
    <n v="0.05"/>
    <n v="89.82"/>
    <n v="314.43099999999998"/>
    <n v="179.64"/>
    <n v="134.791"/>
    <n v="0.4286822864157796"/>
    <n v="2026"/>
    <s v="Q1"/>
    <n v="3"/>
    <s v="Mar"/>
  </r>
  <r>
    <x v="326"/>
    <d v="2026-03-09T00:00:00"/>
    <n v="2026"/>
    <x v="0"/>
    <n v="3"/>
    <x v="2"/>
    <x v="1"/>
    <x v="6"/>
    <x v="3"/>
    <s v="New"/>
    <x v="1"/>
    <s v="Trekking Poles"/>
    <n v="1"/>
    <n v="72.87"/>
    <n v="0.05"/>
    <n v="32"/>
    <n v="69.226500000000001"/>
    <n v="32"/>
    <n v="37.226500000000001"/>
    <n v="0.53774927231623726"/>
    <n v="2026"/>
    <s v="Q1"/>
    <n v="3"/>
    <s v="Mar"/>
  </r>
  <r>
    <x v="327"/>
    <d v="2026-03-09T00:00:00"/>
    <n v="2026"/>
    <x v="0"/>
    <n v="3"/>
    <x v="2"/>
    <x v="3"/>
    <x v="13"/>
    <x v="2"/>
    <s v="Returning"/>
    <x v="2"/>
    <s v="Travel Backpack 35L"/>
    <n v="1"/>
    <n v="161.04"/>
    <n v="0"/>
    <n v="85.83"/>
    <n v="161.04"/>
    <n v="85.83"/>
    <n v="75.209999999999994"/>
    <n v="0.46702682563338299"/>
    <n v="2026"/>
    <s v="Q1"/>
    <n v="3"/>
    <s v="Mar"/>
  </r>
  <r>
    <x v="328"/>
    <d v="2026-03-10T00:00:00"/>
    <n v="2026"/>
    <x v="0"/>
    <n v="3"/>
    <x v="2"/>
    <x v="0"/>
    <x v="0"/>
    <x v="0"/>
    <s v="New"/>
    <x v="2"/>
    <s v="Carry-On Duffel"/>
    <n v="3"/>
    <n v="130.6"/>
    <n v="0.05"/>
    <n v="65.62"/>
    <n v="372.20999999999992"/>
    <n v="196.86"/>
    <n v="175.34999999999991"/>
    <n v="0.47110502135891014"/>
    <n v="2026"/>
    <s v="Q1"/>
    <n v="3"/>
    <s v="Mar"/>
  </r>
  <r>
    <x v="329"/>
    <d v="2026-03-10T00:00:00"/>
    <n v="2026"/>
    <x v="0"/>
    <n v="3"/>
    <x v="2"/>
    <x v="2"/>
    <x v="10"/>
    <x v="3"/>
    <s v="Returning"/>
    <x v="0"/>
    <s v="Commuter Helmet"/>
    <n v="2"/>
    <n v="81.290000000000006"/>
    <n v="0"/>
    <n v="43.9"/>
    <n v="162.58000000000001"/>
    <n v="87.8"/>
    <n v="74.780000000000015"/>
    <n v="0.45995817443720022"/>
    <n v="2026"/>
    <s v="Q1"/>
    <n v="3"/>
    <s v="Mar"/>
  </r>
  <r>
    <x v="330"/>
    <d v="2026-03-10T00:00:00"/>
    <n v="2026"/>
    <x v="0"/>
    <n v="3"/>
    <x v="2"/>
    <x v="1"/>
    <x v="12"/>
    <x v="3"/>
    <s v="New"/>
    <x v="0"/>
    <s v="Cycling Pack 12L"/>
    <n v="2"/>
    <n v="103.33"/>
    <n v="0.05"/>
    <n v="51.58"/>
    <n v="196.327"/>
    <n v="103.16"/>
    <n v="93.167000000000002"/>
    <n v="0.47455011282197557"/>
    <n v="2026"/>
    <s v="Q1"/>
    <n v="3"/>
    <s v="Mar"/>
  </r>
  <r>
    <x v="331"/>
    <d v="2026-03-10T00:00:00"/>
    <n v="2026"/>
    <x v="0"/>
    <n v="3"/>
    <x v="2"/>
    <x v="3"/>
    <x v="7"/>
    <x v="2"/>
    <s v="Business"/>
    <x v="4"/>
    <s v="Training Mat"/>
    <n v="2"/>
    <n v="51.14"/>
    <n v="0"/>
    <n v="21.58"/>
    <n v="102.28"/>
    <n v="43.16"/>
    <n v="59.120000000000005"/>
    <n v="0.57802111849824012"/>
    <n v="2026"/>
    <s v="Q1"/>
    <n v="3"/>
    <s v="Mar"/>
  </r>
  <r>
    <x v="332"/>
    <d v="2026-03-10T00:00:00"/>
    <n v="2026"/>
    <x v="0"/>
    <n v="3"/>
    <x v="2"/>
    <x v="1"/>
    <x v="12"/>
    <x v="3"/>
    <s v="Returning"/>
    <x v="0"/>
    <s v="Trail Bike Light"/>
    <n v="2"/>
    <n v="49.7"/>
    <n v="0"/>
    <n v="23.14"/>
    <n v="99.4"/>
    <n v="46.28"/>
    <n v="53.120000000000005"/>
    <n v="0.53440643863179071"/>
    <n v="2026"/>
    <s v="Q1"/>
    <n v="3"/>
    <s v="Mar"/>
  </r>
  <r>
    <x v="333"/>
    <d v="2026-03-10T00:00:00"/>
    <n v="2026"/>
    <x v="0"/>
    <n v="3"/>
    <x v="2"/>
    <x v="3"/>
    <x v="4"/>
    <x v="0"/>
    <s v="Returning"/>
    <x v="0"/>
    <s v="Compact Repair Kit"/>
    <n v="1"/>
    <n v="39.659999999999997"/>
    <n v="0.05"/>
    <n v="16.93"/>
    <n v="37.676999999999992"/>
    <n v="16.93"/>
    <n v="20.746999999999993"/>
    <n v="0.5506542452955383"/>
    <n v="2026"/>
    <s v="Q1"/>
    <n v="3"/>
    <s v="Mar"/>
  </r>
  <r>
    <x v="334"/>
    <d v="2026-03-11T00:00:00"/>
    <n v="2026"/>
    <x v="0"/>
    <n v="3"/>
    <x v="2"/>
    <x v="1"/>
    <x v="12"/>
    <x v="1"/>
    <s v="Business"/>
    <x v="4"/>
    <s v="Training Mat"/>
    <n v="4"/>
    <n v="50.65"/>
    <n v="0.15"/>
    <n v="22"/>
    <n v="172.20999999999998"/>
    <n v="88"/>
    <n v="84.20999999999998"/>
    <n v="0.48899599326403803"/>
    <n v="2026"/>
    <s v="Q1"/>
    <n v="3"/>
    <s v="Mar"/>
  </r>
  <r>
    <x v="335"/>
    <d v="2026-03-11T00:00:00"/>
    <n v="2026"/>
    <x v="0"/>
    <n v="3"/>
    <x v="2"/>
    <x v="2"/>
    <x v="2"/>
    <x v="3"/>
    <s v="Returning"/>
    <x v="4"/>
    <s v="Training Mat"/>
    <n v="2"/>
    <n v="50.72"/>
    <n v="0"/>
    <n v="21.88"/>
    <n v="101.44"/>
    <n v="43.76"/>
    <n v="57.68"/>
    <n v="0.56861198738170349"/>
    <n v="2026"/>
    <s v="Q1"/>
    <n v="3"/>
    <s v="Mar"/>
  </r>
  <r>
    <x v="336"/>
    <d v="2026-03-11T00:00:00"/>
    <n v="2026"/>
    <x v="0"/>
    <n v="3"/>
    <x v="2"/>
    <x v="1"/>
    <x v="12"/>
    <x v="2"/>
    <s v="New"/>
    <x v="2"/>
    <s v="Insulated Bottle"/>
    <n v="2"/>
    <n v="36.08"/>
    <n v="0.05"/>
    <n v="13.19"/>
    <n v="68.551999999999992"/>
    <n v="26.38"/>
    <n v="42.171999999999997"/>
    <n v="0.61518263507993931"/>
    <n v="2026"/>
    <s v="Q1"/>
    <n v="3"/>
    <s v="Mar"/>
  </r>
  <r>
    <x v="337"/>
    <d v="2026-03-11T00:00:00"/>
    <n v="2026"/>
    <x v="0"/>
    <n v="3"/>
    <x v="2"/>
    <x v="3"/>
    <x v="8"/>
    <x v="0"/>
    <s v="Returning"/>
    <x v="3"/>
    <s v="Compact Sleeping Bag"/>
    <n v="6"/>
    <n v="124.04"/>
    <n v="0.05"/>
    <n v="61.17"/>
    <n v="707.02800000000002"/>
    <n v="367.02"/>
    <n v="340.00800000000004"/>
    <n v="0.48089750335205966"/>
    <n v="2026"/>
    <s v="Q1"/>
    <n v="3"/>
    <s v="Mar"/>
  </r>
  <r>
    <x v="338"/>
    <d v="2026-03-11T00:00:00"/>
    <n v="2026"/>
    <x v="0"/>
    <n v="3"/>
    <x v="2"/>
    <x v="1"/>
    <x v="12"/>
    <x v="3"/>
    <s v="New"/>
    <x v="1"/>
    <s v="Hiking Daypack 20L"/>
    <n v="3"/>
    <n v="90.31"/>
    <n v="0"/>
    <n v="44.58"/>
    <n v="270.93"/>
    <n v="133.74"/>
    <n v="137.19"/>
    <n v="0.50636695825489975"/>
    <n v="2026"/>
    <s v="Q1"/>
    <n v="3"/>
    <s v="Mar"/>
  </r>
  <r>
    <x v="339"/>
    <d v="2026-03-12T00:00:00"/>
    <n v="2026"/>
    <x v="0"/>
    <n v="3"/>
    <x v="2"/>
    <x v="3"/>
    <x v="7"/>
    <x v="0"/>
    <s v="Returning"/>
    <x v="1"/>
    <s v="Trekking Poles"/>
    <n v="4"/>
    <n v="72.63"/>
    <n v="0.1"/>
    <n v="31.45"/>
    <n v="261.46800000000002"/>
    <n v="125.8"/>
    <n v="135.66800000000001"/>
    <n v="0.51887037801948999"/>
    <n v="2026"/>
    <s v="Q1"/>
    <n v="3"/>
    <s v="Mar"/>
  </r>
  <r>
    <x v="340"/>
    <d v="2026-03-12T00:00:00"/>
    <n v="2026"/>
    <x v="0"/>
    <n v="3"/>
    <x v="2"/>
    <x v="1"/>
    <x v="14"/>
    <x v="0"/>
    <s v="Returning"/>
    <x v="4"/>
    <s v="Resistance Band Set"/>
    <n v="3"/>
    <n v="39.9"/>
    <n v="0"/>
    <n v="14.49"/>
    <n v="119.69999999999999"/>
    <n v="43.47"/>
    <n v="76.22999999999999"/>
    <n v="0.63684210526315788"/>
    <n v="2026"/>
    <s v="Q1"/>
    <n v="3"/>
    <s v="Mar"/>
  </r>
  <r>
    <x v="341"/>
    <d v="2026-03-12T00:00:00"/>
    <n v="2026"/>
    <x v="0"/>
    <n v="3"/>
    <x v="2"/>
    <x v="1"/>
    <x v="12"/>
    <x v="0"/>
    <s v="New"/>
    <x v="4"/>
    <s v="Training Mat"/>
    <n v="1"/>
    <n v="49.79"/>
    <n v="0.1"/>
    <n v="22.29"/>
    <n v="44.811"/>
    <n v="22.29"/>
    <n v="22.521000000000001"/>
    <n v="0.5025774921336279"/>
    <n v="2026"/>
    <s v="Q1"/>
    <n v="3"/>
    <s v="Mar"/>
  </r>
  <r>
    <x v="342"/>
    <d v="2026-03-12T00:00:00"/>
    <n v="2026"/>
    <x v="0"/>
    <n v="3"/>
    <x v="2"/>
    <x v="2"/>
    <x v="2"/>
    <x v="3"/>
    <s v="New"/>
    <x v="0"/>
    <s v="Compact Repair Kit"/>
    <n v="1"/>
    <n v="41.24"/>
    <n v="0.05"/>
    <n v="16.64"/>
    <n v="39.177999999999997"/>
    <n v="16.64"/>
    <n v="22.537999999999997"/>
    <n v="0.57527183623462141"/>
    <n v="2026"/>
    <s v="Q1"/>
    <n v="3"/>
    <s v="Mar"/>
  </r>
  <r>
    <x v="343"/>
    <d v="2026-03-12T00:00:00"/>
    <n v="2026"/>
    <x v="0"/>
    <n v="3"/>
    <x v="2"/>
    <x v="0"/>
    <x v="9"/>
    <x v="0"/>
    <s v="New"/>
    <x v="1"/>
    <s v="Trail Boots"/>
    <n v="1"/>
    <n v="142.88999999999999"/>
    <n v="0"/>
    <n v="81.099999999999994"/>
    <n v="142.88999999999999"/>
    <n v="81.099999999999994"/>
    <n v="61.789999999999992"/>
    <n v="0.43243054097557559"/>
    <n v="2026"/>
    <s v="Q1"/>
    <n v="3"/>
    <s v="Mar"/>
  </r>
  <r>
    <x v="344"/>
    <d v="2026-03-12T00:00:00"/>
    <n v="2026"/>
    <x v="0"/>
    <n v="3"/>
    <x v="2"/>
    <x v="1"/>
    <x v="1"/>
    <x v="0"/>
    <s v="New"/>
    <x v="3"/>
    <s v="Trail Tent 2P"/>
    <n v="2"/>
    <n v="192.76"/>
    <n v="0"/>
    <n v="103.08"/>
    <n v="385.52"/>
    <n v="206.16"/>
    <n v="179.35999999999999"/>
    <n v="0.46524175140070551"/>
    <n v="2026"/>
    <s v="Q1"/>
    <n v="3"/>
    <s v="Mar"/>
  </r>
  <r>
    <x v="345"/>
    <d v="2026-03-12T00:00:00"/>
    <n v="2026"/>
    <x v="0"/>
    <n v="3"/>
    <x v="2"/>
    <x v="2"/>
    <x v="5"/>
    <x v="0"/>
    <s v="New"/>
    <x v="2"/>
    <s v="Travel Backpack 35L"/>
    <n v="1"/>
    <n v="165.72"/>
    <n v="0"/>
    <n v="89.31"/>
    <n v="165.72"/>
    <n v="89.31"/>
    <n v="76.41"/>
    <n v="0.46107892831281677"/>
    <n v="2026"/>
    <s v="Q1"/>
    <n v="3"/>
    <s v="Mar"/>
  </r>
  <r>
    <x v="346"/>
    <d v="2026-03-12T00:00:00"/>
    <n v="2026"/>
    <x v="0"/>
    <n v="3"/>
    <x v="2"/>
    <x v="3"/>
    <x v="7"/>
    <x v="2"/>
    <s v="Business"/>
    <x v="2"/>
    <s v="Travel Backpack 35L"/>
    <n v="2"/>
    <n v="164.33"/>
    <n v="0"/>
    <n v="86.07"/>
    <n v="328.66"/>
    <n v="172.14"/>
    <n v="156.52000000000004"/>
    <n v="0.47623684050386428"/>
    <n v="2026"/>
    <s v="Q1"/>
    <n v="3"/>
    <s v="Mar"/>
  </r>
  <r>
    <x v="347"/>
    <d v="2026-03-12T00:00:00"/>
    <n v="2026"/>
    <x v="0"/>
    <n v="3"/>
    <x v="2"/>
    <x v="3"/>
    <x v="8"/>
    <x v="1"/>
    <s v="Business"/>
    <x v="2"/>
    <s v="Packing Cube Set"/>
    <n v="3"/>
    <n v="45.8"/>
    <n v="0.15"/>
    <n v="18.47"/>
    <n v="116.78999999999998"/>
    <n v="55.41"/>
    <n v="61.379999999999981"/>
    <n v="0.52555869509375797"/>
    <n v="2026"/>
    <s v="Q1"/>
    <n v="3"/>
    <s v="Mar"/>
  </r>
  <r>
    <x v="348"/>
    <d v="2026-03-12T00:00:00"/>
    <n v="2026"/>
    <x v="0"/>
    <n v="3"/>
    <x v="2"/>
    <x v="1"/>
    <x v="1"/>
    <x v="0"/>
    <s v="New"/>
    <x v="0"/>
    <s v="Cycling Pack 12L"/>
    <n v="2"/>
    <n v="103.08"/>
    <n v="0.05"/>
    <n v="49.27"/>
    <n v="195.85199999999998"/>
    <n v="98.54"/>
    <n v="97.311999999999969"/>
    <n v="0.49686497967853266"/>
    <n v="2026"/>
    <s v="Q1"/>
    <n v="3"/>
    <s v="Mar"/>
  </r>
  <r>
    <x v="349"/>
    <d v="2026-03-13T00:00:00"/>
    <n v="2026"/>
    <x v="0"/>
    <n v="3"/>
    <x v="2"/>
    <x v="0"/>
    <x v="0"/>
    <x v="0"/>
    <s v="Business"/>
    <x v="2"/>
    <s v="Packing Cube Set"/>
    <n v="4"/>
    <n v="47.33"/>
    <n v="0"/>
    <n v="18.739999999999998"/>
    <n v="189.32"/>
    <n v="74.959999999999994"/>
    <n v="114.36"/>
    <n v="0.60405662370589475"/>
    <n v="2026"/>
    <s v="Q1"/>
    <n v="3"/>
    <s v="Mar"/>
  </r>
  <r>
    <x v="350"/>
    <d v="2026-03-13T00:00:00"/>
    <n v="2026"/>
    <x v="0"/>
    <n v="3"/>
    <x v="2"/>
    <x v="2"/>
    <x v="3"/>
    <x v="2"/>
    <s v="New"/>
    <x v="0"/>
    <s v="Trail Bike Light"/>
    <n v="1"/>
    <n v="50.04"/>
    <n v="0"/>
    <n v="22.64"/>
    <n v="50.04"/>
    <n v="22.64"/>
    <n v="27.4"/>
    <n v="0.54756195043964828"/>
    <n v="2026"/>
    <s v="Q1"/>
    <n v="3"/>
    <s v="Mar"/>
  </r>
  <r>
    <x v="351"/>
    <d v="2026-03-13T00:00:00"/>
    <n v="2026"/>
    <x v="0"/>
    <n v="3"/>
    <x v="2"/>
    <x v="3"/>
    <x v="13"/>
    <x v="0"/>
    <s v="New"/>
    <x v="4"/>
    <s v="Weighted Vest"/>
    <n v="1"/>
    <n v="125.69"/>
    <n v="0"/>
    <n v="67.150000000000006"/>
    <n v="125.69"/>
    <n v="67.150000000000006"/>
    <n v="58.539999999999992"/>
    <n v="0.465749065160315"/>
    <n v="2026"/>
    <s v="Q1"/>
    <n v="3"/>
    <s v="Mar"/>
  </r>
  <r>
    <x v="352"/>
    <d v="2026-03-13T00:00:00"/>
    <n v="2026"/>
    <x v="0"/>
    <n v="3"/>
    <x v="2"/>
    <x v="3"/>
    <x v="13"/>
    <x v="3"/>
    <s v="New"/>
    <x v="1"/>
    <s v="Trail Boots"/>
    <n v="2"/>
    <n v="142.72999999999999"/>
    <n v="0.1"/>
    <n v="77.28"/>
    <n v="256.91399999999999"/>
    <n v="154.56"/>
    <n v="102.35399999999998"/>
    <n v="0.39839790747098247"/>
    <n v="2026"/>
    <s v="Q1"/>
    <n v="3"/>
    <s v="Mar"/>
  </r>
  <r>
    <x v="353"/>
    <d v="2026-03-13T00:00:00"/>
    <n v="2026"/>
    <x v="0"/>
    <n v="3"/>
    <x v="2"/>
    <x v="1"/>
    <x v="12"/>
    <x v="0"/>
    <s v="Returning"/>
    <x v="4"/>
    <s v="Weighted Vest"/>
    <n v="4"/>
    <n v="124.36"/>
    <n v="0"/>
    <n v="68.790000000000006"/>
    <n v="497.44"/>
    <n v="275.16000000000003"/>
    <n v="222.27999999999997"/>
    <n v="0.44684786104856861"/>
    <n v="2026"/>
    <s v="Q1"/>
    <n v="3"/>
    <s v="Mar"/>
  </r>
  <r>
    <x v="354"/>
    <d v="2026-03-14T00:00:00"/>
    <n v="2026"/>
    <x v="0"/>
    <n v="3"/>
    <x v="2"/>
    <x v="3"/>
    <x v="8"/>
    <x v="0"/>
    <s v="New"/>
    <x v="0"/>
    <s v="Compact Repair Kit"/>
    <n v="4"/>
    <n v="40.42"/>
    <n v="0.1"/>
    <n v="16.25"/>
    <n v="145.512"/>
    <n v="65"/>
    <n v="80.512"/>
    <n v="0.5533014459288581"/>
    <n v="2026"/>
    <s v="Q1"/>
    <n v="3"/>
    <s v="Mar"/>
  </r>
  <r>
    <x v="355"/>
    <d v="2026-03-14T00:00:00"/>
    <n v="2026"/>
    <x v="0"/>
    <n v="3"/>
    <x v="2"/>
    <x v="0"/>
    <x v="15"/>
    <x v="0"/>
    <s v="Returning"/>
    <x v="3"/>
    <s v="Trail Tent 2P"/>
    <n v="1"/>
    <n v="192.86"/>
    <n v="0"/>
    <n v="101.13"/>
    <n v="192.86"/>
    <n v="101.13"/>
    <n v="91.730000000000018"/>
    <n v="0.475629990666805"/>
    <n v="2026"/>
    <s v="Q1"/>
    <n v="3"/>
    <s v="Mar"/>
  </r>
  <r>
    <x v="356"/>
    <d v="2026-03-14T00:00:00"/>
    <n v="2026"/>
    <x v="0"/>
    <n v="3"/>
    <x v="2"/>
    <x v="3"/>
    <x v="4"/>
    <x v="3"/>
    <s v="New"/>
    <x v="1"/>
    <s v="Trekking Poles"/>
    <n v="2"/>
    <n v="72.34"/>
    <n v="0"/>
    <n v="33.29"/>
    <n v="144.68"/>
    <n v="66.58"/>
    <n v="78.100000000000009"/>
    <n v="0.53981199889411113"/>
    <n v="2026"/>
    <s v="Q1"/>
    <n v="3"/>
    <s v="Mar"/>
  </r>
  <r>
    <x v="357"/>
    <d v="2026-03-14T00:00:00"/>
    <n v="2026"/>
    <x v="0"/>
    <n v="3"/>
    <x v="2"/>
    <x v="3"/>
    <x v="13"/>
    <x v="0"/>
    <s v="New"/>
    <x v="2"/>
    <s v="Insulated Bottle"/>
    <n v="2"/>
    <n v="35.409999999999997"/>
    <n v="0"/>
    <n v="13.89"/>
    <n v="70.819999999999993"/>
    <n v="27.78"/>
    <n v="43.039999999999992"/>
    <n v="0.60773792713922614"/>
    <n v="2026"/>
    <s v="Q1"/>
    <n v="3"/>
    <s v="Mar"/>
  </r>
  <r>
    <x v="358"/>
    <d v="2026-03-14T00:00:00"/>
    <n v="2026"/>
    <x v="0"/>
    <n v="3"/>
    <x v="2"/>
    <x v="3"/>
    <x v="8"/>
    <x v="1"/>
    <s v="Business"/>
    <x v="0"/>
    <s v="Cycling Pack 12L"/>
    <n v="12"/>
    <n v="102.25"/>
    <n v="0.1"/>
    <n v="51.07"/>
    <n v="1104.3"/>
    <n v="612.84"/>
    <n v="491.45999999999992"/>
    <n v="0.44504210812279266"/>
    <n v="2026"/>
    <s v="Q1"/>
    <n v="3"/>
    <s v="Mar"/>
  </r>
  <r>
    <x v="359"/>
    <d v="2026-03-14T00:00:00"/>
    <n v="2026"/>
    <x v="0"/>
    <n v="3"/>
    <x v="2"/>
    <x v="1"/>
    <x v="1"/>
    <x v="0"/>
    <s v="New"/>
    <x v="0"/>
    <s v="Trail Bike Light"/>
    <n v="1"/>
    <n v="51.86"/>
    <n v="0.1"/>
    <n v="22.34"/>
    <n v="46.673999999999999"/>
    <n v="22.34"/>
    <n v="24.334"/>
    <n v="0.52136092899687192"/>
    <n v="2026"/>
    <s v="Q1"/>
    <n v="3"/>
    <s v="Mar"/>
  </r>
  <r>
    <x v="360"/>
    <d v="2026-03-14T00:00:00"/>
    <n v="2026"/>
    <x v="0"/>
    <n v="3"/>
    <x v="2"/>
    <x v="3"/>
    <x v="8"/>
    <x v="0"/>
    <s v="Returning"/>
    <x v="2"/>
    <s v="Insulated Bottle"/>
    <n v="1"/>
    <n v="36.520000000000003"/>
    <n v="0.05"/>
    <n v="13.23"/>
    <n v="34.694000000000003"/>
    <n v="13.23"/>
    <n v="21.464000000000002"/>
    <n v="0.61866605176687617"/>
    <n v="2026"/>
    <s v="Q1"/>
    <n v="3"/>
    <s v="Mar"/>
  </r>
  <r>
    <x v="361"/>
    <d v="2026-03-14T00:00:00"/>
    <n v="2026"/>
    <x v="0"/>
    <n v="3"/>
    <x v="2"/>
    <x v="2"/>
    <x v="10"/>
    <x v="0"/>
    <s v="New"/>
    <x v="1"/>
    <s v="Summit Backpack 45L"/>
    <n v="2"/>
    <n v="153.66"/>
    <n v="0.1"/>
    <n v="78.430000000000007"/>
    <n v="276.58800000000002"/>
    <n v="156.86000000000001"/>
    <n v="119.72800000000001"/>
    <n v="0.43287488972768162"/>
    <n v="2026"/>
    <s v="Q1"/>
    <n v="3"/>
    <s v="Mar"/>
  </r>
  <r>
    <x v="362"/>
    <d v="2026-03-14T00:00:00"/>
    <n v="2026"/>
    <x v="0"/>
    <n v="3"/>
    <x v="2"/>
    <x v="1"/>
    <x v="14"/>
    <x v="3"/>
    <s v="Returning"/>
    <x v="4"/>
    <s v="Resistance Band Set"/>
    <n v="1"/>
    <n v="41.05"/>
    <n v="0.1"/>
    <n v="14.94"/>
    <n v="36.945"/>
    <n v="14.94"/>
    <n v="22.005000000000003"/>
    <n v="0.59561510353227776"/>
    <n v="2026"/>
    <s v="Q1"/>
    <n v="3"/>
    <s v="Mar"/>
  </r>
  <r>
    <x v="363"/>
    <d v="2026-03-15T00:00:00"/>
    <n v="2026"/>
    <x v="0"/>
    <n v="3"/>
    <x v="2"/>
    <x v="2"/>
    <x v="2"/>
    <x v="0"/>
    <s v="Returning"/>
    <x v="2"/>
    <s v="Carry-On Duffel"/>
    <n v="4"/>
    <n v="136.21"/>
    <n v="0.05"/>
    <n v="68.55"/>
    <n v="517.59799999999996"/>
    <n v="274.2"/>
    <n v="243.39799999999997"/>
    <n v="0.4702452482428448"/>
    <n v="2026"/>
    <s v="Q1"/>
    <n v="3"/>
    <s v="Mar"/>
  </r>
  <r>
    <x v="364"/>
    <d v="2026-03-15T00:00:00"/>
    <n v="2026"/>
    <x v="0"/>
    <n v="3"/>
    <x v="2"/>
    <x v="3"/>
    <x v="4"/>
    <x v="0"/>
    <s v="Returning"/>
    <x v="2"/>
    <s v="Packing Cube Set"/>
    <n v="3"/>
    <n v="46.68"/>
    <n v="0"/>
    <n v="18.760000000000002"/>
    <n v="140.04"/>
    <n v="56.28"/>
    <n v="83.759999999999991"/>
    <n v="0.59811482433590402"/>
    <n v="2026"/>
    <s v="Q1"/>
    <n v="3"/>
    <s v="Mar"/>
  </r>
  <r>
    <x v="365"/>
    <d v="2026-03-15T00:00:00"/>
    <n v="2026"/>
    <x v="0"/>
    <n v="3"/>
    <x v="2"/>
    <x v="1"/>
    <x v="12"/>
    <x v="2"/>
    <s v="New"/>
    <x v="2"/>
    <s v="Insulated Bottle"/>
    <n v="1"/>
    <n v="35.340000000000003"/>
    <n v="0.05"/>
    <n v="13.37"/>
    <n v="33.573"/>
    <n v="13.37"/>
    <n v="20.203000000000003"/>
    <n v="0.60176332171685587"/>
    <n v="2026"/>
    <s v="Q1"/>
    <n v="3"/>
    <s v="Mar"/>
  </r>
  <r>
    <x v="366"/>
    <d v="2026-03-16T00:00:00"/>
    <n v="2026"/>
    <x v="0"/>
    <n v="3"/>
    <x v="2"/>
    <x v="3"/>
    <x v="7"/>
    <x v="2"/>
    <s v="Returning"/>
    <x v="4"/>
    <s v="Resistance Band Set"/>
    <n v="2"/>
    <n v="40.19"/>
    <n v="0"/>
    <n v="14.92"/>
    <n v="80.38"/>
    <n v="29.84"/>
    <n v="50.539999999999992"/>
    <n v="0.62876337397362525"/>
    <n v="2026"/>
    <s v="Q1"/>
    <n v="3"/>
    <s v="Mar"/>
  </r>
  <r>
    <x v="367"/>
    <d v="2026-03-16T00:00:00"/>
    <n v="2026"/>
    <x v="0"/>
    <n v="3"/>
    <x v="2"/>
    <x v="1"/>
    <x v="12"/>
    <x v="0"/>
    <s v="New"/>
    <x v="0"/>
    <s v="Cycling Pack 12L"/>
    <n v="2"/>
    <n v="101.73"/>
    <n v="0.05"/>
    <n v="51.56"/>
    <n v="193.28700000000001"/>
    <n v="103.12"/>
    <n v="90.167000000000002"/>
    <n v="0.46649283190281809"/>
    <n v="2026"/>
    <s v="Q1"/>
    <n v="3"/>
    <s v="Mar"/>
  </r>
  <r>
    <x v="368"/>
    <d v="2026-03-16T00:00:00"/>
    <n v="2026"/>
    <x v="0"/>
    <n v="3"/>
    <x v="2"/>
    <x v="2"/>
    <x v="3"/>
    <x v="2"/>
    <s v="Business"/>
    <x v="3"/>
    <s v="Trail Tent 2P"/>
    <n v="1"/>
    <n v="200.05"/>
    <n v="0"/>
    <n v="102.69"/>
    <n v="200.05"/>
    <n v="102.69"/>
    <n v="97.360000000000014"/>
    <n v="0.48667833041739567"/>
    <n v="2026"/>
    <s v="Q1"/>
    <n v="3"/>
    <s v="Mar"/>
  </r>
  <r>
    <x v="369"/>
    <d v="2026-03-16T00:00:00"/>
    <n v="2026"/>
    <x v="0"/>
    <n v="3"/>
    <x v="2"/>
    <x v="3"/>
    <x v="7"/>
    <x v="0"/>
    <s v="New"/>
    <x v="1"/>
    <s v="Hiking Daypack 20L"/>
    <n v="1"/>
    <n v="90.06"/>
    <n v="0"/>
    <n v="44.49"/>
    <n v="90.06"/>
    <n v="44.49"/>
    <n v="45.57"/>
    <n v="0.50599600266489009"/>
    <n v="2026"/>
    <s v="Q1"/>
    <n v="3"/>
    <s v="Mar"/>
  </r>
  <r>
    <x v="370"/>
    <d v="2026-03-16T00:00:00"/>
    <n v="2026"/>
    <x v="0"/>
    <n v="3"/>
    <x v="2"/>
    <x v="1"/>
    <x v="11"/>
    <x v="0"/>
    <s v="New"/>
    <x v="2"/>
    <s v="Insulated Bottle"/>
    <n v="1"/>
    <n v="37.119999999999997"/>
    <n v="0.1"/>
    <n v="13.39"/>
    <n v="33.408000000000001"/>
    <n v="13.39"/>
    <n v="20.018000000000001"/>
    <n v="0.59919779693486586"/>
    <n v="2026"/>
    <s v="Q1"/>
    <n v="3"/>
    <s v="Mar"/>
  </r>
  <r>
    <x v="371"/>
    <d v="2026-03-16T00:00:00"/>
    <n v="2026"/>
    <x v="0"/>
    <n v="3"/>
    <x v="2"/>
    <x v="0"/>
    <x v="0"/>
    <x v="2"/>
    <s v="Returning"/>
    <x v="1"/>
    <s v="Summit Backpack 45L"/>
    <n v="2"/>
    <n v="156.09"/>
    <n v="0.1"/>
    <n v="79.72"/>
    <n v="280.96199999999999"/>
    <n v="159.44"/>
    <n v="121.52199999999999"/>
    <n v="0.43252112385304775"/>
    <n v="2026"/>
    <s v="Q1"/>
    <n v="3"/>
    <s v="Mar"/>
  </r>
  <r>
    <x v="372"/>
    <d v="2026-03-16T00:00:00"/>
    <n v="2026"/>
    <x v="0"/>
    <n v="3"/>
    <x v="2"/>
    <x v="0"/>
    <x v="0"/>
    <x v="1"/>
    <s v="Business"/>
    <x v="4"/>
    <s v="Recovery Roller"/>
    <n v="12"/>
    <n v="36.44"/>
    <n v="0.05"/>
    <n v="13.65"/>
    <n v="415.41599999999994"/>
    <n v="163.80000000000001"/>
    <n v="251.61599999999993"/>
    <n v="0.60569645848980291"/>
    <n v="2026"/>
    <s v="Q1"/>
    <n v="3"/>
    <s v="Mar"/>
  </r>
  <r>
    <x v="373"/>
    <d v="2026-03-17T00:00:00"/>
    <n v="2026"/>
    <x v="0"/>
    <n v="3"/>
    <x v="2"/>
    <x v="0"/>
    <x v="15"/>
    <x v="3"/>
    <s v="Business"/>
    <x v="3"/>
    <s v="Compact Sleeping Bag"/>
    <n v="5"/>
    <n v="123.95"/>
    <n v="0.05"/>
    <n v="59.23"/>
    <n v="588.76249999999993"/>
    <n v="296.14999999999998"/>
    <n v="292.61249999999995"/>
    <n v="0.49699581749856692"/>
    <n v="2026"/>
    <s v="Q1"/>
    <n v="3"/>
    <s v="Mar"/>
  </r>
  <r>
    <x v="374"/>
    <d v="2026-03-17T00:00:00"/>
    <n v="2026"/>
    <x v="0"/>
    <n v="3"/>
    <x v="2"/>
    <x v="2"/>
    <x v="16"/>
    <x v="3"/>
    <s v="Business"/>
    <x v="3"/>
    <s v="Trail Tent 2P"/>
    <n v="1"/>
    <n v="192.84"/>
    <n v="0.15"/>
    <n v="101.42"/>
    <n v="163.91399999999999"/>
    <n v="101.42"/>
    <n v="62.493999999999986"/>
    <n v="0.38126090510877647"/>
    <n v="2026"/>
    <s v="Q1"/>
    <n v="3"/>
    <s v="Mar"/>
  </r>
  <r>
    <x v="375"/>
    <d v="2026-03-17T00:00:00"/>
    <n v="2026"/>
    <x v="0"/>
    <n v="3"/>
    <x v="2"/>
    <x v="1"/>
    <x v="11"/>
    <x v="0"/>
    <s v="New"/>
    <x v="1"/>
    <s v="Summit Backpack 45L"/>
    <n v="1"/>
    <n v="152.57"/>
    <n v="0.1"/>
    <n v="80.319999999999993"/>
    <n v="137.31299999999999"/>
    <n v="80.319999999999993"/>
    <n v="56.992999999999995"/>
    <n v="0.41505902572953762"/>
    <n v="2026"/>
    <s v="Q1"/>
    <n v="3"/>
    <s v="Mar"/>
  </r>
  <r>
    <x v="376"/>
    <d v="2026-03-18T00:00:00"/>
    <n v="2026"/>
    <x v="0"/>
    <n v="3"/>
    <x v="2"/>
    <x v="3"/>
    <x v="4"/>
    <x v="0"/>
    <s v="Business"/>
    <x v="2"/>
    <s v="Carry-On Duffel"/>
    <n v="2"/>
    <n v="130.4"/>
    <n v="0"/>
    <n v="67.599999999999994"/>
    <n v="260.8"/>
    <n v="135.19999999999999"/>
    <n v="125.60000000000002"/>
    <n v="0.48159509202453993"/>
    <n v="2026"/>
    <s v="Q1"/>
    <n v="3"/>
    <s v="Mar"/>
  </r>
  <r>
    <x v="377"/>
    <d v="2026-03-18T00:00:00"/>
    <n v="2026"/>
    <x v="0"/>
    <n v="3"/>
    <x v="2"/>
    <x v="2"/>
    <x v="3"/>
    <x v="0"/>
    <s v="New"/>
    <x v="1"/>
    <s v="Hiking Daypack 20L"/>
    <n v="2"/>
    <n v="94.25"/>
    <n v="0.1"/>
    <n v="44.99"/>
    <n v="169.65"/>
    <n v="89.98"/>
    <n v="79.67"/>
    <n v="0.46961391099322131"/>
    <n v="2026"/>
    <s v="Q1"/>
    <n v="3"/>
    <s v="Mar"/>
  </r>
  <r>
    <x v="378"/>
    <d v="2026-03-18T00:00:00"/>
    <n v="2026"/>
    <x v="0"/>
    <n v="3"/>
    <x v="2"/>
    <x v="1"/>
    <x v="12"/>
    <x v="0"/>
    <s v="Business"/>
    <x v="3"/>
    <s v="Compact Sleeping Bag"/>
    <n v="5"/>
    <n v="125.91"/>
    <n v="0"/>
    <n v="59.36"/>
    <n v="629.54999999999995"/>
    <n v="296.8"/>
    <n v="332.74999999999994"/>
    <n v="0.52855214041775866"/>
    <n v="2026"/>
    <s v="Q1"/>
    <n v="3"/>
    <s v="Mar"/>
  </r>
  <r>
    <x v="379"/>
    <d v="2026-03-18T00:00:00"/>
    <n v="2026"/>
    <x v="0"/>
    <n v="3"/>
    <x v="2"/>
    <x v="3"/>
    <x v="7"/>
    <x v="2"/>
    <s v="Returning"/>
    <x v="4"/>
    <s v="Resistance Band Set"/>
    <n v="2"/>
    <n v="39.619999999999997"/>
    <n v="0"/>
    <n v="14.78"/>
    <n v="79.239999999999995"/>
    <n v="29.56"/>
    <n v="49.679999999999993"/>
    <n v="0.62695608278647141"/>
    <n v="2026"/>
    <s v="Q1"/>
    <n v="3"/>
    <s v="Mar"/>
  </r>
  <r>
    <x v="380"/>
    <d v="2026-03-18T00:00:00"/>
    <n v="2026"/>
    <x v="0"/>
    <n v="3"/>
    <x v="2"/>
    <x v="0"/>
    <x v="9"/>
    <x v="0"/>
    <s v="Business"/>
    <x v="4"/>
    <s v="Recovery Roller"/>
    <n v="3"/>
    <n v="36.32"/>
    <n v="0"/>
    <n v="14.18"/>
    <n v="108.96000000000001"/>
    <n v="42.54"/>
    <n v="66.420000000000016"/>
    <n v="0.60958149779735693"/>
    <n v="2026"/>
    <s v="Q1"/>
    <n v="3"/>
    <s v="Mar"/>
  </r>
  <r>
    <x v="381"/>
    <d v="2026-03-18T00:00:00"/>
    <n v="2026"/>
    <x v="0"/>
    <n v="3"/>
    <x v="2"/>
    <x v="0"/>
    <x v="15"/>
    <x v="2"/>
    <s v="New"/>
    <x v="4"/>
    <s v="Training Mat"/>
    <n v="1"/>
    <n v="51.16"/>
    <n v="0"/>
    <n v="22.39"/>
    <n v="51.16"/>
    <n v="22.39"/>
    <n v="28.769999999999996"/>
    <n v="0.56235340109460508"/>
    <n v="2026"/>
    <s v="Q1"/>
    <n v="3"/>
    <s v="Mar"/>
  </r>
  <r>
    <x v="382"/>
    <d v="2026-03-19T00:00:00"/>
    <n v="2026"/>
    <x v="0"/>
    <n v="3"/>
    <x v="2"/>
    <x v="3"/>
    <x v="13"/>
    <x v="1"/>
    <s v="Business"/>
    <x v="4"/>
    <s v="Recovery Roller"/>
    <n v="5"/>
    <n v="35.65"/>
    <n v="0.1"/>
    <n v="13.64"/>
    <n v="160.42500000000001"/>
    <n v="68.2"/>
    <n v="92.225000000000009"/>
    <n v="0.5748792270531401"/>
    <n v="2026"/>
    <s v="Q1"/>
    <n v="3"/>
    <s v="Mar"/>
  </r>
  <r>
    <x v="383"/>
    <d v="2026-03-19T00:00:00"/>
    <n v="2026"/>
    <x v="0"/>
    <n v="3"/>
    <x v="2"/>
    <x v="3"/>
    <x v="8"/>
    <x v="0"/>
    <s v="New"/>
    <x v="1"/>
    <s v="Trail Boots"/>
    <n v="1"/>
    <n v="145.19"/>
    <n v="0"/>
    <n v="80.67"/>
    <n v="145.19"/>
    <n v="80.67"/>
    <n v="64.52"/>
    <n v="0.44438322198498514"/>
    <n v="2026"/>
    <s v="Q1"/>
    <n v="3"/>
    <s v="Mar"/>
  </r>
  <r>
    <x v="384"/>
    <d v="2026-03-19T00:00:00"/>
    <n v="2026"/>
    <x v="0"/>
    <n v="3"/>
    <x v="2"/>
    <x v="3"/>
    <x v="8"/>
    <x v="0"/>
    <s v="Returning"/>
    <x v="0"/>
    <s v="Compact Repair Kit"/>
    <n v="2"/>
    <n v="40.090000000000003"/>
    <n v="0"/>
    <n v="17.2"/>
    <n v="80.180000000000007"/>
    <n v="34.4"/>
    <n v="45.780000000000008"/>
    <n v="0.57096532801197308"/>
    <n v="2026"/>
    <s v="Q1"/>
    <n v="3"/>
    <s v="Mar"/>
  </r>
  <r>
    <x v="385"/>
    <d v="2026-03-19T00:00:00"/>
    <n v="2026"/>
    <x v="0"/>
    <n v="3"/>
    <x v="2"/>
    <x v="3"/>
    <x v="7"/>
    <x v="0"/>
    <s v="Returning"/>
    <x v="4"/>
    <s v="Resistance Band Set"/>
    <n v="1"/>
    <n v="39.47"/>
    <n v="0"/>
    <n v="15.02"/>
    <n v="39.47"/>
    <n v="15.02"/>
    <n v="24.45"/>
    <n v="0.61945781606283257"/>
    <n v="2026"/>
    <s v="Q1"/>
    <n v="3"/>
    <s v="Mar"/>
  </r>
  <r>
    <x v="386"/>
    <d v="2026-03-19T00:00:00"/>
    <n v="2026"/>
    <x v="0"/>
    <n v="3"/>
    <x v="2"/>
    <x v="0"/>
    <x v="0"/>
    <x v="0"/>
    <s v="Returning"/>
    <x v="0"/>
    <s v="Cycling Pack 12L"/>
    <n v="2"/>
    <n v="103.42"/>
    <n v="0"/>
    <n v="49.51"/>
    <n v="206.84"/>
    <n v="99.02"/>
    <n v="107.82000000000001"/>
    <n v="0.52127248114484626"/>
    <n v="2026"/>
    <s v="Q1"/>
    <n v="3"/>
    <s v="Mar"/>
  </r>
  <r>
    <x v="387"/>
    <d v="2026-03-19T00:00:00"/>
    <n v="2026"/>
    <x v="0"/>
    <n v="3"/>
    <x v="2"/>
    <x v="0"/>
    <x v="0"/>
    <x v="0"/>
    <s v="Returning"/>
    <x v="2"/>
    <s v="Travel Backpack 35L"/>
    <n v="4"/>
    <n v="161.93"/>
    <n v="0.15"/>
    <n v="88"/>
    <n v="550.56200000000001"/>
    <n v="352"/>
    <n v="198.56200000000001"/>
    <n v="0.36065329608654428"/>
    <n v="2026"/>
    <s v="Q1"/>
    <n v="3"/>
    <s v="Mar"/>
  </r>
  <r>
    <x v="388"/>
    <d v="2026-03-20T00:00:00"/>
    <n v="2026"/>
    <x v="0"/>
    <n v="3"/>
    <x v="2"/>
    <x v="0"/>
    <x v="0"/>
    <x v="0"/>
    <s v="Returning"/>
    <x v="2"/>
    <s v="Packing Cube Set"/>
    <n v="2"/>
    <n v="46.21"/>
    <n v="0.05"/>
    <n v="18.37"/>
    <n v="87.798999999999992"/>
    <n v="36.74"/>
    <n v="51.05899999999999"/>
    <n v="0.58154420893176451"/>
    <n v="2026"/>
    <s v="Q1"/>
    <n v="3"/>
    <s v="Mar"/>
  </r>
  <r>
    <x v="389"/>
    <d v="2026-03-20T00:00:00"/>
    <n v="2026"/>
    <x v="0"/>
    <n v="3"/>
    <x v="2"/>
    <x v="1"/>
    <x v="11"/>
    <x v="0"/>
    <s v="New"/>
    <x v="3"/>
    <s v="Compact Sleeping Bag"/>
    <n v="3"/>
    <n v="125.85"/>
    <n v="0"/>
    <n v="59.19"/>
    <n v="377.54999999999995"/>
    <n v="177.57"/>
    <n v="199.97999999999996"/>
    <n v="0.52967818831942781"/>
    <n v="2026"/>
    <s v="Q1"/>
    <n v="3"/>
    <s v="Mar"/>
  </r>
  <r>
    <x v="390"/>
    <d v="2026-03-20T00:00:00"/>
    <n v="2026"/>
    <x v="0"/>
    <n v="3"/>
    <x v="2"/>
    <x v="3"/>
    <x v="13"/>
    <x v="2"/>
    <s v="New"/>
    <x v="2"/>
    <s v="Insulated Bottle"/>
    <n v="2"/>
    <n v="36.340000000000003"/>
    <n v="0"/>
    <n v="13.8"/>
    <n v="72.680000000000007"/>
    <n v="27.6"/>
    <n v="45.080000000000005"/>
    <n v="0.620253164556962"/>
    <n v="2026"/>
    <s v="Q1"/>
    <n v="3"/>
    <s v="Mar"/>
  </r>
  <r>
    <x v="391"/>
    <d v="2026-03-20T00:00:00"/>
    <n v="2026"/>
    <x v="0"/>
    <n v="3"/>
    <x v="2"/>
    <x v="1"/>
    <x v="12"/>
    <x v="3"/>
    <s v="New"/>
    <x v="0"/>
    <s v="Trail Bike Light"/>
    <n v="2"/>
    <n v="51.29"/>
    <n v="0"/>
    <n v="23.15"/>
    <n v="102.58"/>
    <n v="46.3"/>
    <n v="56.28"/>
    <n v="0.54864496003119523"/>
    <n v="2026"/>
    <s v="Q1"/>
    <n v="3"/>
    <s v="Mar"/>
  </r>
  <r>
    <x v="392"/>
    <d v="2026-03-20T00:00:00"/>
    <n v="2026"/>
    <x v="0"/>
    <n v="3"/>
    <x v="2"/>
    <x v="1"/>
    <x v="1"/>
    <x v="1"/>
    <s v="Business"/>
    <x v="0"/>
    <s v="Compact Repair Kit"/>
    <n v="6"/>
    <n v="40.89"/>
    <n v="0.1"/>
    <n v="16.84"/>
    <n v="220.80600000000001"/>
    <n v="101.03999999999999"/>
    <n v="119.76600000000002"/>
    <n v="0.54240373902883077"/>
    <n v="2026"/>
    <s v="Q1"/>
    <n v="3"/>
    <s v="Mar"/>
  </r>
  <r>
    <x v="393"/>
    <d v="2026-03-20T00:00:00"/>
    <n v="2026"/>
    <x v="0"/>
    <n v="3"/>
    <x v="2"/>
    <x v="1"/>
    <x v="14"/>
    <x v="0"/>
    <s v="New"/>
    <x v="4"/>
    <s v="Weighted Vest"/>
    <n v="1"/>
    <n v="120.63"/>
    <n v="0"/>
    <n v="70.28"/>
    <n v="120.63"/>
    <n v="70.28"/>
    <n v="50.349999999999994"/>
    <n v="0.41739202520102792"/>
    <n v="2026"/>
    <s v="Q1"/>
    <n v="3"/>
    <s v="Mar"/>
  </r>
  <r>
    <x v="394"/>
    <d v="2026-03-20T00:00:00"/>
    <n v="2026"/>
    <x v="0"/>
    <n v="3"/>
    <x v="2"/>
    <x v="3"/>
    <x v="13"/>
    <x v="1"/>
    <s v="New"/>
    <x v="0"/>
    <s v="Commuter Helmet"/>
    <n v="5"/>
    <n v="82.64"/>
    <n v="0.1"/>
    <n v="43.52"/>
    <n v="371.88"/>
    <n v="217.60000000000002"/>
    <n v="154.27999999999997"/>
    <n v="0.41486501021834993"/>
    <n v="2026"/>
    <s v="Q1"/>
    <n v="3"/>
    <s v="Mar"/>
  </r>
  <r>
    <x v="395"/>
    <d v="2026-03-20T00:00:00"/>
    <n v="2026"/>
    <x v="0"/>
    <n v="3"/>
    <x v="2"/>
    <x v="1"/>
    <x v="6"/>
    <x v="0"/>
    <s v="Business"/>
    <x v="1"/>
    <s v="Trekking Poles"/>
    <n v="2"/>
    <n v="72.459999999999994"/>
    <n v="0"/>
    <n v="33.31"/>
    <n v="144.91999999999999"/>
    <n v="66.62"/>
    <n v="78.299999999999983"/>
    <n v="0.54029809550096597"/>
    <n v="2026"/>
    <s v="Q1"/>
    <n v="3"/>
    <s v="Mar"/>
  </r>
  <r>
    <x v="396"/>
    <d v="2026-03-20T00:00:00"/>
    <n v="2026"/>
    <x v="0"/>
    <n v="3"/>
    <x v="2"/>
    <x v="1"/>
    <x v="12"/>
    <x v="3"/>
    <s v="New"/>
    <x v="4"/>
    <s v="Resistance Band Set"/>
    <n v="2"/>
    <n v="40.659999999999997"/>
    <n v="0.1"/>
    <n v="14.63"/>
    <n v="73.188000000000002"/>
    <n v="29.26"/>
    <n v="43.927999999999997"/>
    <n v="0.60020768431983385"/>
    <n v="2026"/>
    <s v="Q1"/>
    <n v="3"/>
    <s v="Mar"/>
  </r>
  <r>
    <x v="397"/>
    <d v="2026-03-21T00:00:00"/>
    <n v="2026"/>
    <x v="0"/>
    <n v="3"/>
    <x v="2"/>
    <x v="1"/>
    <x v="12"/>
    <x v="3"/>
    <s v="New"/>
    <x v="0"/>
    <s v="Compact Repair Kit"/>
    <n v="1"/>
    <n v="40.5"/>
    <n v="0.05"/>
    <n v="17.16"/>
    <n v="38.475000000000001"/>
    <n v="17.16"/>
    <n v="21.315000000000001"/>
    <n v="0.55399610136452238"/>
    <n v="2026"/>
    <s v="Q1"/>
    <n v="3"/>
    <s v="Mar"/>
  </r>
  <r>
    <x v="398"/>
    <d v="2026-03-21T00:00:00"/>
    <n v="2026"/>
    <x v="0"/>
    <n v="3"/>
    <x v="2"/>
    <x v="2"/>
    <x v="2"/>
    <x v="0"/>
    <s v="Business"/>
    <x v="1"/>
    <s v="Trekking Poles"/>
    <n v="1"/>
    <n v="72.16"/>
    <n v="0"/>
    <n v="33.11"/>
    <n v="72.16"/>
    <n v="33.11"/>
    <n v="39.049999999999997"/>
    <n v="0.54115853658536583"/>
    <n v="2026"/>
    <s v="Q1"/>
    <n v="3"/>
    <s v="Mar"/>
  </r>
  <r>
    <x v="399"/>
    <d v="2026-03-21T00:00:00"/>
    <n v="2026"/>
    <x v="0"/>
    <n v="3"/>
    <x v="2"/>
    <x v="2"/>
    <x v="5"/>
    <x v="3"/>
    <s v="Business"/>
    <x v="2"/>
    <s v="Travel Backpack 35L"/>
    <n v="1"/>
    <n v="161.93"/>
    <n v="0.15"/>
    <n v="87.5"/>
    <n v="137.6405"/>
    <n v="87.5"/>
    <n v="50.140500000000003"/>
    <n v="0.36428594781332529"/>
    <n v="2026"/>
    <s v="Q1"/>
    <n v="3"/>
    <s v="Mar"/>
  </r>
  <r>
    <x v="400"/>
    <d v="2026-03-21T00:00:00"/>
    <n v="2026"/>
    <x v="0"/>
    <n v="3"/>
    <x v="2"/>
    <x v="0"/>
    <x v="9"/>
    <x v="0"/>
    <s v="Returning"/>
    <x v="3"/>
    <s v="Alpine Tent 4P"/>
    <n v="3"/>
    <n v="348.54"/>
    <n v="0.1"/>
    <n v="200.3"/>
    <n v="941.05800000000011"/>
    <n v="600.90000000000009"/>
    <n v="340.15800000000002"/>
    <n v="0.36146337420222768"/>
    <n v="2026"/>
    <s v="Q1"/>
    <n v="3"/>
    <s v="Mar"/>
  </r>
  <r>
    <x v="401"/>
    <d v="2026-03-21T00:00:00"/>
    <n v="2026"/>
    <x v="0"/>
    <n v="3"/>
    <x v="2"/>
    <x v="2"/>
    <x v="16"/>
    <x v="0"/>
    <s v="Returning"/>
    <x v="4"/>
    <s v="Training Mat"/>
    <n v="3"/>
    <n v="50.46"/>
    <n v="0.1"/>
    <n v="21.9"/>
    <n v="136.24199999999999"/>
    <n v="65.699999999999989"/>
    <n v="70.542000000000002"/>
    <n v="0.51776985070683057"/>
    <n v="2026"/>
    <s v="Q1"/>
    <n v="3"/>
    <s v="Mar"/>
  </r>
  <r>
    <x v="402"/>
    <d v="2026-03-21T00:00:00"/>
    <n v="2026"/>
    <x v="0"/>
    <n v="3"/>
    <x v="2"/>
    <x v="3"/>
    <x v="13"/>
    <x v="3"/>
    <s v="New"/>
    <x v="3"/>
    <s v="Portable Camp Stove"/>
    <n v="1"/>
    <n v="83.62"/>
    <n v="0"/>
    <n v="39.15"/>
    <n v="83.62"/>
    <n v="39.15"/>
    <n v="44.470000000000006"/>
    <n v="0.53181057163358048"/>
    <n v="2026"/>
    <s v="Q1"/>
    <n v="3"/>
    <s v="Mar"/>
  </r>
  <r>
    <x v="403"/>
    <d v="2026-03-21T00:00:00"/>
    <n v="2026"/>
    <x v="0"/>
    <n v="3"/>
    <x v="2"/>
    <x v="1"/>
    <x v="12"/>
    <x v="1"/>
    <s v="Business"/>
    <x v="0"/>
    <s v="Trail Bike Light"/>
    <n v="6"/>
    <n v="51.07"/>
    <n v="0.1"/>
    <n v="22.68"/>
    <n v="275.77800000000002"/>
    <n v="136.07999999999998"/>
    <n v="139.69800000000004"/>
    <n v="0.50655962404542798"/>
    <n v="2026"/>
    <s v="Q1"/>
    <n v="3"/>
    <s v="Mar"/>
  </r>
  <r>
    <x v="404"/>
    <d v="2026-03-22T00:00:00"/>
    <n v="2026"/>
    <x v="0"/>
    <n v="3"/>
    <x v="2"/>
    <x v="1"/>
    <x v="11"/>
    <x v="0"/>
    <s v="New"/>
    <x v="2"/>
    <s v="Packing Cube Set"/>
    <n v="3"/>
    <n v="47.02"/>
    <n v="0.1"/>
    <n v="17.989999999999998"/>
    <n v="126.95400000000001"/>
    <n v="53.97"/>
    <n v="72.984000000000009"/>
    <n v="0.57488539155914742"/>
    <n v="2026"/>
    <s v="Q1"/>
    <n v="3"/>
    <s v="Mar"/>
  </r>
  <r>
    <x v="405"/>
    <d v="2026-03-22T00:00:00"/>
    <n v="2026"/>
    <x v="0"/>
    <n v="3"/>
    <x v="2"/>
    <x v="2"/>
    <x v="5"/>
    <x v="3"/>
    <s v="Returning"/>
    <x v="2"/>
    <s v="Packing Cube Set"/>
    <n v="1"/>
    <n v="47.1"/>
    <n v="0.05"/>
    <n v="18.48"/>
    <n v="44.744999999999997"/>
    <n v="18.48"/>
    <n v="26.264999999999997"/>
    <n v="0.58699296010727453"/>
    <n v="2026"/>
    <s v="Q1"/>
    <n v="3"/>
    <s v="Mar"/>
  </r>
  <r>
    <x v="406"/>
    <d v="2026-03-22T00:00:00"/>
    <n v="2026"/>
    <x v="0"/>
    <n v="3"/>
    <x v="2"/>
    <x v="3"/>
    <x v="13"/>
    <x v="0"/>
    <s v="Returning"/>
    <x v="2"/>
    <s v="Carry-On Duffel"/>
    <n v="2"/>
    <n v="131.38999999999999"/>
    <n v="0"/>
    <n v="66.91"/>
    <n v="262.77999999999997"/>
    <n v="133.82"/>
    <n v="128.95999999999998"/>
    <n v="0.49075272090722277"/>
    <n v="2026"/>
    <s v="Q1"/>
    <n v="3"/>
    <s v="Mar"/>
  </r>
  <r>
    <x v="407"/>
    <d v="2026-03-22T00:00:00"/>
    <n v="2026"/>
    <x v="0"/>
    <n v="3"/>
    <x v="2"/>
    <x v="1"/>
    <x v="1"/>
    <x v="3"/>
    <s v="New"/>
    <x v="4"/>
    <s v="Weighted Vest"/>
    <n v="1"/>
    <n v="120.16"/>
    <n v="0.15"/>
    <n v="68.33"/>
    <n v="102.136"/>
    <n v="68.33"/>
    <n v="33.805999999999997"/>
    <n v="0.33099005247904756"/>
    <n v="2026"/>
    <s v="Q1"/>
    <n v="3"/>
    <s v="Mar"/>
  </r>
  <r>
    <x v="408"/>
    <d v="2026-03-22T00:00:00"/>
    <n v="2026"/>
    <x v="0"/>
    <n v="3"/>
    <x v="2"/>
    <x v="3"/>
    <x v="8"/>
    <x v="2"/>
    <s v="Returning"/>
    <x v="3"/>
    <s v="Trail Tent 2P"/>
    <n v="1"/>
    <n v="196.48"/>
    <n v="0"/>
    <n v="101.29"/>
    <n v="196.48"/>
    <n v="101.29"/>
    <n v="95.189999999999984"/>
    <n v="0.48447679153094458"/>
    <n v="2026"/>
    <s v="Q1"/>
    <n v="3"/>
    <s v="Mar"/>
  </r>
  <r>
    <x v="409"/>
    <d v="2026-03-22T00:00:00"/>
    <n v="2026"/>
    <x v="0"/>
    <n v="3"/>
    <x v="2"/>
    <x v="1"/>
    <x v="11"/>
    <x v="3"/>
    <s v="Business"/>
    <x v="2"/>
    <s v="Insulated Bottle"/>
    <n v="1"/>
    <n v="36.520000000000003"/>
    <n v="0"/>
    <n v="13.96"/>
    <n v="36.520000000000003"/>
    <n v="13.96"/>
    <n v="22.560000000000002"/>
    <n v="0.61774370208105145"/>
    <n v="2026"/>
    <s v="Q1"/>
    <n v="3"/>
    <s v="Mar"/>
  </r>
  <r>
    <x v="410"/>
    <d v="2026-03-22T00:00:00"/>
    <n v="2026"/>
    <x v="0"/>
    <n v="3"/>
    <x v="2"/>
    <x v="1"/>
    <x v="12"/>
    <x v="2"/>
    <s v="Business"/>
    <x v="4"/>
    <s v="Training Mat"/>
    <n v="4"/>
    <n v="49.71"/>
    <n v="0.1"/>
    <n v="22.46"/>
    <n v="178.95600000000002"/>
    <n v="89.84"/>
    <n v="89.116000000000014"/>
    <n v="0.49797715639598561"/>
    <n v="2026"/>
    <s v="Q1"/>
    <n v="3"/>
    <s v="Mar"/>
  </r>
  <r>
    <x v="411"/>
    <d v="2026-03-22T00:00:00"/>
    <n v="2026"/>
    <x v="0"/>
    <n v="3"/>
    <x v="2"/>
    <x v="0"/>
    <x v="0"/>
    <x v="0"/>
    <s v="Returning"/>
    <x v="3"/>
    <s v="Portable Camp Stove"/>
    <n v="1"/>
    <n v="81.209999999999994"/>
    <n v="0.05"/>
    <n v="40.44"/>
    <n v="77.149499999999989"/>
    <n v="40.44"/>
    <n v="36.709499999999991"/>
    <n v="0.47582291524896464"/>
    <n v="2026"/>
    <s v="Q1"/>
    <n v="3"/>
    <s v="Mar"/>
  </r>
  <r>
    <x v="412"/>
    <d v="2026-03-23T00:00:00"/>
    <n v="2026"/>
    <x v="0"/>
    <n v="3"/>
    <x v="2"/>
    <x v="3"/>
    <x v="13"/>
    <x v="0"/>
    <s v="New"/>
    <x v="0"/>
    <s v="Cycling Pack 12L"/>
    <n v="2"/>
    <n v="103.22"/>
    <n v="0"/>
    <n v="51.33"/>
    <n v="206.44"/>
    <n v="102.66"/>
    <n v="103.78"/>
    <n v="0.50271265258670805"/>
    <n v="2026"/>
    <s v="Q1"/>
    <n v="3"/>
    <s v="Mar"/>
  </r>
  <r>
    <x v="413"/>
    <d v="2026-03-23T00:00:00"/>
    <n v="2026"/>
    <x v="0"/>
    <n v="3"/>
    <x v="2"/>
    <x v="0"/>
    <x v="15"/>
    <x v="3"/>
    <s v="New"/>
    <x v="1"/>
    <s v="Summit Backpack 45L"/>
    <n v="1"/>
    <n v="153.47"/>
    <n v="0"/>
    <n v="78.19"/>
    <n v="153.47"/>
    <n v="78.19"/>
    <n v="75.28"/>
    <n v="0.49051931973675639"/>
    <n v="2026"/>
    <s v="Q1"/>
    <n v="3"/>
    <s v="Mar"/>
  </r>
  <r>
    <x v="414"/>
    <d v="2026-03-23T00:00:00"/>
    <n v="2026"/>
    <x v="0"/>
    <n v="3"/>
    <x v="2"/>
    <x v="3"/>
    <x v="7"/>
    <x v="0"/>
    <s v="Returning"/>
    <x v="3"/>
    <s v="Trail Tent 2P"/>
    <n v="6"/>
    <n v="199.75"/>
    <n v="0"/>
    <n v="105.84"/>
    <n v="1198.5"/>
    <n v="635.04"/>
    <n v="563.46"/>
    <n v="0.47013767209011265"/>
    <n v="2026"/>
    <s v="Q1"/>
    <n v="3"/>
    <s v="Mar"/>
  </r>
  <r>
    <x v="415"/>
    <d v="2026-03-23T00:00:00"/>
    <n v="2026"/>
    <x v="0"/>
    <n v="3"/>
    <x v="2"/>
    <x v="1"/>
    <x v="12"/>
    <x v="3"/>
    <s v="New"/>
    <x v="2"/>
    <s v="Packing Cube Set"/>
    <n v="1"/>
    <n v="45.84"/>
    <n v="0"/>
    <n v="18.079999999999998"/>
    <n v="45.84"/>
    <n v="18.079999999999998"/>
    <n v="27.760000000000005"/>
    <n v="0.605584642233857"/>
    <n v="2026"/>
    <s v="Q1"/>
    <n v="3"/>
    <s v="Mar"/>
  </r>
  <r>
    <x v="416"/>
    <d v="2026-03-23T00:00:00"/>
    <n v="2026"/>
    <x v="0"/>
    <n v="3"/>
    <x v="2"/>
    <x v="1"/>
    <x v="12"/>
    <x v="3"/>
    <s v="New"/>
    <x v="3"/>
    <s v="Compact Sleeping Bag"/>
    <n v="2"/>
    <n v="122.07"/>
    <n v="0.05"/>
    <n v="59.16"/>
    <n v="231.93299999999996"/>
    <n v="118.32"/>
    <n v="113.61299999999997"/>
    <n v="0.48985267297021118"/>
    <n v="2026"/>
    <s v="Q1"/>
    <n v="3"/>
    <s v="Mar"/>
  </r>
  <r>
    <x v="417"/>
    <d v="2026-03-23T00:00:00"/>
    <n v="2026"/>
    <x v="0"/>
    <n v="3"/>
    <x v="2"/>
    <x v="1"/>
    <x v="14"/>
    <x v="3"/>
    <s v="New"/>
    <x v="4"/>
    <s v="Weighted Vest"/>
    <n v="3"/>
    <n v="122.4"/>
    <n v="0.15"/>
    <n v="71.150000000000006"/>
    <n v="312.12"/>
    <n v="213.45000000000002"/>
    <n v="98.669999999999987"/>
    <n v="0.31612841214917337"/>
    <n v="2026"/>
    <s v="Q1"/>
    <n v="3"/>
    <s v="Mar"/>
  </r>
  <r>
    <x v="418"/>
    <d v="2026-03-23T00:00:00"/>
    <n v="2026"/>
    <x v="0"/>
    <n v="3"/>
    <x v="2"/>
    <x v="0"/>
    <x v="15"/>
    <x v="0"/>
    <s v="New"/>
    <x v="0"/>
    <s v="Cycling Pack 12L"/>
    <n v="1"/>
    <n v="101.43"/>
    <n v="0"/>
    <n v="51.78"/>
    <n v="101.43"/>
    <n v="51.78"/>
    <n v="49.650000000000006"/>
    <n v="0.4895001478852411"/>
    <n v="2026"/>
    <s v="Q1"/>
    <n v="3"/>
    <s v="Mar"/>
  </r>
  <r>
    <x v="419"/>
    <d v="2026-03-24T00:00:00"/>
    <n v="2026"/>
    <x v="0"/>
    <n v="3"/>
    <x v="2"/>
    <x v="1"/>
    <x v="12"/>
    <x v="1"/>
    <s v="Business"/>
    <x v="0"/>
    <s v="Cycling Pack 12L"/>
    <n v="8"/>
    <n v="104.7"/>
    <n v="0.05"/>
    <n v="49.91"/>
    <n v="795.72"/>
    <n v="399.28"/>
    <n v="396.44000000000005"/>
    <n v="0.49821545267179412"/>
    <n v="2026"/>
    <s v="Q1"/>
    <n v="3"/>
    <s v="Mar"/>
  </r>
  <r>
    <x v="420"/>
    <d v="2026-03-24T00:00:00"/>
    <n v="2026"/>
    <x v="0"/>
    <n v="3"/>
    <x v="2"/>
    <x v="0"/>
    <x v="0"/>
    <x v="2"/>
    <s v="Returning"/>
    <x v="1"/>
    <s v="Trail Boots"/>
    <n v="4"/>
    <n v="146.34"/>
    <n v="0"/>
    <n v="79.37"/>
    <n v="585.36"/>
    <n v="317.48"/>
    <n v="267.88"/>
    <n v="0.45763290966242992"/>
    <n v="2026"/>
    <s v="Q1"/>
    <n v="3"/>
    <s v="Mar"/>
  </r>
  <r>
    <x v="421"/>
    <d v="2026-03-24T00:00:00"/>
    <n v="2026"/>
    <x v="0"/>
    <n v="3"/>
    <x v="2"/>
    <x v="1"/>
    <x v="6"/>
    <x v="0"/>
    <s v="Returning"/>
    <x v="4"/>
    <s v="Weighted Vest"/>
    <n v="2"/>
    <n v="122.92"/>
    <n v="0.05"/>
    <n v="70.31"/>
    <n v="233.548"/>
    <n v="140.62"/>
    <n v="92.927999999999997"/>
    <n v="0.39789679209413054"/>
    <n v="2026"/>
    <s v="Q1"/>
    <n v="3"/>
    <s v="Mar"/>
  </r>
  <r>
    <x v="422"/>
    <d v="2026-03-24T00:00:00"/>
    <n v="2026"/>
    <x v="0"/>
    <n v="3"/>
    <x v="2"/>
    <x v="2"/>
    <x v="2"/>
    <x v="0"/>
    <s v="New"/>
    <x v="1"/>
    <s v="Hiking Daypack 20L"/>
    <n v="1"/>
    <n v="91.35"/>
    <n v="0.05"/>
    <n v="45.24"/>
    <n v="86.782499999999985"/>
    <n v="45.24"/>
    <n v="41.542499999999983"/>
    <n v="0.47869674185463645"/>
    <n v="2026"/>
    <s v="Q1"/>
    <n v="3"/>
    <s v="Mar"/>
  </r>
  <r>
    <x v="423"/>
    <d v="2026-03-24T00:00:00"/>
    <n v="2026"/>
    <x v="0"/>
    <n v="3"/>
    <x v="2"/>
    <x v="1"/>
    <x v="12"/>
    <x v="0"/>
    <s v="New"/>
    <x v="0"/>
    <s v="Trail Bike Light"/>
    <n v="3"/>
    <n v="51.01"/>
    <n v="0.15"/>
    <n v="22.84"/>
    <n v="130.07550000000001"/>
    <n v="68.52"/>
    <n v="61.555500000000009"/>
    <n v="0.47322900930613382"/>
    <n v="2026"/>
    <s v="Q1"/>
    <n v="3"/>
    <s v="Mar"/>
  </r>
  <r>
    <x v="424"/>
    <d v="2026-03-25T00:00:00"/>
    <n v="2026"/>
    <x v="0"/>
    <n v="3"/>
    <x v="2"/>
    <x v="3"/>
    <x v="8"/>
    <x v="0"/>
    <s v="New"/>
    <x v="4"/>
    <s v="Weighted Vest"/>
    <n v="2"/>
    <n v="125.04"/>
    <n v="0.05"/>
    <n v="67.680000000000007"/>
    <n v="237.57599999999999"/>
    <n v="135.36000000000001"/>
    <n v="102.21599999999998"/>
    <n v="0.43024547934134755"/>
    <n v="2026"/>
    <s v="Q1"/>
    <n v="3"/>
    <s v="Mar"/>
  </r>
  <r>
    <x v="425"/>
    <d v="2026-03-25T00:00:00"/>
    <n v="2026"/>
    <x v="0"/>
    <n v="3"/>
    <x v="2"/>
    <x v="2"/>
    <x v="5"/>
    <x v="3"/>
    <s v="Returning"/>
    <x v="0"/>
    <s v="Trail Bike Light"/>
    <n v="2"/>
    <n v="50.22"/>
    <n v="0.05"/>
    <n v="23.16"/>
    <n v="95.417999999999992"/>
    <n v="46.32"/>
    <n v="49.097999999999992"/>
    <n v="0.51455700182355524"/>
    <n v="2026"/>
    <s v="Q1"/>
    <n v="3"/>
    <s v="Mar"/>
  </r>
  <r>
    <x v="426"/>
    <d v="2026-03-25T00:00:00"/>
    <n v="2026"/>
    <x v="0"/>
    <n v="3"/>
    <x v="2"/>
    <x v="1"/>
    <x v="1"/>
    <x v="0"/>
    <s v="Business"/>
    <x v="4"/>
    <s v="Recovery Roller"/>
    <n v="5"/>
    <n v="36.369999999999997"/>
    <n v="0.05"/>
    <n v="13.81"/>
    <n v="172.75749999999999"/>
    <n v="69.05"/>
    <n v="103.7075"/>
    <n v="0.60030678841729013"/>
    <n v="2026"/>
    <s v="Q1"/>
    <n v="3"/>
    <s v="Mar"/>
  </r>
  <r>
    <x v="427"/>
    <d v="2026-03-25T00:00:00"/>
    <n v="2026"/>
    <x v="0"/>
    <n v="3"/>
    <x v="2"/>
    <x v="3"/>
    <x v="7"/>
    <x v="1"/>
    <s v="New"/>
    <x v="2"/>
    <s v="Insulated Bottle"/>
    <n v="3"/>
    <n v="36.43"/>
    <n v="0.1"/>
    <n v="13.23"/>
    <n v="98.36099999999999"/>
    <n v="39.69"/>
    <n v="58.670999999999992"/>
    <n v="0.59648641229755694"/>
    <n v="2026"/>
    <s v="Q1"/>
    <n v="3"/>
    <s v="Mar"/>
  </r>
  <r>
    <x v="428"/>
    <d v="2026-03-25T00:00:00"/>
    <n v="2026"/>
    <x v="0"/>
    <n v="3"/>
    <x v="2"/>
    <x v="1"/>
    <x v="12"/>
    <x v="1"/>
    <s v="Business"/>
    <x v="0"/>
    <s v="Trail Bike Light"/>
    <n v="10"/>
    <n v="49.7"/>
    <n v="0.1"/>
    <n v="21.96"/>
    <n v="447.3"/>
    <n v="219.60000000000002"/>
    <n v="227.7"/>
    <n v="0.50905432595573441"/>
    <n v="2026"/>
    <s v="Q1"/>
    <n v="3"/>
    <s v="Mar"/>
  </r>
  <r>
    <x v="429"/>
    <d v="2026-03-25T00:00:00"/>
    <n v="2026"/>
    <x v="0"/>
    <n v="3"/>
    <x v="2"/>
    <x v="1"/>
    <x v="12"/>
    <x v="0"/>
    <s v="Returning"/>
    <x v="2"/>
    <s v="Packing Cube Set"/>
    <n v="2"/>
    <n v="46.61"/>
    <n v="0"/>
    <n v="17.97"/>
    <n v="93.22"/>
    <n v="35.94"/>
    <n v="57.28"/>
    <n v="0.61446041621969538"/>
    <n v="2026"/>
    <s v="Q1"/>
    <n v="3"/>
    <s v="Mar"/>
  </r>
  <r>
    <x v="430"/>
    <d v="2026-03-25T00:00:00"/>
    <n v="2026"/>
    <x v="0"/>
    <n v="3"/>
    <x v="2"/>
    <x v="2"/>
    <x v="5"/>
    <x v="0"/>
    <s v="New"/>
    <x v="2"/>
    <s v="Packing Cube Set"/>
    <n v="1"/>
    <n v="47.61"/>
    <n v="0"/>
    <n v="18.89"/>
    <n v="47.61"/>
    <n v="18.89"/>
    <n v="28.72"/>
    <n v="0.60323461457676952"/>
    <n v="2026"/>
    <s v="Q1"/>
    <n v="3"/>
    <s v="Mar"/>
  </r>
  <r>
    <x v="431"/>
    <d v="2026-03-25T00:00:00"/>
    <n v="2026"/>
    <x v="0"/>
    <n v="3"/>
    <x v="2"/>
    <x v="2"/>
    <x v="2"/>
    <x v="0"/>
    <s v="New"/>
    <x v="0"/>
    <s v="Compact Repair Kit"/>
    <n v="2"/>
    <n v="40.880000000000003"/>
    <n v="0.05"/>
    <n v="16.39"/>
    <n v="77.671999999999997"/>
    <n v="32.78"/>
    <n v="44.891999999999996"/>
    <n v="0.57796889483983926"/>
    <n v="2026"/>
    <s v="Q1"/>
    <n v="3"/>
    <s v="Mar"/>
  </r>
  <r>
    <x v="432"/>
    <d v="2026-03-25T00:00:00"/>
    <n v="2026"/>
    <x v="0"/>
    <n v="3"/>
    <x v="2"/>
    <x v="1"/>
    <x v="12"/>
    <x v="0"/>
    <s v="New"/>
    <x v="4"/>
    <s v="Resistance Band Set"/>
    <n v="2"/>
    <n v="39.409999999999997"/>
    <n v="0.15"/>
    <n v="14.91"/>
    <n v="66.996999999999986"/>
    <n v="29.82"/>
    <n v="37.176999999999985"/>
    <n v="0.55490544352732207"/>
    <n v="2026"/>
    <s v="Q1"/>
    <n v="3"/>
    <s v="Mar"/>
  </r>
  <r>
    <x v="433"/>
    <d v="2026-03-26T00:00:00"/>
    <n v="2026"/>
    <x v="0"/>
    <n v="3"/>
    <x v="2"/>
    <x v="2"/>
    <x v="10"/>
    <x v="0"/>
    <s v="Returning"/>
    <x v="0"/>
    <s v="Compact Repair Kit"/>
    <n v="1"/>
    <n v="40.82"/>
    <n v="0.05"/>
    <n v="16.940000000000001"/>
    <n v="38.778999999999996"/>
    <n v="16.940000000000001"/>
    <n v="21.838999999999995"/>
    <n v="0.56316563088269411"/>
    <n v="2026"/>
    <s v="Q1"/>
    <n v="3"/>
    <s v="Mar"/>
  </r>
  <r>
    <x v="434"/>
    <d v="2026-03-26T00:00:00"/>
    <n v="2026"/>
    <x v="0"/>
    <n v="3"/>
    <x v="2"/>
    <x v="3"/>
    <x v="8"/>
    <x v="2"/>
    <s v="Business"/>
    <x v="2"/>
    <s v="Insulated Bottle"/>
    <n v="3"/>
    <n v="36.979999999999997"/>
    <n v="0.1"/>
    <n v="13.65"/>
    <n v="99.846000000000004"/>
    <n v="40.950000000000003"/>
    <n v="58.896000000000001"/>
    <n v="0.58986839733189111"/>
    <n v="2026"/>
    <s v="Q1"/>
    <n v="3"/>
    <s v="Mar"/>
  </r>
  <r>
    <x v="435"/>
    <d v="2026-03-26T00:00:00"/>
    <n v="2026"/>
    <x v="0"/>
    <n v="3"/>
    <x v="2"/>
    <x v="1"/>
    <x v="12"/>
    <x v="3"/>
    <s v="New"/>
    <x v="2"/>
    <s v="Insulated Bottle"/>
    <n v="1"/>
    <n v="35.700000000000003"/>
    <n v="0.05"/>
    <n v="13.91"/>
    <n v="33.914999999999999"/>
    <n v="13.91"/>
    <n v="20.004999999999999"/>
    <n v="0.58985699542975079"/>
    <n v="2026"/>
    <s v="Q1"/>
    <n v="3"/>
    <s v="Mar"/>
  </r>
  <r>
    <x v="436"/>
    <d v="2026-03-26T00:00:00"/>
    <n v="2026"/>
    <x v="0"/>
    <n v="3"/>
    <x v="2"/>
    <x v="3"/>
    <x v="8"/>
    <x v="2"/>
    <s v="Returning"/>
    <x v="0"/>
    <s v="Compact Repair Kit"/>
    <n v="1"/>
    <n v="39.53"/>
    <n v="0.05"/>
    <n v="17.170000000000002"/>
    <n v="37.5535"/>
    <n v="17.170000000000002"/>
    <n v="20.383499999999998"/>
    <n v="0.54278562584046752"/>
    <n v="2026"/>
    <s v="Q1"/>
    <n v="3"/>
    <s v="Mar"/>
  </r>
  <r>
    <x v="437"/>
    <d v="2026-03-26T00:00:00"/>
    <n v="2026"/>
    <x v="0"/>
    <n v="3"/>
    <x v="2"/>
    <x v="2"/>
    <x v="3"/>
    <x v="2"/>
    <s v="Returning"/>
    <x v="2"/>
    <s v="Insulated Bottle"/>
    <n v="2"/>
    <n v="35.75"/>
    <n v="0"/>
    <n v="13.28"/>
    <n v="71.5"/>
    <n v="26.56"/>
    <n v="44.94"/>
    <n v="0.62853146853146846"/>
    <n v="2026"/>
    <s v="Q1"/>
    <n v="3"/>
    <s v="Mar"/>
  </r>
  <r>
    <x v="438"/>
    <d v="2026-03-26T00:00:00"/>
    <n v="2026"/>
    <x v="0"/>
    <n v="3"/>
    <x v="2"/>
    <x v="2"/>
    <x v="2"/>
    <x v="0"/>
    <s v="Business"/>
    <x v="4"/>
    <s v="Training Mat"/>
    <n v="2"/>
    <n v="50.17"/>
    <n v="0"/>
    <n v="22.37"/>
    <n v="100.34"/>
    <n v="44.74"/>
    <n v="55.6"/>
    <n v="0.55411600558102447"/>
    <n v="2026"/>
    <s v="Q1"/>
    <n v="3"/>
    <s v="Mar"/>
  </r>
  <r>
    <x v="439"/>
    <d v="2026-03-26T00:00:00"/>
    <n v="2026"/>
    <x v="0"/>
    <n v="3"/>
    <x v="2"/>
    <x v="0"/>
    <x v="9"/>
    <x v="0"/>
    <s v="New"/>
    <x v="4"/>
    <s v="Resistance Band Set"/>
    <n v="5"/>
    <n v="41.32"/>
    <n v="0"/>
    <n v="15.09"/>
    <n v="206.6"/>
    <n v="75.45"/>
    <n v="131.14999999999998"/>
    <n v="0.63480154888673757"/>
    <n v="2026"/>
    <s v="Q1"/>
    <n v="3"/>
    <s v="Mar"/>
  </r>
  <r>
    <x v="440"/>
    <d v="2026-03-27T00:00:00"/>
    <n v="2026"/>
    <x v="0"/>
    <n v="3"/>
    <x v="2"/>
    <x v="3"/>
    <x v="7"/>
    <x v="3"/>
    <s v="New"/>
    <x v="1"/>
    <s v="Summit Backpack 45L"/>
    <n v="3"/>
    <n v="152.4"/>
    <n v="0.05"/>
    <n v="79.97"/>
    <n v="434.34000000000003"/>
    <n v="239.91"/>
    <n v="194.43000000000004"/>
    <n v="0.44764470230694853"/>
    <n v="2026"/>
    <s v="Q1"/>
    <n v="3"/>
    <s v="Mar"/>
  </r>
  <r>
    <x v="441"/>
    <d v="2026-03-27T00:00:00"/>
    <n v="2026"/>
    <x v="0"/>
    <n v="3"/>
    <x v="2"/>
    <x v="0"/>
    <x v="0"/>
    <x v="0"/>
    <s v="New"/>
    <x v="4"/>
    <s v="Recovery Roller"/>
    <n v="1"/>
    <n v="36.299999999999997"/>
    <n v="0"/>
    <n v="14.1"/>
    <n v="36.299999999999997"/>
    <n v="14.1"/>
    <n v="22.199999999999996"/>
    <n v="0.61157024793388426"/>
    <n v="2026"/>
    <s v="Q1"/>
    <n v="3"/>
    <s v="Mar"/>
  </r>
  <r>
    <x v="442"/>
    <d v="2026-03-27T00:00:00"/>
    <n v="2026"/>
    <x v="0"/>
    <n v="3"/>
    <x v="2"/>
    <x v="2"/>
    <x v="5"/>
    <x v="0"/>
    <s v="Returning"/>
    <x v="2"/>
    <s v="Packing Cube Set"/>
    <n v="3"/>
    <n v="46.24"/>
    <n v="0.1"/>
    <n v="18.2"/>
    <n v="124.848"/>
    <n v="54.599999999999994"/>
    <n v="70.248000000000005"/>
    <n v="0.56266820453671673"/>
    <n v="2026"/>
    <s v="Q1"/>
    <n v="3"/>
    <s v="Mar"/>
  </r>
  <r>
    <x v="443"/>
    <d v="2026-03-27T00:00:00"/>
    <n v="2026"/>
    <x v="0"/>
    <n v="3"/>
    <x v="2"/>
    <x v="0"/>
    <x v="0"/>
    <x v="2"/>
    <s v="Returning"/>
    <x v="2"/>
    <s v="Travel Backpack 35L"/>
    <n v="2"/>
    <n v="165.58"/>
    <n v="0"/>
    <n v="86.16"/>
    <n v="331.16"/>
    <n v="172.32"/>
    <n v="158.84000000000003"/>
    <n v="0.47964730039859893"/>
    <n v="2026"/>
    <s v="Q1"/>
    <n v="3"/>
    <s v="Mar"/>
  </r>
  <r>
    <x v="444"/>
    <d v="2026-03-27T00:00:00"/>
    <n v="2026"/>
    <x v="0"/>
    <n v="3"/>
    <x v="2"/>
    <x v="0"/>
    <x v="9"/>
    <x v="0"/>
    <s v="Returning"/>
    <x v="3"/>
    <s v="Compact Sleeping Bag"/>
    <n v="4"/>
    <n v="121.49"/>
    <n v="0"/>
    <n v="62.01"/>
    <n v="485.96"/>
    <n v="248.04"/>
    <n v="237.92"/>
    <n v="0.4895876203802782"/>
    <n v="2026"/>
    <s v="Q1"/>
    <n v="3"/>
    <s v="Mar"/>
  </r>
  <r>
    <x v="445"/>
    <d v="2026-03-27T00:00:00"/>
    <n v="2026"/>
    <x v="0"/>
    <n v="3"/>
    <x v="2"/>
    <x v="1"/>
    <x v="12"/>
    <x v="2"/>
    <s v="New"/>
    <x v="0"/>
    <s v="Commuter Helmet"/>
    <n v="5"/>
    <n v="81.84"/>
    <n v="0.1"/>
    <n v="42.7"/>
    <n v="368.28000000000003"/>
    <n v="213.5"/>
    <n v="154.78000000000003"/>
    <n v="0.42027804931030743"/>
    <n v="2026"/>
    <s v="Q1"/>
    <n v="3"/>
    <s v="Mar"/>
  </r>
  <r>
    <x v="446"/>
    <d v="2026-03-27T00:00:00"/>
    <n v="2026"/>
    <x v="0"/>
    <n v="3"/>
    <x v="2"/>
    <x v="1"/>
    <x v="11"/>
    <x v="0"/>
    <s v="New"/>
    <x v="1"/>
    <s v="Summit Backpack 45L"/>
    <n v="1"/>
    <n v="151.47999999999999"/>
    <n v="0"/>
    <n v="79.41"/>
    <n v="151.47999999999999"/>
    <n v="79.41"/>
    <n v="72.069999999999993"/>
    <n v="0.47577237919197252"/>
    <n v="2026"/>
    <s v="Q1"/>
    <n v="3"/>
    <s v="Mar"/>
  </r>
  <r>
    <x v="447"/>
    <d v="2026-03-28T00:00:00"/>
    <n v="2026"/>
    <x v="0"/>
    <n v="3"/>
    <x v="2"/>
    <x v="0"/>
    <x v="15"/>
    <x v="2"/>
    <s v="New"/>
    <x v="4"/>
    <s v="Training Mat"/>
    <n v="1"/>
    <n v="51.02"/>
    <n v="0.05"/>
    <n v="21.94"/>
    <n v="48.469000000000001"/>
    <n v="21.94"/>
    <n v="26.529"/>
    <n v="0.54733953661102974"/>
    <n v="2026"/>
    <s v="Q1"/>
    <n v="3"/>
    <s v="Mar"/>
  </r>
  <r>
    <x v="448"/>
    <d v="2026-03-28T00:00:00"/>
    <n v="2026"/>
    <x v="0"/>
    <n v="3"/>
    <x v="2"/>
    <x v="2"/>
    <x v="2"/>
    <x v="1"/>
    <s v="Business"/>
    <x v="0"/>
    <s v="Compact Repair Kit"/>
    <n v="8"/>
    <n v="40.86"/>
    <n v="0.1"/>
    <n v="16.34"/>
    <n v="294.19200000000001"/>
    <n v="130.72"/>
    <n v="163.47200000000001"/>
    <n v="0.55566432805786703"/>
    <n v="2026"/>
    <s v="Q1"/>
    <n v="3"/>
    <s v="Mar"/>
  </r>
  <r>
    <x v="449"/>
    <d v="2026-03-28T00:00:00"/>
    <n v="2026"/>
    <x v="0"/>
    <n v="3"/>
    <x v="2"/>
    <x v="0"/>
    <x v="9"/>
    <x v="0"/>
    <s v="New"/>
    <x v="2"/>
    <s v="Travel Backpack 35L"/>
    <n v="5"/>
    <n v="163.33000000000001"/>
    <n v="0"/>
    <n v="87.05"/>
    <n v="816.65000000000009"/>
    <n v="435.25"/>
    <n v="381.40000000000009"/>
    <n v="0.46702993938651816"/>
    <n v="2026"/>
    <s v="Q1"/>
    <n v="3"/>
    <s v="Mar"/>
  </r>
  <r>
    <x v="450"/>
    <d v="2026-03-29T00:00:00"/>
    <n v="2026"/>
    <x v="0"/>
    <n v="3"/>
    <x v="2"/>
    <x v="1"/>
    <x v="14"/>
    <x v="3"/>
    <s v="New"/>
    <x v="1"/>
    <s v="Hiking Daypack 20L"/>
    <n v="1"/>
    <n v="90.27"/>
    <n v="0"/>
    <n v="46.38"/>
    <n v="90.27"/>
    <n v="46.38"/>
    <n v="43.889999999999993"/>
    <n v="0.48620804253904948"/>
    <n v="2026"/>
    <s v="Q1"/>
    <n v="3"/>
    <s v="Mar"/>
  </r>
  <r>
    <x v="451"/>
    <d v="2026-03-29T00:00:00"/>
    <n v="2026"/>
    <x v="0"/>
    <n v="3"/>
    <x v="2"/>
    <x v="0"/>
    <x v="9"/>
    <x v="1"/>
    <s v="Business"/>
    <x v="2"/>
    <s v="Carry-On Duffel"/>
    <n v="12"/>
    <n v="131.31"/>
    <n v="0.05"/>
    <n v="68.459999999999994"/>
    <n v="1496.934"/>
    <n v="821.52"/>
    <n v="675.41399999999999"/>
    <n v="0.45119824922140855"/>
    <n v="2026"/>
    <s v="Q1"/>
    <n v="3"/>
    <s v="Mar"/>
  </r>
  <r>
    <x v="452"/>
    <d v="2026-03-29T00:00:00"/>
    <n v="2026"/>
    <x v="0"/>
    <n v="3"/>
    <x v="2"/>
    <x v="1"/>
    <x v="12"/>
    <x v="3"/>
    <s v="New"/>
    <x v="2"/>
    <s v="Travel Backpack 35L"/>
    <n v="1"/>
    <n v="167.27"/>
    <n v="0.05"/>
    <n v="88.19"/>
    <n v="158.90649999999999"/>
    <n v="88.19"/>
    <n v="70.716499999999996"/>
    <n v="0.44501955552478972"/>
    <n v="2026"/>
    <s v="Q1"/>
    <n v="3"/>
    <s v="Mar"/>
  </r>
  <r>
    <x v="453"/>
    <d v="2026-03-29T00:00:00"/>
    <n v="2026"/>
    <x v="0"/>
    <n v="3"/>
    <x v="2"/>
    <x v="1"/>
    <x v="12"/>
    <x v="3"/>
    <s v="Returning"/>
    <x v="1"/>
    <s v="Trekking Poles"/>
    <n v="4"/>
    <n v="70.510000000000005"/>
    <n v="0"/>
    <n v="31.93"/>
    <n v="282.04000000000002"/>
    <n v="127.72"/>
    <n v="154.32000000000002"/>
    <n v="0.54715643171181394"/>
    <n v="2026"/>
    <s v="Q1"/>
    <n v="3"/>
    <s v="Mar"/>
  </r>
  <r>
    <x v="454"/>
    <d v="2026-03-29T00:00:00"/>
    <n v="2026"/>
    <x v="0"/>
    <n v="3"/>
    <x v="2"/>
    <x v="1"/>
    <x v="6"/>
    <x v="1"/>
    <s v="New"/>
    <x v="0"/>
    <s v="Cycling Pack 12L"/>
    <n v="12"/>
    <n v="101.06"/>
    <n v="0.1"/>
    <n v="50.59"/>
    <n v="1091.4480000000001"/>
    <n v="607.08000000000004"/>
    <n v="484.36800000000005"/>
    <n v="0.4437847703234602"/>
    <n v="2026"/>
    <s v="Q1"/>
    <n v="3"/>
    <s v="Mar"/>
  </r>
  <r>
    <x v="455"/>
    <d v="2026-03-29T00:00:00"/>
    <n v="2026"/>
    <x v="0"/>
    <n v="3"/>
    <x v="2"/>
    <x v="3"/>
    <x v="8"/>
    <x v="0"/>
    <s v="Business"/>
    <x v="0"/>
    <s v="Commuter Helmet"/>
    <n v="2"/>
    <n v="79.849999999999994"/>
    <n v="0.05"/>
    <n v="43.78"/>
    <n v="151.71499999999997"/>
    <n v="87.56"/>
    <n v="64.154999999999973"/>
    <n v="0.42286524074745402"/>
    <n v="2026"/>
    <s v="Q1"/>
    <n v="3"/>
    <s v="Mar"/>
  </r>
  <r>
    <x v="456"/>
    <d v="2026-03-29T00:00:00"/>
    <n v="2026"/>
    <x v="0"/>
    <n v="3"/>
    <x v="2"/>
    <x v="2"/>
    <x v="5"/>
    <x v="2"/>
    <s v="New"/>
    <x v="3"/>
    <s v="Trail Tent 2P"/>
    <n v="4"/>
    <n v="191.99"/>
    <n v="0"/>
    <n v="104.44"/>
    <n v="767.96"/>
    <n v="417.76"/>
    <n v="350.20000000000005"/>
    <n v="0.45601333402781397"/>
    <n v="2026"/>
    <s v="Q1"/>
    <n v="3"/>
    <s v="Mar"/>
  </r>
  <r>
    <x v="457"/>
    <d v="2026-03-29T00:00:00"/>
    <n v="2026"/>
    <x v="0"/>
    <n v="3"/>
    <x v="2"/>
    <x v="1"/>
    <x v="11"/>
    <x v="0"/>
    <s v="New"/>
    <x v="0"/>
    <s v="Trail Bike Light"/>
    <n v="1"/>
    <n v="49.81"/>
    <n v="0.05"/>
    <n v="23.12"/>
    <n v="47.319499999999998"/>
    <n v="23.12"/>
    <n v="24.199499999999997"/>
    <n v="0.51140650260463438"/>
    <n v="2026"/>
    <s v="Q1"/>
    <n v="3"/>
    <s v="Mar"/>
  </r>
  <r>
    <x v="458"/>
    <d v="2026-03-29T00:00:00"/>
    <n v="2026"/>
    <x v="0"/>
    <n v="3"/>
    <x v="2"/>
    <x v="0"/>
    <x v="15"/>
    <x v="2"/>
    <s v="New"/>
    <x v="4"/>
    <s v="Resistance Band Set"/>
    <n v="1"/>
    <n v="40.39"/>
    <n v="0.1"/>
    <n v="14.97"/>
    <n v="36.350999999999999"/>
    <n v="14.97"/>
    <n v="21.381"/>
    <n v="0.58818189320788972"/>
    <n v="2026"/>
    <s v="Q1"/>
    <n v="3"/>
    <s v="Mar"/>
  </r>
  <r>
    <x v="459"/>
    <d v="2026-03-29T00:00:00"/>
    <n v="2026"/>
    <x v="0"/>
    <n v="3"/>
    <x v="2"/>
    <x v="0"/>
    <x v="0"/>
    <x v="0"/>
    <s v="Returning"/>
    <x v="2"/>
    <s v="Insulated Bottle"/>
    <n v="1"/>
    <n v="35.700000000000003"/>
    <n v="0.05"/>
    <n v="13.85"/>
    <n v="33.914999999999999"/>
    <n v="13.85"/>
    <n v="20.064999999999998"/>
    <n v="0.59162612413386406"/>
    <n v="2026"/>
    <s v="Q1"/>
    <n v="3"/>
    <s v="Mar"/>
  </r>
  <r>
    <x v="460"/>
    <d v="2026-03-29T00:00:00"/>
    <n v="2026"/>
    <x v="0"/>
    <n v="3"/>
    <x v="2"/>
    <x v="2"/>
    <x v="10"/>
    <x v="3"/>
    <s v="Returning"/>
    <x v="3"/>
    <s v="Portable Camp Stove"/>
    <n v="1"/>
    <n v="80.09"/>
    <n v="0"/>
    <n v="40.61"/>
    <n v="80.09"/>
    <n v="40.61"/>
    <n v="39.480000000000004"/>
    <n v="0.49294543638406796"/>
    <n v="2026"/>
    <s v="Q1"/>
    <n v="3"/>
    <s v="Mar"/>
  </r>
  <r>
    <x v="461"/>
    <d v="2026-03-29T00:00:00"/>
    <n v="2026"/>
    <x v="0"/>
    <n v="3"/>
    <x v="2"/>
    <x v="3"/>
    <x v="13"/>
    <x v="3"/>
    <s v="New"/>
    <x v="1"/>
    <s v="Trail Boots"/>
    <n v="1"/>
    <n v="142.87"/>
    <n v="0.1"/>
    <n v="77.33"/>
    <n v="128.583"/>
    <n v="77.33"/>
    <n v="51.253"/>
    <n v="0.39859857057309289"/>
    <n v="2026"/>
    <s v="Q1"/>
    <n v="3"/>
    <s v="Mar"/>
  </r>
  <r>
    <x v="462"/>
    <d v="2026-03-30T00:00:00"/>
    <n v="2026"/>
    <x v="0"/>
    <n v="3"/>
    <x v="2"/>
    <x v="3"/>
    <x v="8"/>
    <x v="0"/>
    <s v="Returning"/>
    <x v="4"/>
    <s v="Resistance Band Set"/>
    <n v="1"/>
    <n v="40.53"/>
    <n v="0"/>
    <n v="14.32"/>
    <n v="40.53"/>
    <n v="14.32"/>
    <n v="26.21"/>
    <n v="0.64668147051566738"/>
    <n v="2026"/>
    <s v="Q1"/>
    <n v="3"/>
    <s v="Mar"/>
  </r>
  <r>
    <x v="463"/>
    <d v="2026-03-30T00:00:00"/>
    <n v="2026"/>
    <x v="0"/>
    <n v="3"/>
    <x v="2"/>
    <x v="3"/>
    <x v="8"/>
    <x v="0"/>
    <s v="Returning"/>
    <x v="0"/>
    <s v="Trail Bike Light"/>
    <n v="1"/>
    <n v="49.46"/>
    <n v="0"/>
    <n v="23.04"/>
    <n v="49.46"/>
    <n v="23.04"/>
    <n v="26.42"/>
    <n v="0.53416902547513145"/>
    <n v="2026"/>
    <s v="Q1"/>
    <n v="3"/>
    <s v="Mar"/>
  </r>
  <r>
    <x v="464"/>
    <d v="2026-03-30T00:00:00"/>
    <n v="2026"/>
    <x v="0"/>
    <n v="3"/>
    <x v="2"/>
    <x v="1"/>
    <x v="14"/>
    <x v="3"/>
    <s v="Business"/>
    <x v="1"/>
    <s v="Trail Boots"/>
    <n v="3"/>
    <n v="142.46"/>
    <n v="0"/>
    <n v="79.650000000000006"/>
    <n v="427.38"/>
    <n v="238.95000000000002"/>
    <n v="188.42999999999998"/>
    <n v="0.44089569001825069"/>
    <n v="2026"/>
    <s v="Q1"/>
    <n v="3"/>
    <s v="Mar"/>
  </r>
  <r>
    <x v="465"/>
    <d v="2026-03-30T00:00:00"/>
    <n v="2026"/>
    <x v="0"/>
    <n v="3"/>
    <x v="2"/>
    <x v="3"/>
    <x v="13"/>
    <x v="1"/>
    <s v="Business"/>
    <x v="1"/>
    <s v="Trail Boots"/>
    <n v="6"/>
    <n v="142.18"/>
    <n v="0.05"/>
    <n v="80.94"/>
    <n v="810.42600000000004"/>
    <n v="485.64"/>
    <n v="324.78600000000006"/>
    <n v="0.40075960050640036"/>
    <n v="2026"/>
    <s v="Q1"/>
    <n v="3"/>
    <s v="Mar"/>
  </r>
  <r>
    <x v="466"/>
    <d v="2026-03-30T00:00:00"/>
    <n v="2026"/>
    <x v="0"/>
    <n v="3"/>
    <x v="2"/>
    <x v="1"/>
    <x v="14"/>
    <x v="0"/>
    <s v="New"/>
    <x v="4"/>
    <s v="Resistance Band Set"/>
    <n v="2"/>
    <n v="41.04"/>
    <n v="0"/>
    <n v="15.03"/>
    <n v="82.08"/>
    <n v="30.06"/>
    <n v="52.019999999999996"/>
    <n v="0.63377192982456132"/>
    <n v="2026"/>
    <s v="Q1"/>
    <n v="3"/>
    <s v="Mar"/>
  </r>
  <r>
    <x v="467"/>
    <d v="2026-03-30T00:00:00"/>
    <n v="2026"/>
    <x v="0"/>
    <n v="3"/>
    <x v="2"/>
    <x v="1"/>
    <x v="12"/>
    <x v="0"/>
    <s v="Returning"/>
    <x v="1"/>
    <s v="Trail Boots"/>
    <n v="2"/>
    <n v="145.06"/>
    <n v="0.15"/>
    <n v="77.08"/>
    <n v="246.602"/>
    <n v="154.16"/>
    <n v="92.442000000000007"/>
    <n v="0.37486313979610875"/>
    <n v="2026"/>
    <s v="Q1"/>
    <n v="3"/>
    <s v="Mar"/>
  </r>
  <r>
    <x v="468"/>
    <d v="2026-03-30T00:00:00"/>
    <n v="2026"/>
    <x v="0"/>
    <n v="3"/>
    <x v="2"/>
    <x v="1"/>
    <x v="11"/>
    <x v="0"/>
    <s v="Returning"/>
    <x v="2"/>
    <s v="Carry-On Duffel"/>
    <n v="1"/>
    <n v="130.72999999999999"/>
    <n v="0"/>
    <n v="66.17"/>
    <n v="130.72999999999999"/>
    <n v="66.17"/>
    <n v="64.559999999999988"/>
    <n v="0.4938422703281572"/>
    <n v="2026"/>
    <s v="Q1"/>
    <n v="3"/>
    <s v="Mar"/>
  </r>
  <r>
    <x v="469"/>
    <d v="2026-03-30T00:00:00"/>
    <n v="2026"/>
    <x v="0"/>
    <n v="3"/>
    <x v="2"/>
    <x v="3"/>
    <x v="13"/>
    <x v="0"/>
    <s v="Business"/>
    <x v="4"/>
    <s v="Recovery Roller"/>
    <n v="2"/>
    <n v="36.630000000000003"/>
    <n v="0"/>
    <n v="14.31"/>
    <n v="73.260000000000005"/>
    <n v="28.62"/>
    <n v="44.64"/>
    <n v="0.60933660933660927"/>
    <n v="2026"/>
    <s v="Q1"/>
    <n v="3"/>
    <s v="Mar"/>
  </r>
  <r>
    <x v="470"/>
    <d v="2026-03-31T00:00:00"/>
    <n v="2026"/>
    <x v="0"/>
    <n v="3"/>
    <x v="2"/>
    <x v="3"/>
    <x v="13"/>
    <x v="3"/>
    <s v="New"/>
    <x v="0"/>
    <s v="Trail Bike Light"/>
    <n v="1"/>
    <n v="50.99"/>
    <n v="0.1"/>
    <n v="21.86"/>
    <n v="45.891000000000005"/>
    <n v="21.86"/>
    <n v="24.031000000000006"/>
    <n v="0.52365387548756848"/>
    <n v="2026"/>
    <s v="Q1"/>
    <n v="3"/>
    <s v="Mar"/>
  </r>
  <r>
    <x v="471"/>
    <d v="2026-03-31T00:00:00"/>
    <n v="2026"/>
    <x v="0"/>
    <n v="3"/>
    <x v="2"/>
    <x v="1"/>
    <x v="6"/>
    <x v="0"/>
    <s v="Returning"/>
    <x v="2"/>
    <s v="Carry-On Duffel"/>
    <n v="4"/>
    <n v="134.18"/>
    <n v="0"/>
    <n v="66.430000000000007"/>
    <n v="536.72"/>
    <n v="265.72000000000003"/>
    <n v="271"/>
    <n v="0.5049187658369354"/>
    <n v="2026"/>
    <s v="Q1"/>
    <n v="3"/>
    <s v="Mar"/>
  </r>
  <r>
    <x v="472"/>
    <d v="2026-03-31T00:00:00"/>
    <n v="2026"/>
    <x v="0"/>
    <n v="3"/>
    <x v="2"/>
    <x v="1"/>
    <x v="12"/>
    <x v="2"/>
    <s v="Business"/>
    <x v="4"/>
    <s v="Training Mat"/>
    <n v="2"/>
    <n v="50.86"/>
    <n v="0.1"/>
    <n v="21.76"/>
    <n v="91.548000000000002"/>
    <n v="43.52"/>
    <n v="48.027999999999999"/>
    <n v="0.52462096386595003"/>
    <n v="2026"/>
    <s v="Q1"/>
    <n v="3"/>
    <s v="Mar"/>
  </r>
  <r>
    <x v="473"/>
    <d v="2026-03-31T00:00:00"/>
    <n v="2026"/>
    <x v="0"/>
    <n v="3"/>
    <x v="2"/>
    <x v="1"/>
    <x v="12"/>
    <x v="1"/>
    <s v="Business"/>
    <x v="3"/>
    <s v="Compact Sleeping Bag"/>
    <n v="12"/>
    <n v="124.86"/>
    <n v="0.1"/>
    <n v="60.82"/>
    <n v="1348.4880000000001"/>
    <n v="729.84"/>
    <n v="618.64800000000002"/>
    <n v="0.45877160197198641"/>
    <n v="2026"/>
    <s v="Q1"/>
    <n v="3"/>
    <s v="Mar"/>
  </r>
  <r>
    <x v="474"/>
    <d v="2026-04-01T00:00:00"/>
    <n v="2026"/>
    <x v="1"/>
    <n v="4"/>
    <x v="3"/>
    <x v="3"/>
    <x v="4"/>
    <x v="0"/>
    <s v="Business"/>
    <x v="0"/>
    <s v="Commuter Helmet"/>
    <n v="1"/>
    <n v="81.760000000000005"/>
    <n v="0.1"/>
    <n v="42.78"/>
    <n v="73.584000000000003"/>
    <n v="42.78"/>
    <n v="30.804000000000002"/>
    <n v="0.4186236138290933"/>
    <n v="2026"/>
    <s v="Q2"/>
    <n v="4"/>
    <s v="Apr"/>
  </r>
  <r>
    <x v="475"/>
    <d v="2026-04-01T00:00:00"/>
    <n v="2026"/>
    <x v="1"/>
    <n v="4"/>
    <x v="3"/>
    <x v="1"/>
    <x v="14"/>
    <x v="2"/>
    <s v="Business"/>
    <x v="2"/>
    <s v="Carry-On Duffel"/>
    <n v="1"/>
    <n v="134.65"/>
    <n v="0"/>
    <n v="68.19"/>
    <n v="134.65"/>
    <n v="68.19"/>
    <n v="66.460000000000008"/>
    <n v="0.49357593761604163"/>
    <n v="2026"/>
    <s v="Q2"/>
    <n v="4"/>
    <s v="Apr"/>
  </r>
  <r>
    <x v="476"/>
    <d v="2026-04-01T00:00:00"/>
    <n v="2026"/>
    <x v="1"/>
    <n v="4"/>
    <x v="3"/>
    <x v="2"/>
    <x v="16"/>
    <x v="0"/>
    <s v="Business"/>
    <x v="0"/>
    <s v="Compact Repair Kit"/>
    <n v="1"/>
    <n v="41.21"/>
    <n v="0"/>
    <n v="16.34"/>
    <n v="41.21"/>
    <n v="16.34"/>
    <n v="24.87"/>
    <n v="0.60349429750060668"/>
    <n v="2026"/>
    <s v="Q2"/>
    <n v="4"/>
    <s v="Apr"/>
  </r>
  <r>
    <x v="477"/>
    <d v="2026-04-01T00:00:00"/>
    <n v="2026"/>
    <x v="1"/>
    <n v="4"/>
    <x v="3"/>
    <x v="1"/>
    <x v="12"/>
    <x v="0"/>
    <s v="Returning"/>
    <x v="4"/>
    <s v="Resistance Band Set"/>
    <n v="2"/>
    <n v="40.590000000000003"/>
    <n v="0"/>
    <n v="15.01"/>
    <n v="81.180000000000007"/>
    <n v="30.02"/>
    <n v="51.160000000000011"/>
    <n v="0.63020448386302053"/>
    <n v="2026"/>
    <s v="Q2"/>
    <n v="4"/>
    <s v="Apr"/>
  </r>
  <r>
    <x v="478"/>
    <d v="2026-04-01T00:00:00"/>
    <n v="2026"/>
    <x v="1"/>
    <n v="4"/>
    <x v="3"/>
    <x v="0"/>
    <x v="15"/>
    <x v="0"/>
    <s v="New"/>
    <x v="3"/>
    <s v="Compact Sleeping Bag"/>
    <n v="3"/>
    <n v="124.08"/>
    <n v="0.05"/>
    <n v="62.41"/>
    <n v="353.62799999999999"/>
    <n v="187.23"/>
    <n v="166.398"/>
    <n v="0.47054531880959655"/>
    <n v="2026"/>
    <s v="Q2"/>
    <n v="4"/>
    <s v="Apr"/>
  </r>
  <r>
    <x v="479"/>
    <d v="2026-04-01T00:00:00"/>
    <n v="2026"/>
    <x v="1"/>
    <n v="4"/>
    <x v="3"/>
    <x v="1"/>
    <x v="1"/>
    <x v="0"/>
    <s v="Returning"/>
    <x v="3"/>
    <s v="Compact Sleeping Bag"/>
    <n v="2"/>
    <n v="125.35"/>
    <n v="0.15"/>
    <n v="60.73"/>
    <n v="213.095"/>
    <n v="121.46"/>
    <n v="91.635000000000005"/>
    <n v="0.43001947488209485"/>
    <n v="2026"/>
    <s v="Q2"/>
    <n v="4"/>
    <s v="Apr"/>
  </r>
  <r>
    <x v="480"/>
    <d v="2026-04-01T00:00:00"/>
    <n v="2026"/>
    <x v="1"/>
    <n v="4"/>
    <x v="3"/>
    <x v="1"/>
    <x v="14"/>
    <x v="3"/>
    <s v="New"/>
    <x v="4"/>
    <s v="Recovery Roller"/>
    <n v="3"/>
    <n v="36.090000000000003"/>
    <n v="0"/>
    <n v="14.03"/>
    <n v="108.27000000000001"/>
    <n v="42.089999999999996"/>
    <n v="66.180000000000007"/>
    <n v="0.61124965364366857"/>
    <n v="2026"/>
    <s v="Q2"/>
    <n v="4"/>
    <s v="Apr"/>
  </r>
  <r>
    <x v="481"/>
    <d v="2026-04-01T00:00:00"/>
    <n v="2026"/>
    <x v="1"/>
    <n v="4"/>
    <x v="3"/>
    <x v="1"/>
    <x v="12"/>
    <x v="1"/>
    <s v="Business"/>
    <x v="1"/>
    <s v="Hiking Daypack 20L"/>
    <n v="15"/>
    <n v="94.33"/>
    <n v="0.1"/>
    <n v="44.38"/>
    <n v="1273.4550000000002"/>
    <n v="665.7"/>
    <n v="607.75500000000011"/>
    <n v="0.47724890161018652"/>
    <n v="2026"/>
    <s v="Q2"/>
    <n v="4"/>
    <s v="Apr"/>
  </r>
  <r>
    <x v="482"/>
    <d v="2026-04-02T00:00:00"/>
    <n v="2026"/>
    <x v="1"/>
    <n v="4"/>
    <x v="3"/>
    <x v="3"/>
    <x v="4"/>
    <x v="2"/>
    <s v="Returning"/>
    <x v="2"/>
    <s v="Insulated Bottle"/>
    <n v="1"/>
    <n v="35.6"/>
    <n v="0.1"/>
    <n v="13.39"/>
    <n v="32.04"/>
    <n v="13.39"/>
    <n v="18.649999999999999"/>
    <n v="0.58208489388264661"/>
    <n v="2026"/>
    <s v="Q2"/>
    <n v="4"/>
    <s v="Apr"/>
  </r>
  <r>
    <x v="483"/>
    <d v="2026-04-02T00:00:00"/>
    <n v="2026"/>
    <x v="1"/>
    <n v="4"/>
    <x v="3"/>
    <x v="1"/>
    <x v="12"/>
    <x v="3"/>
    <s v="Returning"/>
    <x v="0"/>
    <s v="Trail Bike Light"/>
    <n v="1"/>
    <n v="50.17"/>
    <n v="0"/>
    <n v="21.95"/>
    <n v="50.17"/>
    <n v="21.95"/>
    <n v="28.220000000000002"/>
    <n v="0.56248754235598963"/>
    <n v="2026"/>
    <s v="Q2"/>
    <n v="4"/>
    <s v="Apr"/>
  </r>
  <r>
    <x v="484"/>
    <d v="2026-04-02T00:00:00"/>
    <n v="2026"/>
    <x v="1"/>
    <n v="4"/>
    <x v="3"/>
    <x v="3"/>
    <x v="8"/>
    <x v="0"/>
    <s v="Returning"/>
    <x v="1"/>
    <s v="Trekking Poles"/>
    <n v="2"/>
    <n v="72.900000000000006"/>
    <n v="0"/>
    <n v="31.52"/>
    <n v="145.80000000000001"/>
    <n v="63.04"/>
    <n v="82.760000000000019"/>
    <n v="0.5676268861454048"/>
    <n v="2026"/>
    <s v="Q2"/>
    <n v="4"/>
    <s v="Apr"/>
  </r>
  <r>
    <x v="485"/>
    <d v="2026-04-03T00:00:00"/>
    <n v="2026"/>
    <x v="1"/>
    <n v="4"/>
    <x v="3"/>
    <x v="2"/>
    <x v="16"/>
    <x v="0"/>
    <s v="New"/>
    <x v="1"/>
    <s v="Hiking Daypack 20L"/>
    <n v="2"/>
    <n v="93.48"/>
    <n v="0"/>
    <n v="45.15"/>
    <n v="186.96"/>
    <n v="90.3"/>
    <n v="96.660000000000011"/>
    <n v="0.51700898587933253"/>
    <n v="2026"/>
    <s v="Q2"/>
    <n v="4"/>
    <s v="Apr"/>
  </r>
  <r>
    <x v="486"/>
    <d v="2026-04-03T00:00:00"/>
    <n v="2026"/>
    <x v="1"/>
    <n v="4"/>
    <x v="3"/>
    <x v="1"/>
    <x v="12"/>
    <x v="0"/>
    <s v="New"/>
    <x v="3"/>
    <s v="Compact Sleeping Bag"/>
    <n v="1"/>
    <n v="123.63"/>
    <n v="0"/>
    <n v="58.88"/>
    <n v="123.63"/>
    <n v="58.88"/>
    <n v="64.75"/>
    <n v="0.52374019250990866"/>
    <n v="2026"/>
    <s v="Q2"/>
    <n v="4"/>
    <s v="Apr"/>
  </r>
  <r>
    <x v="487"/>
    <d v="2026-04-03T00:00:00"/>
    <n v="2026"/>
    <x v="1"/>
    <n v="4"/>
    <x v="3"/>
    <x v="1"/>
    <x v="12"/>
    <x v="0"/>
    <s v="New"/>
    <x v="2"/>
    <s v="Travel Backpack 35L"/>
    <n v="3"/>
    <n v="168.37"/>
    <n v="0"/>
    <n v="87.15"/>
    <n v="505.11"/>
    <n v="261.45000000000005"/>
    <n v="243.65999999999997"/>
    <n v="0.4823899744610084"/>
    <n v="2026"/>
    <s v="Q2"/>
    <n v="4"/>
    <s v="Apr"/>
  </r>
  <r>
    <x v="488"/>
    <d v="2026-04-03T00:00:00"/>
    <n v="2026"/>
    <x v="1"/>
    <n v="4"/>
    <x v="3"/>
    <x v="0"/>
    <x v="9"/>
    <x v="3"/>
    <s v="New"/>
    <x v="0"/>
    <s v="Trail Bike Light"/>
    <n v="4"/>
    <n v="51.68"/>
    <n v="0.05"/>
    <n v="23.09"/>
    <n v="196.38399999999999"/>
    <n v="92.36"/>
    <n v="104.02399999999999"/>
    <n v="0.52969692031937421"/>
    <n v="2026"/>
    <s v="Q2"/>
    <n v="4"/>
    <s v="Apr"/>
  </r>
  <r>
    <x v="489"/>
    <d v="2026-04-03T00:00:00"/>
    <n v="2026"/>
    <x v="1"/>
    <n v="4"/>
    <x v="3"/>
    <x v="1"/>
    <x v="12"/>
    <x v="3"/>
    <s v="New"/>
    <x v="0"/>
    <s v="Compact Repair Kit"/>
    <n v="1"/>
    <n v="40.159999999999997"/>
    <n v="0"/>
    <n v="16.77"/>
    <n v="40.159999999999997"/>
    <n v="16.77"/>
    <n v="23.389999999999997"/>
    <n v="0.58242031872509958"/>
    <n v="2026"/>
    <s v="Q2"/>
    <n v="4"/>
    <s v="Apr"/>
  </r>
  <r>
    <x v="490"/>
    <d v="2026-04-03T00:00:00"/>
    <n v="2026"/>
    <x v="1"/>
    <n v="4"/>
    <x v="3"/>
    <x v="3"/>
    <x v="13"/>
    <x v="2"/>
    <s v="Returning"/>
    <x v="2"/>
    <s v="Insulated Bottle"/>
    <n v="3"/>
    <n v="36.17"/>
    <n v="0.1"/>
    <n v="13.65"/>
    <n v="97.659000000000006"/>
    <n v="40.950000000000003"/>
    <n v="56.709000000000003"/>
    <n v="0.58068380794396834"/>
    <n v="2026"/>
    <s v="Q2"/>
    <n v="4"/>
    <s v="Apr"/>
  </r>
  <r>
    <x v="491"/>
    <d v="2026-04-03T00:00:00"/>
    <n v="2026"/>
    <x v="1"/>
    <n v="4"/>
    <x v="3"/>
    <x v="2"/>
    <x v="10"/>
    <x v="0"/>
    <s v="New"/>
    <x v="2"/>
    <s v="Carry-On Duffel"/>
    <n v="4"/>
    <n v="130.55000000000001"/>
    <n v="0"/>
    <n v="67.66"/>
    <n v="522.20000000000005"/>
    <n v="270.64"/>
    <n v="251.56000000000006"/>
    <n v="0.48173113749521262"/>
    <n v="2026"/>
    <s v="Q2"/>
    <n v="4"/>
    <s v="Apr"/>
  </r>
  <r>
    <x v="492"/>
    <d v="2026-04-03T00:00:00"/>
    <n v="2026"/>
    <x v="1"/>
    <n v="4"/>
    <x v="3"/>
    <x v="3"/>
    <x v="8"/>
    <x v="0"/>
    <s v="New"/>
    <x v="0"/>
    <s v="Cycling Pack 12L"/>
    <n v="2"/>
    <n v="102.63"/>
    <n v="0"/>
    <n v="50.19"/>
    <n v="205.26"/>
    <n v="100.38"/>
    <n v="104.88"/>
    <n v="0.51096170710318622"/>
    <n v="2026"/>
    <s v="Q2"/>
    <n v="4"/>
    <s v="Apr"/>
  </r>
  <r>
    <x v="493"/>
    <d v="2026-04-03T00:00:00"/>
    <n v="2026"/>
    <x v="1"/>
    <n v="4"/>
    <x v="3"/>
    <x v="3"/>
    <x v="13"/>
    <x v="3"/>
    <s v="Returning"/>
    <x v="0"/>
    <s v="Commuter Helmet"/>
    <n v="6"/>
    <n v="81.239999999999995"/>
    <n v="0"/>
    <n v="43.28"/>
    <n v="487.43999999999994"/>
    <n v="259.68"/>
    <n v="227.75999999999993"/>
    <n v="0.46725750861644505"/>
    <n v="2026"/>
    <s v="Q2"/>
    <n v="4"/>
    <s v="Apr"/>
  </r>
  <r>
    <x v="494"/>
    <d v="2026-04-03T00:00:00"/>
    <n v="2026"/>
    <x v="1"/>
    <n v="4"/>
    <x v="3"/>
    <x v="3"/>
    <x v="8"/>
    <x v="0"/>
    <s v="New"/>
    <x v="1"/>
    <s v="Trekking Poles"/>
    <n v="3"/>
    <n v="72.11"/>
    <n v="0.05"/>
    <n v="31.63"/>
    <n v="205.51349999999996"/>
    <n v="94.89"/>
    <n v="110.62349999999996"/>
    <n v="0.5382785072513484"/>
    <n v="2026"/>
    <s v="Q2"/>
    <n v="4"/>
    <s v="Apr"/>
  </r>
  <r>
    <x v="495"/>
    <d v="2026-04-04T00:00:00"/>
    <n v="2026"/>
    <x v="1"/>
    <n v="4"/>
    <x v="3"/>
    <x v="2"/>
    <x v="16"/>
    <x v="2"/>
    <s v="New"/>
    <x v="1"/>
    <s v="Hiking Daypack 20L"/>
    <n v="4"/>
    <n v="90.15"/>
    <n v="0"/>
    <n v="44.9"/>
    <n v="360.6"/>
    <n v="179.6"/>
    <n v="181.00000000000003"/>
    <n v="0.50194120909595119"/>
    <n v="2026"/>
    <s v="Q2"/>
    <n v="4"/>
    <s v="Apr"/>
  </r>
  <r>
    <x v="496"/>
    <d v="2026-04-04T00:00:00"/>
    <n v="2026"/>
    <x v="1"/>
    <n v="4"/>
    <x v="3"/>
    <x v="3"/>
    <x v="4"/>
    <x v="2"/>
    <s v="Returning"/>
    <x v="0"/>
    <s v="Trail Bike Light"/>
    <n v="1"/>
    <n v="50.7"/>
    <n v="0.05"/>
    <n v="21.85"/>
    <n v="48.164999999999999"/>
    <n v="21.85"/>
    <n v="26.314999999999998"/>
    <n v="0.54635108481262329"/>
    <n v="2026"/>
    <s v="Q2"/>
    <n v="4"/>
    <s v="Apr"/>
  </r>
  <r>
    <x v="497"/>
    <d v="2026-04-04T00:00:00"/>
    <n v="2026"/>
    <x v="1"/>
    <n v="4"/>
    <x v="3"/>
    <x v="0"/>
    <x v="0"/>
    <x v="0"/>
    <s v="Returning"/>
    <x v="4"/>
    <s v="Resistance Band Set"/>
    <n v="1"/>
    <n v="41.13"/>
    <n v="0"/>
    <n v="15.04"/>
    <n v="41.13"/>
    <n v="15.04"/>
    <n v="26.090000000000003"/>
    <n v="0.63433017262338931"/>
    <n v="2026"/>
    <s v="Q2"/>
    <n v="4"/>
    <s v="Apr"/>
  </r>
  <r>
    <x v="498"/>
    <d v="2026-04-04T00:00:00"/>
    <n v="2026"/>
    <x v="1"/>
    <n v="4"/>
    <x v="3"/>
    <x v="1"/>
    <x v="1"/>
    <x v="2"/>
    <s v="Returning"/>
    <x v="3"/>
    <s v="Compact Sleeping Bag"/>
    <n v="1"/>
    <n v="121.66"/>
    <n v="0"/>
    <n v="61.37"/>
    <n v="121.66"/>
    <n v="61.37"/>
    <n v="60.29"/>
    <n v="0.49556140062469178"/>
    <n v="2026"/>
    <s v="Q2"/>
    <n v="4"/>
    <s v="Apr"/>
  </r>
  <r>
    <x v="499"/>
    <d v="2026-04-04T00:00:00"/>
    <n v="2026"/>
    <x v="1"/>
    <n v="4"/>
    <x v="3"/>
    <x v="2"/>
    <x v="16"/>
    <x v="2"/>
    <s v="New"/>
    <x v="4"/>
    <s v="Weighted Vest"/>
    <n v="1"/>
    <n v="122.77"/>
    <n v="0.1"/>
    <n v="70.59"/>
    <n v="110.49299999999999"/>
    <n v="70.59"/>
    <n v="39.902999999999992"/>
    <n v="0.36113599956558329"/>
    <n v="2026"/>
    <s v="Q2"/>
    <n v="4"/>
    <s v="Apr"/>
  </r>
  <r>
    <x v="500"/>
    <d v="2026-04-04T00:00:00"/>
    <n v="2026"/>
    <x v="1"/>
    <n v="4"/>
    <x v="3"/>
    <x v="3"/>
    <x v="13"/>
    <x v="0"/>
    <s v="Returning"/>
    <x v="0"/>
    <s v="Trail Bike Light"/>
    <n v="1"/>
    <n v="49.96"/>
    <n v="0"/>
    <n v="22.13"/>
    <n v="49.96"/>
    <n v="22.13"/>
    <n v="27.830000000000002"/>
    <n v="0.55704563650920735"/>
    <n v="2026"/>
    <s v="Q2"/>
    <n v="4"/>
    <s v="Apr"/>
  </r>
  <r>
    <x v="501"/>
    <d v="2026-04-05T00:00:00"/>
    <n v="2026"/>
    <x v="1"/>
    <n v="4"/>
    <x v="3"/>
    <x v="3"/>
    <x v="8"/>
    <x v="3"/>
    <s v="Returning"/>
    <x v="1"/>
    <s v="Summit Backpack 45L"/>
    <n v="2"/>
    <n v="155.13"/>
    <n v="0.15"/>
    <n v="80.959999999999994"/>
    <n v="263.721"/>
    <n v="161.91999999999999"/>
    <n v="101.80100000000002"/>
    <n v="0.38601779911345707"/>
    <n v="2026"/>
    <s v="Q2"/>
    <n v="4"/>
    <s v="Apr"/>
  </r>
  <r>
    <x v="502"/>
    <d v="2026-04-05T00:00:00"/>
    <n v="2026"/>
    <x v="1"/>
    <n v="4"/>
    <x v="3"/>
    <x v="3"/>
    <x v="13"/>
    <x v="0"/>
    <s v="New"/>
    <x v="1"/>
    <s v="Trekking Poles"/>
    <n v="3"/>
    <n v="69.83"/>
    <n v="0.05"/>
    <n v="31.53"/>
    <n v="199.0155"/>
    <n v="94.59"/>
    <n v="104.4255"/>
    <n v="0.52471038687941396"/>
    <n v="2026"/>
    <s v="Q2"/>
    <n v="4"/>
    <s v="Apr"/>
  </r>
  <r>
    <x v="503"/>
    <d v="2026-04-05T00:00:00"/>
    <n v="2026"/>
    <x v="1"/>
    <n v="4"/>
    <x v="3"/>
    <x v="1"/>
    <x v="6"/>
    <x v="2"/>
    <s v="Returning"/>
    <x v="2"/>
    <s v="Insulated Bottle"/>
    <n v="1"/>
    <n v="35.4"/>
    <n v="0"/>
    <n v="13.37"/>
    <n v="35.4"/>
    <n v="13.37"/>
    <n v="22.03"/>
    <n v="0.62231638418079105"/>
    <n v="2026"/>
    <s v="Q2"/>
    <n v="4"/>
    <s v="Apr"/>
  </r>
  <r>
    <x v="504"/>
    <d v="2026-04-05T00:00:00"/>
    <n v="2026"/>
    <x v="1"/>
    <n v="4"/>
    <x v="3"/>
    <x v="3"/>
    <x v="7"/>
    <x v="0"/>
    <s v="New"/>
    <x v="4"/>
    <s v="Training Mat"/>
    <n v="1"/>
    <n v="51.75"/>
    <n v="0.1"/>
    <n v="22.1"/>
    <n v="46.575000000000003"/>
    <n v="22.1"/>
    <n v="24.475000000000001"/>
    <n v="0.52549651100375738"/>
    <n v="2026"/>
    <s v="Q2"/>
    <n v="4"/>
    <s v="Apr"/>
  </r>
  <r>
    <x v="505"/>
    <d v="2026-04-05T00:00:00"/>
    <n v="2026"/>
    <x v="1"/>
    <n v="4"/>
    <x v="3"/>
    <x v="3"/>
    <x v="13"/>
    <x v="3"/>
    <s v="New"/>
    <x v="0"/>
    <s v="Compact Repair Kit"/>
    <n v="6"/>
    <n v="39.6"/>
    <n v="0.15"/>
    <n v="17.010000000000002"/>
    <n v="201.96"/>
    <n v="102.06"/>
    <n v="99.9"/>
    <n v="0.49465240641711233"/>
    <n v="2026"/>
    <s v="Q2"/>
    <n v="4"/>
    <s v="Apr"/>
  </r>
  <r>
    <x v="506"/>
    <d v="2026-04-06T00:00:00"/>
    <n v="2026"/>
    <x v="1"/>
    <n v="4"/>
    <x v="3"/>
    <x v="1"/>
    <x v="6"/>
    <x v="2"/>
    <s v="New"/>
    <x v="4"/>
    <s v="Weighted Vest"/>
    <n v="2"/>
    <n v="125.94"/>
    <n v="0.05"/>
    <n v="70.94"/>
    <n v="239.28599999999997"/>
    <n v="141.88"/>
    <n v="97.405999999999977"/>
    <n v="0.40706936469329585"/>
    <n v="2026"/>
    <s v="Q2"/>
    <n v="4"/>
    <s v="Apr"/>
  </r>
  <r>
    <x v="507"/>
    <d v="2026-04-06T00:00:00"/>
    <n v="2026"/>
    <x v="1"/>
    <n v="4"/>
    <x v="3"/>
    <x v="1"/>
    <x v="1"/>
    <x v="0"/>
    <s v="Returning"/>
    <x v="3"/>
    <s v="Compact Sleeping Bag"/>
    <n v="3"/>
    <n v="124.67"/>
    <n v="0"/>
    <n v="61.46"/>
    <n v="374.01"/>
    <n v="184.38"/>
    <n v="189.63"/>
    <n v="0.50701852891633914"/>
    <n v="2026"/>
    <s v="Q2"/>
    <n v="4"/>
    <s v="Apr"/>
  </r>
  <r>
    <x v="508"/>
    <d v="2026-04-06T00:00:00"/>
    <n v="2026"/>
    <x v="1"/>
    <n v="4"/>
    <x v="3"/>
    <x v="3"/>
    <x v="8"/>
    <x v="0"/>
    <s v="Returning"/>
    <x v="1"/>
    <s v="Trekking Poles"/>
    <n v="2"/>
    <n v="72.260000000000005"/>
    <n v="0"/>
    <n v="33.21"/>
    <n v="144.52000000000001"/>
    <n v="66.42"/>
    <n v="78.100000000000009"/>
    <n v="0.54040963188486024"/>
    <n v="2026"/>
    <s v="Q2"/>
    <n v="4"/>
    <s v="Apr"/>
  </r>
  <r>
    <x v="509"/>
    <d v="2026-04-06T00:00:00"/>
    <n v="2026"/>
    <x v="1"/>
    <n v="4"/>
    <x v="3"/>
    <x v="1"/>
    <x v="12"/>
    <x v="1"/>
    <s v="Business"/>
    <x v="0"/>
    <s v="Trail Bike Light"/>
    <n v="10"/>
    <n v="50.64"/>
    <n v="0.2"/>
    <n v="22.99"/>
    <n v="405.12"/>
    <n v="229.89999999999998"/>
    <n v="175.22000000000003"/>
    <n v="0.43251382306477099"/>
    <n v="2026"/>
    <s v="Q2"/>
    <n v="4"/>
    <s v="Apr"/>
  </r>
  <r>
    <x v="510"/>
    <d v="2026-04-06T00:00:00"/>
    <n v="2026"/>
    <x v="1"/>
    <n v="4"/>
    <x v="3"/>
    <x v="0"/>
    <x v="9"/>
    <x v="0"/>
    <s v="New"/>
    <x v="1"/>
    <s v="Trekking Poles"/>
    <n v="1"/>
    <n v="73"/>
    <n v="0"/>
    <n v="32.4"/>
    <n v="73"/>
    <n v="32.4"/>
    <n v="40.6"/>
    <n v="0.55616438356164388"/>
    <n v="2026"/>
    <s v="Q2"/>
    <n v="4"/>
    <s v="Apr"/>
  </r>
  <r>
    <x v="511"/>
    <d v="2026-04-06T00:00:00"/>
    <n v="2026"/>
    <x v="1"/>
    <n v="4"/>
    <x v="3"/>
    <x v="0"/>
    <x v="15"/>
    <x v="0"/>
    <s v="Returning"/>
    <x v="2"/>
    <s v="Insulated Bottle"/>
    <n v="1"/>
    <n v="35.700000000000003"/>
    <n v="0"/>
    <n v="13.8"/>
    <n v="35.700000000000003"/>
    <n v="13.8"/>
    <n v="21.900000000000002"/>
    <n v="0.61344537815126055"/>
    <n v="2026"/>
    <s v="Q2"/>
    <n v="4"/>
    <s v="Apr"/>
  </r>
  <r>
    <x v="512"/>
    <d v="2026-04-06T00:00:00"/>
    <n v="2026"/>
    <x v="1"/>
    <n v="4"/>
    <x v="3"/>
    <x v="2"/>
    <x v="16"/>
    <x v="1"/>
    <s v="New"/>
    <x v="1"/>
    <s v="Summit Backpack 45L"/>
    <n v="8"/>
    <n v="152.41999999999999"/>
    <n v="0.05"/>
    <n v="80.11"/>
    <n v="1158.3919999999998"/>
    <n v="640.88"/>
    <n v="517.51199999999983"/>
    <n v="0.44675032286134564"/>
    <n v="2026"/>
    <s v="Q2"/>
    <n v="4"/>
    <s v="Apr"/>
  </r>
  <r>
    <x v="513"/>
    <d v="2026-04-06T00:00:00"/>
    <n v="2026"/>
    <x v="1"/>
    <n v="4"/>
    <x v="3"/>
    <x v="3"/>
    <x v="8"/>
    <x v="0"/>
    <s v="Returning"/>
    <x v="0"/>
    <s v="Commuter Helmet"/>
    <n v="1"/>
    <n v="81.78"/>
    <n v="0"/>
    <n v="42.82"/>
    <n v="81.78"/>
    <n v="42.82"/>
    <n v="38.96"/>
    <n v="0.47640009782342874"/>
    <n v="2026"/>
    <s v="Q2"/>
    <n v="4"/>
    <s v="Apr"/>
  </r>
  <r>
    <x v="514"/>
    <d v="2026-04-06T00:00:00"/>
    <n v="2026"/>
    <x v="1"/>
    <n v="4"/>
    <x v="3"/>
    <x v="1"/>
    <x v="6"/>
    <x v="0"/>
    <s v="Business"/>
    <x v="0"/>
    <s v="Cycling Pack 12L"/>
    <n v="6"/>
    <n v="102.59"/>
    <n v="0.1"/>
    <n v="49.6"/>
    <n v="553.98599999999999"/>
    <n v="297.60000000000002"/>
    <n v="256.38599999999997"/>
    <n v="0.46280230908362302"/>
    <n v="2026"/>
    <s v="Q2"/>
    <n v="4"/>
    <s v="Apr"/>
  </r>
  <r>
    <x v="515"/>
    <d v="2026-04-06T00:00:00"/>
    <n v="2026"/>
    <x v="1"/>
    <n v="4"/>
    <x v="3"/>
    <x v="3"/>
    <x v="8"/>
    <x v="2"/>
    <s v="Returning"/>
    <x v="1"/>
    <s v="Summit Backpack 45L"/>
    <n v="2"/>
    <n v="152.44"/>
    <n v="0.15"/>
    <n v="76.680000000000007"/>
    <n v="259.14799999999997"/>
    <n v="153.36000000000001"/>
    <n v="105.78799999999995"/>
    <n v="0.4082146109559015"/>
    <n v="2026"/>
    <s v="Q2"/>
    <n v="4"/>
    <s v="Apr"/>
  </r>
  <r>
    <x v="516"/>
    <d v="2026-04-06T00:00:00"/>
    <n v="2026"/>
    <x v="1"/>
    <n v="4"/>
    <x v="3"/>
    <x v="1"/>
    <x v="1"/>
    <x v="0"/>
    <s v="New"/>
    <x v="2"/>
    <s v="Carry-On Duffel"/>
    <n v="6"/>
    <n v="136.29"/>
    <n v="0"/>
    <n v="68.209999999999994"/>
    <n v="817.74"/>
    <n v="409.26"/>
    <n v="408.48"/>
    <n v="0.49952307579426225"/>
    <n v="2026"/>
    <s v="Q2"/>
    <n v="4"/>
    <s v="Apr"/>
  </r>
  <r>
    <x v="517"/>
    <d v="2026-04-06T00:00:00"/>
    <n v="2026"/>
    <x v="1"/>
    <n v="4"/>
    <x v="3"/>
    <x v="0"/>
    <x v="9"/>
    <x v="1"/>
    <s v="Business"/>
    <x v="1"/>
    <s v="Summit Backpack 45L"/>
    <n v="4"/>
    <n v="157.51"/>
    <n v="0.2"/>
    <n v="79.209999999999994"/>
    <n v="504.03199999999998"/>
    <n v="316.83999999999997"/>
    <n v="187.19200000000001"/>
    <n v="0.37138911815122855"/>
    <n v="2026"/>
    <s v="Q2"/>
    <n v="4"/>
    <s v="Apr"/>
  </r>
  <r>
    <x v="518"/>
    <d v="2026-04-07T00:00:00"/>
    <n v="2026"/>
    <x v="1"/>
    <n v="4"/>
    <x v="3"/>
    <x v="2"/>
    <x v="3"/>
    <x v="0"/>
    <s v="New"/>
    <x v="3"/>
    <s v="Compact Sleeping Bag"/>
    <n v="2"/>
    <n v="120.5"/>
    <n v="0"/>
    <n v="61.42"/>
    <n v="241"/>
    <n v="122.84"/>
    <n v="118.16"/>
    <n v="0.49029045643153524"/>
    <n v="2026"/>
    <s v="Q2"/>
    <n v="4"/>
    <s v="Apr"/>
  </r>
  <r>
    <x v="519"/>
    <d v="2026-04-07T00:00:00"/>
    <n v="2026"/>
    <x v="1"/>
    <n v="4"/>
    <x v="3"/>
    <x v="0"/>
    <x v="0"/>
    <x v="0"/>
    <s v="Returning"/>
    <x v="1"/>
    <s v="Summit Backpack 45L"/>
    <n v="3"/>
    <n v="152.62"/>
    <n v="0.05"/>
    <n v="77.75"/>
    <n v="434.96699999999998"/>
    <n v="233.25"/>
    <n v="201.71699999999998"/>
    <n v="0.46375242259757637"/>
    <n v="2026"/>
    <s v="Q2"/>
    <n v="4"/>
    <s v="Apr"/>
  </r>
  <r>
    <x v="520"/>
    <d v="2026-04-07T00:00:00"/>
    <n v="2026"/>
    <x v="1"/>
    <n v="4"/>
    <x v="3"/>
    <x v="1"/>
    <x v="11"/>
    <x v="0"/>
    <s v="Returning"/>
    <x v="2"/>
    <s v="Carry-On Duffel"/>
    <n v="2"/>
    <n v="134.16"/>
    <n v="0.05"/>
    <n v="67.08"/>
    <n v="254.90399999999997"/>
    <n v="134.16"/>
    <n v="120.74399999999997"/>
    <n v="0.47368421052631576"/>
    <n v="2026"/>
    <s v="Q2"/>
    <n v="4"/>
    <s v="Apr"/>
  </r>
  <r>
    <x v="521"/>
    <d v="2026-04-07T00:00:00"/>
    <n v="2026"/>
    <x v="1"/>
    <n v="4"/>
    <x v="3"/>
    <x v="3"/>
    <x v="13"/>
    <x v="2"/>
    <s v="Business"/>
    <x v="0"/>
    <s v="Cycling Pack 12L"/>
    <n v="1"/>
    <n v="101.13"/>
    <n v="0"/>
    <n v="50.8"/>
    <n v="101.13"/>
    <n v="50.8"/>
    <n v="50.33"/>
    <n v="0.49767625828141998"/>
    <n v="2026"/>
    <s v="Q2"/>
    <n v="4"/>
    <s v="Apr"/>
  </r>
  <r>
    <x v="522"/>
    <d v="2026-04-07T00:00:00"/>
    <n v="2026"/>
    <x v="1"/>
    <n v="4"/>
    <x v="3"/>
    <x v="1"/>
    <x v="14"/>
    <x v="2"/>
    <s v="New"/>
    <x v="4"/>
    <s v="Training Mat"/>
    <n v="1"/>
    <n v="51.36"/>
    <n v="0"/>
    <n v="22.21"/>
    <n v="51.36"/>
    <n v="22.21"/>
    <n v="29.15"/>
    <n v="0.56756230529595009"/>
    <n v="2026"/>
    <s v="Q2"/>
    <n v="4"/>
    <s v="Apr"/>
  </r>
  <r>
    <x v="523"/>
    <d v="2026-04-07T00:00:00"/>
    <n v="2026"/>
    <x v="1"/>
    <n v="4"/>
    <x v="3"/>
    <x v="2"/>
    <x v="16"/>
    <x v="0"/>
    <s v="Business"/>
    <x v="1"/>
    <s v="Summit Backpack 45L"/>
    <n v="5"/>
    <n v="151.88"/>
    <n v="0"/>
    <n v="80.56"/>
    <n v="759.4"/>
    <n v="402.8"/>
    <n v="356.59999999999997"/>
    <n v="0.46958124835396364"/>
    <n v="2026"/>
    <s v="Q2"/>
    <n v="4"/>
    <s v="Apr"/>
  </r>
  <r>
    <x v="524"/>
    <d v="2026-04-08T00:00:00"/>
    <n v="2026"/>
    <x v="1"/>
    <n v="4"/>
    <x v="3"/>
    <x v="1"/>
    <x v="12"/>
    <x v="0"/>
    <s v="New"/>
    <x v="2"/>
    <s v="Carry-On Duffel"/>
    <n v="2"/>
    <n v="133.59"/>
    <n v="0"/>
    <n v="66.83"/>
    <n v="267.18"/>
    <n v="133.66"/>
    <n v="133.52000000000001"/>
    <n v="0.49973800434164234"/>
    <n v="2026"/>
    <s v="Q2"/>
    <n v="4"/>
    <s v="Apr"/>
  </r>
  <r>
    <x v="525"/>
    <d v="2026-04-08T00:00:00"/>
    <n v="2026"/>
    <x v="1"/>
    <n v="4"/>
    <x v="3"/>
    <x v="3"/>
    <x v="8"/>
    <x v="0"/>
    <s v="New"/>
    <x v="3"/>
    <s v="Compact Sleeping Bag"/>
    <n v="2"/>
    <n v="124.39"/>
    <n v="0"/>
    <n v="61.27"/>
    <n v="248.78"/>
    <n v="122.54"/>
    <n v="126.24"/>
    <n v="0.50743628909076288"/>
    <n v="2026"/>
    <s v="Q2"/>
    <n v="4"/>
    <s v="Apr"/>
  </r>
  <r>
    <x v="526"/>
    <d v="2026-04-08T00:00:00"/>
    <n v="2026"/>
    <x v="1"/>
    <n v="4"/>
    <x v="3"/>
    <x v="0"/>
    <x v="15"/>
    <x v="0"/>
    <s v="New"/>
    <x v="0"/>
    <s v="Trail Bike Light"/>
    <n v="5"/>
    <n v="50.22"/>
    <n v="0.1"/>
    <n v="22.31"/>
    <n v="225.99"/>
    <n v="111.55"/>
    <n v="114.44000000000001"/>
    <n v="0.50639408823399268"/>
    <n v="2026"/>
    <s v="Q2"/>
    <n v="4"/>
    <s v="Apr"/>
  </r>
  <r>
    <x v="527"/>
    <d v="2026-04-08T00:00:00"/>
    <n v="2026"/>
    <x v="1"/>
    <n v="4"/>
    <x v="3"/>
    <x v="1"/>
    <x v="14"/>
    <x v="0"/>
    <s v="Returning"/>
    <x v="0"/>
    <s v="Compact Repair Kit"/>
    <n v="2"/>
    <n v="41.08"/>
    <n v="0"/>
    <n v="16.79"/>
    <n v="82.16"/>
    <n v="33.58"/>
    <n v="48.58"/>
    <n v="0.59128529698149956"/>
    <n v="2026"/>
    <s v="Q2"/>
    <n v="4"/>
    <s v="Apr"/>
  </r>
  <r>
    <x v="528"/>
    <d v="2026-04-08T00:00:00"/>
    <n v="2026"/>
    <x v="1"/>
    <n v="4"/>
    <x v="3"/>
    <x v="3"/>
    <x v="8"/>
    <x v="2"/>
    <s v="New"/>
    <x v="2"/>
    <s v="Packing Cube Set"/>
    <n v="5"/>
    <n v="46.11"/>
    <n v="0"/>
    <n v="18.88"/>
    <n v="230.55"/>
    <n v="94.399999999999991"/>
    <n v="136.15000000000003"/>
    <n v="0.5905443504662764"/>
    <n v="2026"/>
    <s v="Q2"/>
    <n v="4"/>
    <s v="Apr"/>
  </r>
  <r>
    <x v="529"/>
    <d v="2026-04-08T00:00:00"/>
    <n v="2026"/>
    <x v="1"/>
    <n v="4"/>
    <x v="3"/>
    <x v="3"/>
    <x v="8"/>
    <x v="0"/>
    <s v="Returning"/>
    <x v="2"/>
    <s v="Packing Cube Set"/>
    <n v="1"/>
    <n v="45.54"/>
    <n v="0"/>
    <n v="18.36"/>
    <n v="45.54"/>
    <n v="18.36"/>
    <n v="27.18"/>
    <n v="0.59683794466403162"/>
    <n v="2026"/>
    <s v="Q2"/>
    <n v="4"/>
    <s v="Apr"/>
  </r>
  <r>
    <x v="530"/>
    <d v="2026-04-08T00:00:00"/>
    <n v="2026"/>
    <x v="1"/>
    <n v="4"/>
    <x v="3"/>
    <x v="1"/>
    <x v="14"/>
    <x v="2"/>
    <s v="New"/>
    <x v="4"/>
    <s v="Recovery Roller"/>
    <n v="2"/>
    <n v="37.1"/>
    <n v="0.1"/>
    <n v="14.17"/>
    <n v="66.78"/>
    <n v="28.34"/>
    <n v="38.44"/>
    <n v="0.57562144354597178"/>
    <n v="2026"/>
    <s v="Q2"/>
    <n v="4"/>
    <s v="Apr"/>
  </r>
  <r>
    <x v="531"/>
    <d v="2026-04-08T00:00:00"/>
    <n v="2026"/>
    <x v="1"/>
    <n v="4"/>
    <x v="3"/>
    <x v="3"/>
    <x v="8"/>
    <x v="1"/>
    <s v="Business"/>
    <x v="1"/>
    <s v="Summit Backpack 45L"/>
    <n v="5"/>
    <n v="156.57"/>
    <n v="0.15"/>
    <n v="80.849999999999994"/>
    <n v="665.4224999999999"/>
    <n v="404.25"/>
    <n v="261.1724999999999"/>
    <n v="0.39249123677062309"/>
    <n v="2026"/>
    <s v="Q2"/>
    <n v="4"/>
    <s v="Apr"/>
  </r>
  <r>
    <x v="532"/>
    <d v="2026-04-08T00:00:00"/>
    <n v="2026"/>
    <x v="1"/>
    <n v="4"/>
    <x v="3"/>
    <x v="0"/>
    <x v="15"/>
    <x v="0"/>
    <s v="Returning"/>
    <x v="4"/>
    <s v="Training Mat"/>
    <n v="2"/>
    <n v="51.4"/>
    <n v="0"/>
    <n v="21.99"/>
    <n v="102.8"/>
    <n v="43.98"/>
    <n v="58.82"/>
    <n v="0.57217898832684821"/>
    <n v="2026"/>
    <s v="Q2"/>
    <n v="4"/>
    <s v="Apr"/>
  </r>
  <r>
    <x v="533"/>
    <d v="2026-04-09T00:00:00"/>
    <n v="2026"/>
    <x v="1"/>
    <n v="4"/>
    <x v="3"/>
    <x v="0"/>
    <x v="0"/>
    <x v="0"/>
    <s v="New"/>
    <x v="2"/>
    <s v="Packing Cube Set"/>
    <n v="2"/>
    <n v="46.42"/>
    <n v="0.1"/>
    <n v="18.73"/>
    <n v="83.556000000000012"/>
    <n v="37.46"/>
    <n v="46.096000000000011"/>
    <n v="0.55167791660682663"/>
    <n v="2026"/>
    <s v="Q2"/>
    <n v="4"/>
    <s v="Apr"/>
  </r>
  <r>
    <x v="534"/>
    <d v="2026-04-09T00:00:00"/>
    <n v="2026"/>
    <x v="1"/>
    <n v="4"/>
    <x v="3"/>
    <x v="3"/>
    <x v="4"/>
    <x v="3"/>
    <s v="Returning"/>
    <x v="3"/>
    <s v="Compact Sleeping Bag"/>
    <n v="2"/>
    <n v="120.75"/>
    <n v="0.05"/>
    <n v="60.31"/>
    <n v="229.42499999999998"/>
    <n v="120.62"/>
    <n v="108.80499999999998"/>
    <n v="0.47425084450256066"/>
    <n v="2026"/>
    <s v="Q2"/>
    <n v="4"/>
    <s v="Apr"/>
  </r>
  <r>
    <x v="535"/>
    <d v="2026-04-09T00:00:00"/>
    <n v="2026"/>
    <x v="1"/>
    <n v="4"/>
    <x v="3"/>
    <x v="1"/>
    <x v="11"/>
    <x v="1"/>
    <s v="Business"/>
    <x v="1"/>
    <s v="Summit Backpack 45L"/>
    <n v="6"/>
    <n v="157.38999999999999"/>
    <n v="0.05"/>
    <n v="79.239999999999995"/>
    <n v="897.12299999999993"/>
    <n v="475.43999999999994"/>
    <n v="421.68299999999999"/>
    <n v="0.47003922539049831"/>
    <n v="2026"/>
    <s v="Q2"/>
    <n v="4"/>
    <s v="Apr"/>
  </r>
  <r>
    <x v="536"/>
    <d v="2026-04-09T00:00:00"/>
    <n v="2026"/>
    <x v="1"/>
    <n v="4"/>
    <x v="3"/>
    <x v="3"/>
    <x v="7"/>
    <x v="2"/>
    <s v="Returning"/>
    <x v="3"/>
    <s v="Compact Sleeping Bag"/>
    <n v="2"/>
    <n v="122.36"/>
    <n v="0.05"/>
    <n v="59.06"/>
    <n v="232.48399999999998"/>
    <n v="118.12"/>
    <n v="114.36399999999998"/>
    <n v="0.49192202474148755"/>
    <n v="2026"/>
    <s v="Q2"/>
    <n v="4"/>
    <s v="Apr"/>
  </r>
  <r>
    <x v="537"/>
    <d v="2026-04-09T00:00:00"/>
    <n v="2026"/>
    <x v="1"/>
    <n v="4"/>
    <x v="3"/>
    <x v="0"/>
    <x v="0"/>
    <x v="2"/>
    <s v="Returning"/>
    <x v="4"/>
    <s v="Resistance Band Set"/>
    <n v="2"/>
    <n v="39.68"/>
    <n v="0.05"/>
    <n v="14.98"/>
    <n v="75.391999999999996"/>
    <n v="29.96"/>
    <n v="45.431999999999995"/>
    <n v="0.60261035653650252"/>
    <n v="2026"/>
    <s v="Q2"/>
    <n v="4"/>
    <s v="Apr"/>
  </r>
  <r>
    <x v="538"/>
    <d v="2026-04-09T00:00:00"/>
    <n v="2026"/>
    <x v="1"/>
    <n v="4"/>
    <x v="3"/>
    <x v="2"/>
    <x v="5"/>
    <x v="2"/>
    <s v="Business"/>
    <x v="3"/>
    <s v="Compact Sleeping Bag"/>
    <n v="3"/>
    <n v="121.56"/>
    <n v="0.15"/>
    <n v="61.31"/>
    <n v="309.97800000000001"/>
    <n v="183.93"/>
    <n v="126.048"/>
    <n v="0.40663530960261696"/>
    <n v="2026"/>
    <s v="Q2"/>
    <n v="4"/>
    <s v="Apr"/>
  </r>
  <r>
    <x v="539"/>
    <d v="2026-04-09T00:00:00"/>
    <n v="2026"/>
    <x v="1"/>
    <n v="4"/>
    <x v="3"/>
    <x v="0"/>
    <x v="0"/>
    <x v="3"/>
    <s v="New"/>
    <x v="0"/>
    <s v="Commuter Helmet"/>
    <n v="1"/>
    <n v="80.19"/>
    <n v="0.1"/>
    <n v="42.15"/>
    <n v="72.171000000000006"/>
    <n v="42.15"/>
    <n v="30.021000000000008"/>
    <n v="0.4159704036247247"/>
    <n v="2026"/>
    <s v="Q2"/>
    <n v="4"/>
    <s v="Apr"/>
  </r>
  <r>
    <x v="540"/>
    <d v="2026-04-09T00:00:00"/>
    <n v="2026"/>
    <x v="1"/>
    <n v="4"/>
    <x v="3"/>
    <x v="3"/>
    <x v="7"/>
    <x v="3"/>
    <s v="Business"/>
    <x v="0"/>
    <s v="Commuter Helmet"/>
    <n v="2"/>
    <n v="81.14"/>
    <n v="0"/>
    <n v="43.43"/>
    <n v="162.28"/>
    <n v="86.86"/>
    <n v="75.42"/>
    <n v="0.46475228000985952"/>
    <n v="2026"/>
    <s v="Q2"/>
    <n v="4"/>
    <s v="Apr"/>
  </r>
  <r>
    <x v="541"/>
    <d v="2026-04-10T00:00:00"/>
    <n v="2026"/>
    <x v="1"/>
    <n v="4"/>
    <x v="3"/>
    <x v="3"/>
    <x v="8"/>
    <x v="2"/>
    <s v="New"/>
    <x v="3"/>
    <s v="Trail Tent 2P"/>
    <n v="2"/>
    <n v="191.11"/>
    <n v="0"/>
    <n v="103.58"/>
    <n v="382.22"/>
    <n v="207.16"/>
    <n v="175.06000000000003"/>
    <n v="0.45800847679346979"/>
    <n v="2026"/>
    <s v="Q2"/>
    <n v="4"/>
    <s v="Apr"/>
  </r>
  <r>
    <x v="542"/>
    <d v="2026-04-10T00:00:00"/>
    <n v="2026"/>
    <x v="1"/>
    <n v="4"/>
    <x v="3"/>
    <x v="3"/>
    <x v="7"/>
    <x v="2"/>
    <s v="New"/>
    <x v="0"/>
    <s v="Compact Repair Kit"/>
    <n v="2"/>
    <n v="40.58"/>
    <n v="0.05"/>
    <n v="17.149999999999999"/>
    <n v="77.10199999999999"/>
    <n v="34.299999999999997"/>
    <n v="42.801999999999992"/>
    <n v="0.55513475655625011"/>
    <n v="2026"/>
    <s v="Q2"/>
    <n v="4"/>
    <s v="Apr"/>
  </r>
  <r>
    <x v="543"/>
    <d v="2026-04-10T00:00:00"/>
    <n v="2026"/>
    <x v="1"/>
    <n v="4"/>
    <x v="3"/>
    <x v="0"/>
    <x v="15"/>
    <x v="3"/>
    <s v="Returning"/>
    <x v="3"/>
    <s v="Portable Camp Stove"/>
    <n v="1"/>
    <n v="83.44"/>
    <n v="0"/>
    <n v="40.299999999999997"/>
    <n v="83.44"/>
    <n v="40.299999999999997"/>
    <n v="43.14"/>
    <n v="0.51701821668264625"/>
    <n v="2026"/>
    <s v="Q2"/>
    <n v="4"/>
    <s v="Apr"/>
  </r>
  <r>
    <x v="544"/>
    <d v="2026-04-10T00:00:00"/>
    <n v="2026"/>
    <x v="1"/>
    <n v="4"/>
    <x v="3"/>
    <x v="3"/>
    <x v="7"/>
    <x v="3"/>
    <s v="New"/>
    <x v="4"/>
    <s v="Training Mat"/>
    <n v="1"/>
    <n v="49.61"/>
    <n v="0"/>
    <n v="21.92"/>
    <n v="49.61"/>
    <n v="21.92"/>
    <n v="27.689999999999998"/>
    <n v="0.55815359806490628"/>
    <n v="2026"/>
    <s v="Q2"/>
    <n v="4"/>
    <s v="Apr"/>
  </r>
  <r>
    <x v="545"/>
    <d v="2026-04-10T00:00:00"/>
    <n v="2026"/>
    <x v="1"/>
    <n v="4"/>
    <x v="3"/>
    <x v="3"/>
    <x v="8"/>
    <x v="0"/>
    <s v="Returning"/>
    <x v="4"/>
    <s v="Weighted Vest"/>
    <n v="2"/>
    <n v="123.31"/>
    <n v="0"/>
    <n v="69.239999999999995"/>
    <n v="246.62"/>
    <n v="138.47999999999999"/>
    <n v="108.14000000000001"/>
    <n v="0.43848836266320662"/>
    <n v="2026"/>
    <s v="Q2"/>
    <n v="4"/>
    <s v="Apr"/>
  </r>
  <r>
    <x v="546"/>
    <d v="2026-04-10T00:00:00"/>
    <n v="2026"/>
    <x v="1"/>
    <n v="4"/>
    <x v="3"/>
    <x v="0"/>
    <x v="15"/>
    <x v="2"/>
    <s v="New"/>
    <x v="1"/>
    <s v="Hiking Daypack 20L"/>
    <n v="1"/>
    <n v="93.35"/>
    <n v="0.1"/>
    <n v="45.54"/>
    <n v="84.015000000000001"/>
    <n v="45.54"/>
    <n v="38.475000000000001"/>
    <n v="0.45795393679700053"/>
    <n v="2026"/>
    <s v="Q2"/>
    <n v="4"/>
    <s v="Apr"/>
  </r>
  <r>
    <x v="547"/>
    <d v="2026-04-10T00:00:00"/>
    <n v="2026"/>
    <x v="1"/>
    <n v="4"/>
    <x v="3"/>
    <x v="0"/>
    <x v="0"/>
    <x v="1"/>
    <s v="Business"/>
    <x v="1"/>
    <s v="Hiking Daypack 20L"/>
    <n v="5"/>
    <n v="92.63"/>
    <n v="0.15"/>
    <n v="46.33"/>
    <n v="393.67749999999995"/>
    <n v="231.64999999999998"/>
    <n v="162.02749999999997"/>
    <n v="0.41157419461361139"/>
    <n v="2026"/>
    <s v="Q2"/>
    <n v="4"/>
    <s v="Apr"/>
  </r>
  <r>
    <x v="548"/>
    <d v="2026-04-11T00:00:00"/>
    <n v="2026"/>
    <x v="1"/>
    <n v="4"/>
    <x v="3"/>
    <x v="0"/>
    <x v="9"/>
    <x v="0"/>
    <s v="New"/>
    <x v="3"/>
    <s v="Compact Sleeping Bag"/>
    <n v="4"/>
    <n v="124.87"/>
    <n v="0.1"/>
    <n v="62.03"/>
    <n v="449.53200000000004"/>
    <n v="248.12"/>
    <n v="201.41200000000003"/>
    <n v="0.44804819234225823"/>
    <n v="2026"/>
    <s v="Q2"/>
    <n v="4"/>
    <s v="Apr"/>
  </r>
  <r>
    <x v="549"/>
    <d v="2026-04-11T00:00:00"/>
    <n v="2026"/>
    <x v="1"/>
    <n v="4"/>
    <x v="3"/>
    <x v="3"/>
    <x v="4"/>
    <x v="3"/>
    <s v="New"/>
    <x v="3"/>
    <s v="Alpine Tent 4P"/>
    <n v="1"/>
    <n v="339.64"/>
    <n v="0.1"/>
    <n v="195.81"/>
    <n v="305.67599999999999"/>
    <n v="195.81"/>
    <n v="109.86599999999999"/>
    <n v="0.35941977780394924"/>
    <n v="2026"/>
    <s v="Q2"/>
    <n v="4"/>
    <s v="Apr"/>
  </r>
  <r>
    <x v="550"/>
    <d v="2026-04-11T00:00:00"/>
    <n v="2026"/>
    <x v="1"/>
    <n v="4"/>
    <x v="3"/>
    <x v="2"/>
    <x v="2"/>
    <x v="2"/>
    <s v="New"/>
    <x v="0"/>
    <s v="Trail Bike Light"/>
    <n v="1"/>
    <n v="50.86"/>
    <n v="0.05"/>
    <n v="22.1"/>
    <n v="48.317"/>
    <n v="22.1"/>
    <n v="26.216999999999999"/>
    <n v="0.54260405240391574"/>
    <n v="2026"/>
    <s v="Q2"/>
    <n v="4"/>
    <s v="Apr"/>
  </r>
  <r>
    <x v="551"/>
    <d v="2026-04-11T00:00:00"/>
    <n v="2026"/>
    <x v="1"/>
    <n v="4"/>
    <x v="3"/>
    <x v="3"/>
    <x v="8"/>
    <x v="0"/>
    <s v="New"/>
    <x v="2"/>
    <s v="Travel Backpack 35L"/>
    <n v="2"/>
    <n v="167.01"/>
    <n v="0"/>
    <n v="89.8"/>
    <n v="334.02"/>
    <n v="179.6"/>
    <n v="154.41999999999999"/>
    <n v="0.46230764624872761"/>
    <n v="2026"/>
    <s v="Q2"/>
    <n v="4"/>
    <s v="Apr"/>
  </r>
  <r>
    <x v="552"/>
    <d v="2026-04-11T00:00:00"/>
    <n v="2026"/>
    <x v="1"/>
    <n v="4"/>
    <x v="3"/>
    <x v="3"/>
    <x v="8"/>
    <x v="3"/>
    <s v="Returning"/>
    <x v="1"/>
    <s v="Hiking Daypack 20L"/>
    <n v="2"/>
    <n v="92.63"/>
    <n v="0.15"/>
    <n v="44.96"/>
    <n v="157.47099999999998"/>
    <n v="89.92"/>
    <n v="67.550999999999974"/>
    <n v="0.42897422382533917"/>
    <n v="2026"/>
    <s v="Q2"/>
    <n v="4"/>
    <s v="Apr"/>
  </r>
  <r>
    <x v="553"/>
    <d v="2026-04-12T00:00:00"/>
    <n v="2026"/>
    <x v="1"/>
    <n v="4"/>
    <x v="3"/>
    <x v="1"/>
    <x v="12"/>
    <x v="3"/>
    <s v="New"/>
    <x v="1"/>
    <s v="Summit Backpack 45L"/>
    <n v="2"/>
    <n v="151.01"/>
    <n v="0"/>
    <n v="80.209999999999994"/>
    <n v="302.02"/>
    <n v="160.41999999999999"/>
    <n v="141.6"/>
    <n v="0.4688431229719886"/>
    <n v="2026"/>
    <s v="Q2"/>
    <n v="4"/>
    <s v="Apr"/>
  </r>
  <r>
    <x v="554"/>
    <d v="2026-04-12T00:00:00"/>
    <n v="2026"/>
    <x v="1"/>
    <n v="4"/>
    <x v="3"/>
    <x v="0"/>
    <x v="15"/>
    <x v="0"/>
    <s v="New"/>
    <x v="1"/>
    <s v="Hiking Daypack 20L"/>
    <n v="2"/>
    <n v="92.07"/>
    <n v="0"/>
    <n v="44.1"/>
    <n v="184.14"/>
    <n v="88.2"/>
    <n v="95.939999999999984"/>
    <n v="0.52101661779081132"/>
    <n v="2026"/>
    <s v="Q2"/>
    <n v="4"/>
    <s v="Apr"/>
  </r>
  <r>
    <x v="555"/>
    <d v="2026-04-12T00:00:00"/>
    <n v="2026"/>
    <x v="1"/>
    <n v="4"/>
    <x v="3"/>
    <x v="0"/>
    <x v="15"/>
    <x v="0"/>
    <s v="Returning"/>
    <x v="4"/>
    <s v="Recovery Roller"/>
    <n v="1"/>
    <n v="36.840000000000003"/>
    <n v="0.1"/>
    <n v="13.86"/>
    <n v="33.156000000000006"/>
    <n v="13.86"/>
    <n v="19.296000000000006"/>
    <n v="0.58197611292073836"/>
    <n v="2026"/>
    <s v="Q2"/>
    <n v="4"/>
    <s v="Apr"/>
  </r>
  <r>
    <x v="556"/>
    <d v="2026-04-12T00:00:00"/>
    <n v="2026"/>
    <x v="1"/>
    <n v="4"/>
    <x v="3"/>
    <x v="1"/>
    <x v="6"/>
    <x v="0"/>
    <s v="New"/>
    <x v="1"/>
    <s v="Trekking Poles"/>
    <n v="1"/>
    <n v="71.64"/>
    <n v="0.05"/>
    <n v="32.729999999999997"/>
    <n v="68.057999999999993"/>
    <n v="32.729999999999997"/>
    <n v="35.327999999999996"/>
    <n v="0.51908666137706072"/>
    <n v="2026"/>
    <s v="Q2"/>
    <n v="4"/>
    <s v="Apr"/>
  </r>
  <r>
    <x v="557"/>
    <d v="2026-04-12T00:00:00"/>
    <n v="2026"/>
    <x v="1"/>
    <n v="4"/>
    <x v="3"/>
    <x v="1"/>
    <x v="14"/>
    <x v="0"/>
    <s v="New"/>
    <x v="4"/>
    <s v="Weighted Vest"/>
    <n v="1"/>
    <n v="124.18"/>
    <n v="0"/>
    <n v="67.42"/>
    <n v="124.18"/>
    <n v="67.42"/>
    <n v="56.760000000000005"/>
    <n v="0.45707843453052022"/>
    <n v="2026"/>
    <s v="Q2"/>
    <n v="4"/>
    <s v="Apr"/>
  </r>
  <r>
    <x v="558"/>
    <d v="2026-04-12T00:00:00"/>
    <n v="2026"/>
    <x v="1"/>
    <n v="4"/>
    <x v="3"/>
    <x v="1"/>
    <x v="12"/>
    <x v="2"/>
    <s v="New"/>
    <x v="2"/>
    <s v="Carry-On Duffel"/>
    <n v="1"/>
    <n v="134.94999999999999"/>
    <n v="0"/>
    <n v="67.849999999999994"/>
    <n v="134.94999999999999"/>
    <n v="67.849999999999994"/>
    <n v="67.099999999999994"/>
    <n v="0.49722119303445722"/>
    <n v="2026"/>
    <s v="Q2"/>
    <n v="4"/>
    <s v="Apr"/>
  </r>
  <r>
    <x v="559"/>
    <d v="2026-04-13T00:00:00"/>
    <n v="2026"/>
    <x v="1"/>
    <n v="4"/>
    <x v="3"/>
    <x v="0"/>
    <x v="15"/>
    <x v="0"/>
    <s v="New"/>
    <x v="3"/>
    <s v="Compact Sleeping Bag"/>
    <n v="2"/>
    <n v="124"/>
    <n v="0"/>
    <n v="60.14"/>
    <n v="248"/>
    <n v="120.28"/>
    <n v="127.72"/>
    <n v="0.51500000000000001"/>
    <n v="2026"/>
    <s v="Q2"/>
    <n v="4"/>
    <s v="Apr"/>
  </r>
  <r>
    <x v="560"/>
    <d v="2026-04-13T00:00:00"/>
    <n v="2026"/>
    <x v="1"/>
    <n v="4"/>
    <x v="3"/>
    <x v="3"/>
    <x v="13"/>
    <x v="3"/>
    <s v="Returning"/>
    <x v="4"/>
    <s v="Training Mat"/>
    <n v="2"/>
    <n v="50.2"/>
    <n v="0.1"/>
    <n v="21.48"/>
    <n v="90.360000000000014"/>
    <n v="42.96"/>
    <n v="47.400000000000013"/>
    <n v="0.5245683930942896"/>
    <n v="2026"/>
    <s v="Q2"/>
    <n v="4"/>
    <s v="Apr"/>
  </r>
  <r>
    <x v="561"/>
    <d v="2026-04-13T00:00:00"/>
    <n v="2026"/>
    <x v="1"/>
    <n v="4"/>
    <x v="3"/>
    <x v="1"/>
    <x v="11"/>
    <x v="0"/>
    <s v="Business"/>
    <x v="1"/>
    <s v="Hiking Daypack 20L"/>
    <n v="1"/>
    <n v="93.65"/>
    <n v="0"/>
    <n v="44.15"/>
    <n v="93.65"/>
    <n v="44.15"/>
    <n v="49.500000000000007"/>
    <n v="0.5285638013881474"/>
    <n v="2026"/>
    <s v="Q2"/>
    <n v="4"/>
    <s v="Apr"/>
  </r>
  <r>
    <x v="562"/>
    <d v="2026-04-13T00:00:00"/>
    <n v="2026"/>
    <x v="1"/>
    <n v="4"/>
    <x v="3"/>
    <x v="2"/>
    <x v="16"/>
    <x v="3"/>
    <s v="New"/>
    <x v="2"/>
    <s v="Packing Cube Set"/>
    <n v="5"/>
    <n v="47.25"/>
    <n v="0.1"/>
    <n v="17.93"/>
    <n v="212.625"/>
    <n v="89.65"/>
    <n v="122.97499999999999"/>
    <n v="0.57836566725455607"/>
    <n v="2026"/>
    <s v="Q2"/>
    <n v="4"/>
    <s v="Apr"/>
  </r>
  <r>
    <x v="563"/>
    <d v="2026-04-13T00:00:00"/>
    <n v="2026"/>
    <x v="1"/>
    <n v="4"/>
    <x v="3"/>
    <x v="2"/>
    <x v="5"/>
    <x v="0"/>
    <s v="Returning"/>
    <x v="4"/>
    <s v="Recovery Roller"/>
    <n v="1"/>
    <n v="35.69"/>
    <n v="0.05"/>
    <n v="13.53"/>
    <n v="33.905499999999996"/>
    <n v="13.53"/>
    <n v="20.375499999999995"/>
    <n v="0.60094969842650892"/>
    <n v="2026"/>
    <s v="Q2"/>
    <n v="4"/>
    <s v="Apr"/>
  </r>
  <r>
    <x v="564"/>
    <d v="2026-04-13T00:00:00"/>
    <n v="2026"/>
    <x v="1"/>
    <n v="4"/>
    <x v="3"/>
    <x v="3"/>
    <x v="13"/>
    <x v="0"/>
    <s v="Returning"/>
    <x v="2"/>
    <s v="Carry-On Duffel"/>
    <n v="3"/>
    <n v="136.12"/>
    <n v="0"/>
    <n v="66.58"/>
    <n v="408.36"/>
    <n v="199.74"/>
    <n v="208.62"/>
    <n v="0.51087275933000298"/>
    <n v="2026"/>
    <s v="Q2"/>
    <n v="4"/>
    <s v="Apr"/>
  </r>
  <r>
    <x v="565"/>
    <d v="2026-04-13T00:00:00"/>
    <n v="2026"/>
    <x v="1"/>
    <n v="4"/>
    <x v="3"/>
    <x v="3"/>
    <x v="7"/>
    <x v="3"/>
    <s v="New"/>
    <x v="1"/>
    <s v="Summit Backpack 45L"/>
    <n v="1"/>
    <n v="155.88999999999999"/>
    <n v="0"/>
    <n v="77.260000000000005"/>
    <n v="155.88999999999999"/>
    <n v="77.260000000000005"/>
    <n v="78.629999999999981"/>
    <n v="0.50439412406183837"/>
    <n v="2026"/>
    <s v="Q2"/>
    <n v="4"/>
    <s v="Apr"/>
  </r>
  <r>
    <x v="566"/>
    <d v="2026-04-14T00:00:00"/>
    <n v="2026"/>
    <x v="1"/>
    <n v="4"/>
    <x v="3"/>
    <x v="0"/>
    <x v="15"/>
    <x v="0"/>
    <s v="Business"/>
    <x v="2"/>
    <s v="Carry-On Duffel"/>
    <n v="1"/>
    <n v="130.81"/>
    <n v="0"/>
    <n v="67.86"/>
    <n v="130.81"/>
    <n v="67.86"/>
    <n v="62.95"/>
    <n v="0.48123232168794439"/>
    <n v="2026"/>
    <s v="Q2"/>
    <n v="4"/>
    <s v="Apr"/>
  </r>
  <r>
    <x v="567"/>
    <d v="2026-04-14T00:00:00"/>
    <n v="2026"/>
    <x v="1"/>
    <n v="4"/>
    <x v="3"/>
    <x v="0"/>
    <x v="0"/>
    <x v="0"/>
    <s v="Returning"/>
    <x v="2"/>
    <s v="Packing Cube Set"/>
    <n v="2"/>
    <n v="47.56"/>
    <n v="0.05"/>
    <n v="18.649999999999999"/>
    <n v="90.364000000000004"/>
    <n v="37.299999999999997"/>
    <n v="53.064000000000007"/>
    <n v="0.58722500110663545"/>
    <n v="2026"/>
    <s v="Q2"/>
    <n v="4"/>
    <s v="Apr"/>
  </r>
  <r>
    <x v="568"/>
    <d v="2026-04-14T00:00:00"/>
    <n v="2026"/>
    <x v="1"/>
    <n v="4"/>
    <x v="3"/>
    <x v="1"/>
    <x v="14"/>
    <x v="0"/>
    <s v="New"/>
    <x v="1"/>
    <s v="Trail Boots"/>
    <n v="2"/>
    <n v="140.65"/>
    <n v="0.05"/>
    <n v="78.900000000000006"/>
    <n v="267.23500000000001"/>
    <n v="157.80000000000001"/>
    <n v="109.435"/>
    <n v="0.40950848504125581"/>
    <n v="2026"/>
    <s v="Q2"/>
    <n v="4"/>
    <s v="Apr"/>
  </r>
  <r>
    <x v="569"/>
    <d v="2026-04-14T00:00:00"/>
    <n v="2026"/>
    <x v="1"/>
    <n v="4"/>
    <x v="3"/>
    <x v="3"/>
    <x v="4"/>
    <x v="2"/>
    <s v="New"/>
    <x v="0"/>
    <s v="Commuter Helmet"/>
    <n v="1"/>
    <n v="82.75"/>
    <n v="0"/>
    <n v="43.18"/>
    <n v="82.75"/>
    <n v="43.18"/>
    <n v="39.57"/>
    <n v="0.47818731117824775"/>
    <n v="2026"/>
    <s v="Q2"/>
    <n v="4"/>
    <s v="Apr"/>
  </r>
  <r>
    <x v="570"/>
    <d v="2026-04-14T00:00:00"/>
    <n v="2026"/>
    <x v="1"/>
    <n v="4"/>
    <x v="3"/>
    <x v="3"/>
    <x v="8"/>
    <x v="0"/>
    <s v="Returning"/>
    <x v="4"/>
    <s v="Resistance Band Set"/>
    <n v="2"/>
    <n v="40.909999999999997"/>
    <n v="0.1"/>
    <n v="14.95"/>
    <n v="73.637999999999991"/>
    <n v="29.9"/>
    <n v="43.737999999999992"/>
    <n v="0.59395964040305271"/>
    <n v="2026"/>
    <s v="Q2"/>
    <n v="4"/>
    <s v="Apr"/>
  </r>
  <r>
    <x v="571"/>
    <d v="2026-04-14T00:00:00"/>
    <n v="2026"/>
    <x v="1"/>
    <n v="4"/>
    <x v="3"/>
    <x v="0"/>
    <x v="0"/>
    <x v="2"/>
    <s v="Returning"/>
    <x v="2"/>
    <s v="Packing Cube Set"/>
    <n v="1"/>
    <n v="46.62"/>
    <n v="0"/>
    <n v="18.86"/>
    <n v="46.62"/>
    <n v="18.86"/>
    <n v="27.759999999999998"/>
    <n v="0.59545259545259543"/>
    <n v="2026"/>
    <s v="Q2"/>
    <n v="4"/>
    <s v="Apr"/>
  </r>
  <r>
    <x v="572"/>
    <d v="2026-04-15T00:00:00"/>
    <n v="2026"/>
    <x v="1"/>
    <n v="4"/>
    <x v="3"/>
    <x v="0"/>
    <x v="15"/>
    <x v="0"/>
    <s v="Returning"/>
    <x v="3"/>
    <s v="Trail Tent 2P"/>
    <n v="2"/>
    <n v="196.57"/>
    <n v="0.05"/>
    <n v="106.2"/>
    <n v="373.48299999999995"/>
    <n v="212.4"/>
    <n v="161.08299999999994"/>
    <n v="0.43129941657317727"/>
    <n v="2026"/>
    <s v="Q2"/>
    <n v="4"/>
    <s v="Apr"/>
  </r>
  <r>
    <x v="573"/>
    <d v="2026-04-15T00:00:00"/>
    <n v="2026"/>
    <x v="1"/>
    <n v="4"/>
    <x v="3"/>
    <x v="1"/>
    <x v="1"/>
    <x v="0"/>
    <s v="Returning"/>
    <x v="1"/>
    <s v="Hiking Daypack 20L"/>
    <n v="1"/>
    <n v="90.52"/>
    <n v="0"/>
    <n v="46.5"/>
    <n v="90.52"/>
    <n v="46.5"/>
    <n v="44.019999999999996"/>
    <n v="0.4863013698630137"/>
    <n v="2026"/>
    <s v="Q2"/>
    <n v="4"/>
    <s v="Apr"/>
  </r>
  <r>
    <x v="574"/>
    <d v="2026-04-15T00:00:00"/>
    <n v="2026"/>
    <x v="1"/>
    <n v="4"/>
    <x v="3"/>
    <x v="0"/>
    <x v="15"/>
    <x v="0"/>
    <s v="Returning"/>
    <x v="2"/>
    <s v="Travel Backpack 35L"/>
    <n v="5"/>
    <n v="165.35"/>
    <n v="0.05"/>
    <n v="89.38"/>
    <n v="785.41249999999991"/>
    <n v="446.9"/>
    <n v="338.51249999999993"/>
    <n v="0.43099963395031271"/>
    <n v="2026"/>
    <s v="Q2"/>
    <n v="4"/>
    <s v="Apr"/>
  </r>
  <r>
    <x v="575"/>
    <d v="2026-04-15T00:00:00"/>
    <n v="2026"/>
    <x v="1"/>
    <n v="4"/>
    <x v="3"/>
    <x v="1"/>
    <x v="11"/>
    <x v="2"/>
    <s v="Returning"/>
    <x v="2"/>
    <s v="Insulated Bottle"/>
    <n v="2"/>
    <n v="36.35"/>
    <n v="0"/>
    <n v="13.55"/>
    <n v="72.7"/>
    <n v="27.1"/>
    <n v="45.6"/>
    <n v="0.6272352132049519"/>
    <n v="2026"/>
    <s v="Q2"/>
    <n v="4"/>
    <s v="Apr"/>
  </r>
  <r>
    <x v="576"/>
    <d v="2026-04-15T00:00:00"/>
    <n v="2026"/>
    <x v="1"/>
    <n v="4"/>
    <x v="3"/>
    <x v="1"/>
    <x v="14"/>
    <x v="2"/>
    <s v="New"/>
    <x v="2"/>
    <s v="Packing Cube Set"/>
    <n v="1"/>
    <n v="47"/>
    <n v="0"/>
    <n v="18.64"/>
    <n v="47"/>
    <n v="18.64"/>
    <n v="28.36"/>
    <n v="0.60340425531914887"/>
    <n v="2026"/>
    <s v="Q2"/>
    <n v="4"/>
    <s v="Apr"/>
  </r>
  <r>
    <x v="577"/>
    <d v="2026-04-15T00:00:00"/>
    <n v="2026"/>
    <x v="1"/>
    <n v="4"/>
    <x v="3"/>
    <x v="3"/>
    <x v="13"/>
    <x v="3"/>
    <s v="Returning"/>
    <x v="2"/>
    <s v="Packing Cube Set"/>
    <n v="1"/>
    <n v="46.86"/>
    <n v="0"/>
    <n v="18.190000000000001"/>
    <n v="46.86"/>
    <n v="18.190000000000001"/>
    <n v="28.669999999999998"/>
    <n v="0.61182244985061884"/>
    <n v="2026"/>
    <s v="Q2"/>
    <n v="4"/>
    <s v="Apr"/>
  </r>
  <r>
    <x v="578"/>
    <d v="2026-04-15T00:00:00"/>
    <n v="2026"/>
    <x v="1"/>
    <n v="4"/>
    <x v="3"/>
    <x v="0"/>
    <x v="9"/>
    <x v="0"/>
    <s v="New"/>
    <x v="3"/>
    <s v="Portable Camp Stove"/>
    <n v="2"/>
    <n v="82.13"/>
    <n v="0.05"/>
    <n v="39.909999999999997"/>
    <n v="156.047"/>
    <n v="79.819999999999993"/>
    <n v="76.227000000000004"/>
    <n v="0.48848744288579726"/>
    <n v="2026"/>
    <s v="Q2"/>
    <n v="4"/>
    <s v="Apr"/>
  </r>
  <r>
    <x v="579"/>
    <d v="2026-04-15T00:00:00"/>
    <n v="2026"/>
    <x v="1"/>
    <n v="4"/>
    <x v="3"/>
    <x v="1"/>
    <x v="6"/>
    <x v="2"/>
    <s v="Business"/>
    <x v="2"/>
    <s v="Travel Backpack 35L"/>
    <n v="1"/>
    <n v="163.16"/>
    <n v="0"/>
    <n v="88.78"/>
    <n v="163.16"/>
    <n v="88.78"/>
    <n v="74.38"/>
    <n v="0.45587153714145623"/>
    <n v="2026"/>
    <s v="Q2"/>
    <n v="4"/>
    <s v="Apr"/>
  </r>
  <r>
    <x v="580"/>
    <d v="2026-04-16T00:00:00"/>
    <n v="2026"/>
    <x v="1"/>
    <n v="4"/>
    <x v="3"/>
    <x v="0"/>
    <x v="15"/>
    <x v="2"/>
    <s v="New"/>
    <x v="2"/>
    <s v="Insulated Bottle"/>
    <n v="2"/>
    <n v="36.68"/>
    <n v="0.1"/>
    <n v="13.92"/>
    <n v="66.024000000000001"/>
    <n v="27.84"/>
    <n v="38.183999999999997"/>
    <n v="0.57833515085423481"/>
    <n v="2026"/>
    <s v="Q2"/>
    <n v="4"/>
    <s v="Apr"/>
  </r>
  <r>
    <x v="581"/>
    <d v="2026-04-16T00:00:00"/>
    <n v="2026"/>
    <x v="1"/>
    <n v="4"/>
    <x v="3"/>
    <x v="3"/>
    <x v="13"/>
    <x v="0"/>
    <s v="New"/>
    <x v="2"/>
    <s v="Packing Cube Set"/>
    <n v="1"/>
    <n v="45.82"/>
    <n v="0.1"/>
    <n v="18.48"/>
    <n v="41.238"/>
    <n v="18.48"/>
    <n v="22.757999999999999"/>
    <n v="0.55186963480285167"/>
    <n v="2026"/>
    <s v="Q2"/>
    <n v="4"/>
    <s v="Apr"/>
  </r>
  <r>
    <x v="582"/>
    <d v="2026-04-16T00:00:00"/>
    <n v="2026"/>
    <x v="1"/>
    <n v="4"/>
    <x v="3"/>
    <x v="0"/>
    <x v="15"/>
    <x v="0"/>
    <s v="Returning"/>
    <x v="1"/>
    <s v="Trekking Poles"/>
    <n v="1"/>
    <n v="70.95"/>
    <n v="0"/>
    <n v="31.43"/>
    <n v="70.95"/>
    <n v="31.43"/>
    <n v="39.520000000000003"/>
    <n v="0.55701198026779419"/>
    <n v="2026"/>
    <s v="Q2"/>
    <n v="4"/>
    <s v="Apr"/>
  </r>
  <r>
    <x v="583"/>
    <d v="2026-04-16T00:00:00"/>
    <n v="2026"/>
    <x v="1"/>
    <n v="4"/>
    <x v="3"/>
    <x v="1"/>
    <x v="11"/>
    <x v="0"/>
    <s v="New"/>
    <x v="2"/>
    <s v="Packing Cube Set"/>
    <n v="1"/>
    <n v="46.68"/>
    <n v="0.05"/>
    <n v="18.350000000000001"/>
    <n v="44.345999999999997"/>
    <n v="18.350000000000001"/>
    <n v="25.995999999999995"/>
    <n v="0.58620845172056102"/>
    <n v="2026"/>
    <s v="Q2"/>
    <n v="4"/>
    <s v="Apr"/>
  </r>
  <r>
    <x v="584"/>
    <d v="2026-04-16T00:00:00"/>
    <n v="2026"/>
    <x v="1"/>
    <n v="4"/>
    <x v="3"/>
    <x v="2"/>
    <x v="16"/>
    <x v="0"/>
    <s v="Business"/>
    <x v="2"/>
    <s v="Travel Backpack 35L"/>
    <n v="5"/>
    <n v="164.31"/>
    <n v="0.05"/>
    <n v="85.41"/>
    <n v="780.47249999999997"/>
    <n v="427.04999999999995"/>
    <n v="353.42250000000001"/>
    <n v="0.45283145786686912"/>
    <n v="2026"/>
    <s v="Q2"/>
    <n v="4"/>
    <s v="Apr"/>
  </r>
  <r>
    <x v="585"/>
    <d v="2026-04-16T00:00:00"/>
    <n v="2026"/>
    <x v="1"/>
    <n v="4"/>
    <x v="3"/>
    <x v="1"/>
    <x v="6"/>
    <x v="0"/>
    <s v="Business"/>
    <x v="2"/>
    <s v="Insulated Bottle"/>
    <n v="3"/>
    <n v="35.57"/>
    <n v="0"/>
    <n v="13.67"/>
    <n v="106.71000000000001"/>
    <n v="41.01"/>
    <n v="65.700000000000017"/>
    <n v="0.61568737700309262"/>
    <n v="2026"/>
    <s v="Q2"/>
    <n v="4"/>
    <s v="Apr"/>
  </r>
  <r>
    <x v="586"/>
    <d v="2026-04-16T00:00:00"/>
    <n v="2026"/>
    <x v="1"/>
    <n v="4"/>
    <x v="3"/>
    <x v="0"/>
    <x v="0"/>
    <x v="3"/>
    <s v="New"/>
    <x v="2"/>
    <s v="Packing Cube Set"/>
    <n v="2"/>
    <n v="45.51"/>
    <n v="0.1"/>
    <n v="18.809999999999999"/>
    <n v="81.917999999999992"/>
    <n v="37.619999999999997"/>
    <n v="44.297999999999995"/>
    <n v="0.54076027246758951"/>
    <n v="2026"/>
    <s v="Q2"/>
    <n v="4"/>
    <s v="Apr"/>
  </r>
  <r>
    <x v="587"/>
    <d v="2026-04-16T00:00:00"/>
    <n v="2026"/>
    <x v="1"/>
    <n v="4"/>
    <x v="3"/>
    <x v="3"/>
    <x v="8"/>
    <x v="0"/>
    <s v="Returning"/>
    <x v="3"/>
    <s v="Trail Tent 2P"/>
    <n v="2"/>
    <n v="198.32"/>
    <n v="0"/>
    <n v="106.8"/>
    <n v="396.64"/>
    <n v="213.6"/>
    <n v="183.04"/>
    <n v="0.46147640177490923"/>
    <n v="2026"/>
    <s v="Q2"/>
    <n v="4"/>
    <s v="Apr"/>
  </r>
  <r>
    <x v="588"/>
    <d v="2026-04-17T00:00:00"/>
    <n v="2026"/>
    <x v="1"/>
    <n v="4"/>
    <x v="3"/>
    <x v="3"/>
    <x v="8"/>
    <x v="3"/>
    <s v="Business"/>
    <x v="2"/>
    <s v="Carry-On Duffel"/>
    <n v="2"/>
    <n v="130.94"/>
    <n v="0"/>
    <n v="67.459999999999994"/>
    <n v="261.88"/>
    <n v="134.91999999999999"/>
    <n v="126.96000000000001"/>
    <n v="0.48480219948067821"/>
    <n v="2026"/>
    <s v="Q2"/>
    <n v="4"/>
    <s v="Apr"/>
  </r>
  <r>
    <x v="589"/>
    <d v="2026-04-17T00:00:00"/>
    <n v="2026"/>
    <x v="1"/>
    <n v="4"/>
    <x v="3"/>
    <x v="1"/>
    <x v="11"/>
    <x v="3"/>
    <s v="Returning"/>
    <x v="2"/>
    <s v="Carry-On Duffel"/>
    <n v="1"/>
    <n v="131.62"/>
    <n v="0"/>
    <n v="66.95"/>
    <n v="131.62"/>
    <n v="66.95"/>
    <n v="64.67"/>
    <n v="0.49133870232487464"/>
    <n v="2026"/>
    <s v="Q2"/>
    <n v="4"/>
    <s v="Apr"/>
  </r>
  <r>
    <x v="590"/>
    <d v="2026-04-17T00:00:00"/>
    <n v="2026"/>
    <x v="1"/>
    <n v="4"/>
    <x v="3"/>
    <x v="0"/>
    <x v="0"/>
    <x v="1"/>
    <s v="Business"/>
    <x v="2"/>
    <s v="Travel Backpack 35L"/>
    <n v="8"/>
    <n v="168.34"/>
    <n v="0.15"/>
    <n v="88.7"/>
    <n v="1144.712"/>
    <n v="709.6"/>
    <n v="435.11199999999997"/>
    <n v="0.38010608781946897"/>
    <n v="2026"/>
    <s v="Q2"/>
    <n v="4"/>
    <s v="Apr"/>
  </r>
  <r>
    <x v="591"/>
    <d v="2026-04-17T00:00:00"/>
    <n v="2026"/>
    <x v="1"/>
    <n v="4"/>
    <x v="3"/>
    <x v="1"/>
    <x v="6"/>
    <x v="0"/>
    <s v="Returning"/>
    <x v="3"/>
    <s v="Portable Camp Stove"/>
    <n v="1"/>
    <n v="81.040000000000006"/>
    <n v="0"/>
    <n v="39.97"/>
    <n v="81.040000000000006"/>
    <n v="39.97"/>
    <n v="41.070000000000007"/>
    <n v="0.50678677196446209"/>
    <n v="2026"/>
    <s v="Q2"/>
    <n v="4"/>
    <s v="Apr"/>
  </r>
  <r>
    <x v="592"/>
    <d v="2026-04-17T00:00:00"/>
    <n v="2026"/>
    <x v="1"/>
    <n v="4"/>
    <x v="3"/>
    <x v="3"/>
    <x v="8"/>
    <x v="0"/>
    <s v="Business"/>
    <x v="3"/>
    <s v="Portable Camp Stove"/>
    <n v="3"/>
    <n v="81.53"/>
    <n v="0.05"/>
    <n v="38.630000000000003"/>
    <n v="232.3605"/>
    <n v="115.89000000000001"/>
    <n v="116.47049999999999"/>
    <n v="0.50124913657872139"/>
    <n v="2026"/>
    <s v="Q2"/>
    <n v="4"/>
    <s v="Apr"/>
  </r>
  <r>
    <x v="593"/>
    <d v="2026-04-18T00:00:00"/>
    <n v="2026"/>
    <x v="1"/>
    <n v="4"/>
    <x v="3"/>
    <x v="2"/>
    <x v="10"/>
    <x v="3"/>
    <s v="Returning"/>
    <x v="0"/>
    <s v="Cycling Pack 12L"/>
    <n v="3"/>
    <n v="104.8"/>
    <n v="0.1"/>
    <n v="50.59"/>
    <n v="282.95999999999998"/>
    <n v="151.77000000000001"/>
    <n v="131.18999999999997"/>
    <n v="0.46363443596268017"/>
    <n v="2026"/>
    <s v="Q2"/>
    <n v="4"/>
    <s v="Apr"/>
  </r>
  <r>
    <x v="594"/>
    <d v="2026-04-18T00:00:00"/>
    <n v="2026"/>
    <x v="1"/>
    <n v="4"/>
    <x v="3"/>
    <x v="3"/>
    <x v="8"/>
    <x v="0"/>
    <s v="New"/>
    <x v="4"/>
    <s v="Training Mat"/>
    <n v="2"/>
    <n v="51.24"/>
    <n v="0"/>
    <n v="22.52"/>
    <n v="102.48"/>
    <n v="45.04"/>
    <n v="57.440000000000005"/>
    <n v="0.56049960967993762"/>
    <n v="2026"/>
    <s v="Q2"/>
    <n v="4"/>
    <s v="Apr"/>
  </r>
  <r>
    <x v="595"/>
    <d v="2026-04-18T00:00:00"/>
    <n v="2026"/>
    <x v="1"/>
    <n v="4"/>
    <x v="3"/>
    <x v="2"/>
    <x v="10"/>
    <x v="2"/>
    <s v="Returning"/>
    <x v="3"/>
    <s v="Compact Sleeping Bag"/>
    <n v="1"/>
    <n v="120.52"/>
    <n v="0.1"/>
    <n v="59.01"/>
    <n v="108.468"/>
    <n v="59.01"/>
    <n v="49.458000000000006"/>
    <n v="0.45596858059519862"/>
    <n v="2026"/>
    <s v="Q2"/>
    <n v="4"/>
    <s v="Apr"/>
  </r>
  <r>
    <x v="596"/>
    <d v="2026-04-18T00:00:00"/>
    <n v="2026"/>
    <x v="1"/>
    <n v="4"/>
    <x v="3"/>
    <x v="3"/>
    <x v="8"/>
    <x v="2"/>
    <s v="Returning"/>
    <x v="3"/>
    <s v="Portable Camp Stove"/>
    <n v="1"/>
    <n v="80.98"/>
    <n v="0"/>
    <n v="40.19"/>
    <n v="80.98"/>
    <n v="40.19"/>
    <n v="40.790000000000006"/>
    <n v="0.50370461842430236"/>
    <n v="2026"/>
    <s v="Q2"/>
    <n v="4"/>
    <s v="Apr"/>
  </r>
  <r>
    <x v="597"/>
    <d v="2026-04-18T00:00:00"/>
    <n v="2026"/>
    <x v="1"/>
    <n v="4"/>
    <x v="3"/>
    <x v="2"/>
    <x v="2"/>
    <x v="0"/>
    <s v="Business"/>
    <x v="3"/>
    <s v="Portable Camp Stove"/>
    <n v="2"/>
    <n v="82.58"/>
    <n v="0.1"/>
    <n v="39.93"/>
    <n v="148.64400000000001"/>
    <n v="79.86"/>
    <n v="68.784000000000006"/>
    <n v="0.46274319851457174"/>
    <n v="2026"/>
    <s v="Q2"/>
    <n v="4"/>
    <s v="Apr"/>
  </r>
  <r>
    <x v="598"/>
    <d v="2026-04-18T00:00:00"/>
    <n v="2026"/>
    <x v="1"/>
    <n v="4"/>
    <x v="3"/>
    <x v="3"/>
    <x v="8"/>
    <x v="0"/>
    <s v="New"/>
    <x v="3"/>
    <s v="Trail Tent 2P"/>
    <n v="2"/>
    <n v="200.36"/>
    <n v="0"/>
    <n v="105.12"/>
    <n v="400.72"/>
    <n v="210.24"/>
    <n v="190.48000000000002"/>
    <n v="0.47534438011579161"/>
    <n v="2026"/>
    <s v="Q2"/>
    <n v="4"/>
    <s v="Apr"/>
  </r>
  <r>
    <x v="599"/>
    <d v="2026-04-18T00:00:00"/>
    <n v="2026"/>
    <x v="1"/>
    <n v="4"/>
    <x v="3"/>
    <x v="2"/>
    <x v="5"/>
    <x v="0"/>
    <s v="Returning"/>
    <x v="3"/>
    <s v="Trail Tent 2P"/>
    <n v="1"/>
    <n v="196.24"/>
    <n v="0"/>
    <n v="106.34"/>
    <n v="196.24"/>
    <n v="106.34"/>
    <n v="89.9"/>
    <n v="0.45811251528740321"/>
    <n v="2026"/>
    <s v="Q2"/>
    <n v="4"/>
    <s v="Apr"/>
  </r>
  <r>
    <x v="600"/>
    <d v="2026-04-18T00:00:00"/>
    <n v="2026"/>
    <x v="1"/>
    <n v="4"/>
    <x v="3"/>
    <x v="0"/>
    <x v="15"/>
    <x v="0"/>
    <s v="Business"/>
    <x v="1"/>
    <s v="Hiking Daypack 20L"/>
    <n v="1"/>
    <n v="93.32"/>
    <n v="0"/>
    <n v="44.82"/>
    <n v="93.32"/>
    <n v="44.82"/>
    <n v="48.499999999999993"/>
    <n v="0.51971710244320612"/>
    <n v="2026"/>
    <s v="Q2"/>
    <n v="4"/>
    <s v="Apr"/>
  </r>
  <r>
    <x v="601"/>
    <d v="2026-04-19T00:00:00"/>
    <n v="2026"/>
    <x v="1"/>
    <n v="4"/>
    <x v="3"/>
    <x v="3"/>
    <x v="7"/>
    <x v="0"/>
    <s v="Returning"/>
    <x v="0"/>
    <s v="Cycling Pack 12L"/>
    <n v="2"/>
    <n v="101.61"/>
    <n v="0"/>
    <n v="49.9"/>
    <n v="203.22"/>
    <n v="99.8"/>
    <n v="103.42"/>
    <n v="0.50890660368074014"/>
    <n v="2026"/>
    <s v="Q2"/>
    <n v="4"/>
    <s v="Apr"/>
  </r>
  <r>
    <x v="602"/>
    <d v="2026-04-19T00:00:00"/>
    <n v="2026"/>
    <x v="1"/>
    <n v="4"/>
    <x v="3"/>
    <x v="1"/>
    <x v="14"/>
    <x v="0"/>
    <s v="Returning"/>
    <x v="0"/>
    <s v="Cycling Pack 12L"/>
    <n v="1"/>
    <n v="104.91"/>
    <n v="0"/>
    <n v="51.68"/>
    <n v="104.91"/>
    <n v="51.68"/>
    <n v="53.23"/>
    <n v="0.50738728433895719"/>
    <n v="2026"/>
    <s v="Q2"/>
    <n v="4"/>
    <s v="Apr"/>
  </r>
  <r>
    <x v="603"/>
    <d v="2026-04-19T00:00:00"/>
    <n v="2026"/>
    <x v="1"/>
    <n v="4"/>
    <x v="3"/>
    <x v="2"/>
    <x v="2"/>
    <x v="1"/>
    <s v="Business"/>
    <x v="4"/>
    <s v="Resistance Band Set"/>
    <n v="8"/>
    <n v="39.99"/>
    <n v="0.15"/>
    <n v="14.92"/>
    <n v="271.93200000000002"/>
    <n v="119.36"/>
    <n v="152.572"/>
    <n v="0.56106673727255341"/>
    <n v="2026"/>
    <s v="Q2"/>
    <n v="4"/>
    <s v="Apr"/>
  </r>
  <r>
    <x v="604"/>
    <d v="2026-04-19T00:00:00"/>
    <n v="2026"/>
    <x v="1"/>
    <n v="4"/>
    <x v="3"/>
    <x v="1"/>
    <x v="12"/>
    <x v="2"/>
    <s v="New"/>
    <x v="2"/>
    <s v="Carry-On Duffel"/>
    <n v="1"/>
    <n v="136.01"/>
    <n v="0"/>
    <n v="66.59"/>
    <n v="136.01"/>
    <n v="66.59"/>
    <n v="69.419999999999987"/>
    <n v="0.51040364679067707"/>
    <n v="2026"/>
    <s v="Q2"/>
    <n v="4"/>
    <s v="Apr"/>
  </r>
  <r>
    <x v="605"/>
    <d v="2026-04-19T00:00:00"/>
    <n v="2026"/>
    <x v="1"/>
    <n v="4"/>
    <x v="3"/>
    <x v="0"/>
    <x v="0"/>
    <x v="1"/>
    <s v="Business"/>
    <x v="3"/>
    <s v="Compact Sleeping Bag"/>
    <n v="15"/>
    <n v="122.1"/>
    <n v="0.15"/>
    <n v="62.33"/>
    <n v="1556.7749999999999"/>
    <n v="934.94999999999993"/>
    <n v="621.82499999999993"/>
    <n v="0.39943151707857588"/>
    <n v="2026"/>
    <s v="Q2"/>
    <n v="4"/>
    <s v="Apr"/>
  </r>
  <r>
    <x v="606"/>
    <d v="2026-04-19T00:00:00"/>
    <n v="2026"/>
    <x v="1"/>
    <n v="4"/>
    <x v="3"/>
    <x v="0"/>
    <x v="15"/>
    <x v="3"/>
    <s v="Returning"/>
    <x v="3"/>
    <s v="Alpine Tent 4P"/>
    <n v="4"/>
    <n v="341.75"/>
    <n v="0.1"/>
    <n v="191.91"/>
    <n v="1230.3"/>
    <n v="767.64"/>
    <n v="462.65999999999997"/>
    <n v="0.37605462082418922"/>
    <n v="2026"/>
    <s v="Q2"/>
    <n v="4"/>
    <s v="Apr"/>
  </r>
  <r>
    <x v="607"/>
    <d v="2026-04-19T00:00:00"/>
    <n v="2026"/>
    <x v="1"/>
    <n v="4"/>
    <x v="3"/>
    <x v="3"/>
    <x v="13"/>
    <x v="2"/>
    <s v="Returning"/>
    <x v="1"/>
    <s v="Summit Backpack 45L"/>
    <n v="3"/>
    <n v="156.16"/>
    <n v="0.05"/>
    <n v="77.81"/>
    <n v="445.05599999999998"/>
    <n v="233.43"/>
    <n v="211.62599999999998"/>
    <n v="0.47550420621225192"/>
    <n v="2026"/>
    <s v="Q2"/>
    <n v="4"/>
    <s v="Apr"/>
  </r>
  <r>
    <x v="608"/>
    <d v="2026-04-19T00:00:00"/>
    <n v="2026"/>
    <x v="1"/>
    <n v="4"/>
    <x v="3"/>
    <x v="0"/>
    <x v="15"/>
    <x v="0"/>
    <s v="Returning"/>
    <x v="2"/>
    <s v="Carry-On Duffel"/>
    <n v="2"/>
    <n v="132.53"/>
    <n v="0.05"/>
    <n v="66.39"/>
    <n v="251.80699999999999"/>
    <n v="132.78"/>
    <n v="119.02699999999999"/>
    <n v="0.47269138665724142"/>
    <n v="2026"/>
    <s v="Q2"/>
    <n v="4"/>
    <s v="Apr"/>
  </r>
  <r>
    <x v="609"/>
    <d v="2026-04-19T00:00:00"/>
    <n v="2026"/>
    <x v="1"/>
    <n v="4"/>
    <x v="3"/>
    <x v="2"/>
    <x v="3"/>
    <x v="0"/>
    <s v="Returning"/>
    <x v="2"/>
    <s v="Packing Cube Set"/>
    <n v="3"/>
    <n v="45.79"/>
    <n v="0"/>
    <n v="17.98"/>
    <n v="137.37"/>
    <n v="53.94"/>
    <n v="83.43"/>
    <n v="0.60733784669141733"/>
    <n v="2026"/>
    <s v="Q2"/>
    <n v="4"/>
    <s v="Apr"/>
  </r>
  <r>
    <x v="610"/>
    <d v="2026-04-19T00:00:00"/>
    <n v="2026"/>
    <x v="1"/>
    <n v="4"/>
    <x v="3"/>
    <x v="0"/>
    <x v="15"/>
    <x v="0"/>
    <s v="New"/>
    <x v="2"/>
    <s v="Carry-On Duffel"/>
    <n v="2"/>
    <n v="133.97"/>
    <n v="0.15"/>
    <n v="67.36"/>
    <n v="227.749"/>
    <n v="134.72"/>
    <n v="93.028999999999996"/>
    <n v="0.40847160690057915"/>
    <n v="2026"/>
    <s v="Q2"/>
    <n v="4"/>
    <s v="Apr"/>
  </r>
  <r>
    <x v="611"/>
    <d v="2026-04-19T00:00:00"/>
    <n v="2026"/>
    <x v="1"/>
    <n v="4"/>
    <x v="3"/>
    <x v="0"/>
    <x v="15"/>
    <x v="0"/>
    <s v="New"/>
    <x v="4"/>
    <s v="Recovery Roller"/>
    <n v="1"/>
    <n v="37.11"/>
    <n v="0.1"/>
    <n v="14.27"/>
    <n v="33.399000000000001"/>
    <n v="14.27"/>
    <n v="19.129000000000001"/>
    <n v="0.5727416988532591"/>
    <n v="2026"/>
    <s v="Q2"/>
    <n v="4"/>
    <s v="Apr"/>
  </r>
  <r>
    <x v="612"/>
    <d v="2026-04-19T00:00:00"/>
    <n v="2026"/>
    <x v="1"/>
    <n v="4"/>
    <x v="3"/>
    <x v="3"/>
    <x v="8"/>
    <x v="2"/>
    <s v="New"/>
    <x v="3"/>
    <s v="Alpine Tent 4P"/>
    <n v="3"/>
    <n v="334.01"/>
    <n v="0.15"/>
    <n v="192.17"/>
    <n v="851.72550000000001"/>
    <n v="576.51"/>
    <n v="275.21550000000002"/>
    <n v="0.32312699337990941"/>
    <n v="2026"/>
    <s v="Q2"/>
    <n v="4"/>
    <s v="Apr"/>
  </r>
  <r>
    <x v="613"/>
    <d v="2026-04-20T00:00:00"/>
    <n v="2026"/>
    <x v="1"/>
    <n v="4"/>
    <x v="3"/>
    <x v="3"/>
    <x v="7"/>
    <x v="0"/>
    <s v="New"/>
    <x v="2"/>
    <s v="Carry-On Duffel"/>
    <n v="1"/>
    <n v="131.46"/>
    <n v="0"/>
    <n v="67.77"/>
    <n v="131.46"/>
    <n v="67.77"/>
    <n v="63.690000000000012"/>
    <n v="0.48448197170241902"/>
    <n v="2026"/>
    <s v="Q2"/>
    <n v="4"/>
    <s v="Apr"/>
  </r>
  <r>
    <x v="614"/>
    <d v="2026-04-20T00:00:00"/>
    <n v="2026"/>
    <x v="1"/>
    <n v="4"/>
    <x v="3"/>
    <x v="2"/>
    <x v="3"/>
    <x v="2"/>
    <s v="Returning"/>
    <x v="1"/>
    <s v="Trekking Poles"/>
    <n v="3"/>
    <n v="72.48"/>
    <n v="0"/>
    <n v="32.36"/>
    <n v="217.44"/>
    <n v="97.08"/>
    <n v="120.36"/>
    <n v="0.55353200883002207"/>
    <n v="2026"/>
    <s v="Q2"/>
    <n v="4"/>
    <s v="Apr"/>
  </r>
  <r>
    <x v="615"/>
    <d v="2026-04-20T00:00:00"/>
    <n v="2026"/>
    <x v="1"/>
    <n v="4"/>
    <x v="3"/>
    <x v="2"/>
    <x v="2"/>
    <x v="3"/>
    <s v="New"/>
    <x v="0"/>
    <s v="Commuter Helmet"/>
    <n v="1"/>
    <n v="81.98"/>
    <n v="0"/>
    <n v="43.15"/>
    <n v="81.98"/>
    <n v="43.15"/>
    <n v="38.830000000000005"/>
    <n v="0.47365211027079779"/>
    <n v="2026"/>
    <s v="Q2"/>
    <n v="4"/>
    <s v="Apr"/>
  </r>
  <r>
    <x v="616"/>
    <d v="2026-04-20T00:00:00"/>
    <n v="2026"/>
    <x v="1"/>
    <n v="4"/>
    <x v="3"/>
    <x v="3"/>
    <x v="13"/>
    <x v="3"/>
    <s v="Returning"/>
    <x v="2"/>
    <s v="Packing Cube Set"/>
    <n v="1"/>
    <n v="46.71"/>
    <n v="0"/>
    <n v="18.18"/>
    <n v="46.71"/>
    <n v="18.18"/>
    <n v="28.53"/>
    <n v="0.61078998073217727"/>
    <n v="2026"/>
    <s v="Q2"/>
    <n v="4"/>
    <s v="Apr"/>
  </r>
  <r>
    <x v="617"/>
    <d v="2026-04-20T00:00:00"/>
    <n v="2026"/>
    <x v="1"/>
    <n v="4"/>
    <x v="3"/>
    <x v="2"/>
    <x v="5"/>
    <x v="3"/>
    <s v="New"/>
    <x v="4"/>
    <s v="Resistance Band Set"/>
    <n v="1"/>
    <n v="41.01"/>
    <n v="0"/>
    <n v="14.5"/>
    <n v="41.01"/>
    <n v="14.5"/>
    <n v="26.509999999999998"/>
    <n v="0.64642770056083876"/>
    <n v="2026"/>
    <s v="Q2"/>
    <n v="4"/>
    <s v="Apr"/>
  </r>
  <r>
    <x v="618"/>
    <d v="2026-04-20T00:00:00"/>
    <n v="2026"/>
    <x v="1"/>
    <n v="4"/>
    <x v="3"/>
    <x v="1"/>
    <x v="12"/>
    <x v="0"/>
    <s v="Returning"/>
    <x v="1"/>
    <s v="Trekking Poles"/>
    <n v="1"/>
    <n v="70.45"/>
    <n v="0.05"/>
    <n v="31.98"/>
    <n v="66.927499999999995"/>
    <n v="31.98"/>
    <n v="34.947499999999991"/>
    <n v="0.52216951178514059"/>
    <n v="2026"/>
    <s v="Q2"/>
    <n v="4"/>
    <s v="Apr"/>
  </r>
  <r>
    <x v="619"/>
    <d v="2026-04-20T00:00:00"/>
    <n v="2026"/>
    <x v="1"/>
    <n v="4"/>
    <x v="3"/>
    <x v="3"/>
    <x v="13"/>
    <x v="2"/>
    <s v="Business"/>
    <x v="0"/>
    <s v="Trail Bike Light"/>
    <n v="2"/>
    <n v="51.39"/>
    <n v="0.05"/>
    <n v="22.28"/>
    <n v="97.640999999999991"/>
    <n v="44.56"/>
    <n v="53.080999999999989"/>
    <n v="0.54363433393758764"/>
    <n v="2026"/>
    <s v="Q2"/>
    <n v="4"/>
    <s v="Apr"/>
  </r>
  <r>
    <x v="620"/>
    <d v="2026-04-20T00:00:00"/>
    <n v="2026"/>
    <x v="1"/>
    <n v="4"/>
    <x v="3"/>
    <x v="0"/>
    <x v="15"/>
    <x v="2"/>
    <s v="Returning"/>
    <x v="3"/>
    <s v="Compact Sleeping Bag"/>
    <n v="2"/>
    <n v="122.03"/>
    <n v="0"/>
    <n v="59.43"/>
    <n v="244.06"/>
    <n v="118.86"/>
    <n v="125.2"/>
    <n v="0.51298860935835455"/>
    <n v="2026"/>
    <s v="Q2"/>
    <n v="4"/>
    <s v="Apr"/>
  </r>
  <r>
    <x v="621"/>
    <d v="2026-04-20T00:00:00"/>
    <n v="2026"/>
    <x v="1"/>
    <n v="4"/>
    <x v="3"/>
    <x v="3"/>
    <x v="4"/>
    <x v="0"/>
    <s v="New"/>
    <x v="2"/>
    <s v="Carry-On Duffel"/>
    <n v="3"/>
    <n v="132.07"/>
    <n v="0.05"/>
    <n v="66.41"/>
    <n v="376.39949999999999"/>
    <n v="199.23"/>
    <n v="177.1695"/>
    <n v="0.47069536489819991"/>
    <n v="2026"/>
    <s v="Q2"/>
    <n v="4"/>
    <s v="Apr"/>
  </r>
  <r>
    <x v="622"/>
    <d v="2026-04-20T00:00:00"/>
    <n v="2026"/>
    <x v="1"/>
    <n v="4"/>
    <x v="3"/>
    <x v="3"/>
    <x v="7"/>
    <x v="3"/>
    <s v="Returning"/>
    <x v="0"/>
    <s v="Compact Repair Kit"/>
    <n v="1"/>
    <n v="41.04"/>
    <n v="0.1"/>
    <n v="17.02"/>
    <n v="36.936"/>
    <n v="17.02"/>
    <n v="19.916"/>
    <n v="0.53920294563569415"/>
    <n v="2026"/>
    <s v="Q2"/>
    <n v="4"/>
    <s v="Apr"/>
  </r>
  <r>
    <x v="623"/>
    <d v="2026-04-20T00:00:00"/>
    <n v="2026"/>
    <x v="1"/>
    <n v="4"/>
    <x v="3"/>
    <x v="1"/>
    <x v="1"/>
    <x v="2"/>
    <s v="New"/>
    <x v="4"/>
    <s v="Resistance Band Set"/>
    <n v="2"/>
    <n v="40.56"/>
    <n v="0"/>
    <n v="15.09"/>
    <n v="81.12"/>
    <n v="30.18"/>
    <n v="50.940000000000005"/>
    <n v="0.62795857988165682"/>
    <n v="2026"/>
    <s v="Q2"/>
    <n v="4"/>
    <s v="Apr"/>
  </r>
  <r>
    <x v="624"/>
    <d v="2026-04-20T00:00:00"/>
    <n v="2026"/>
    <x v="1"/>
    <n v="4"/>
    <x v="3"/>
    <x v="2"/>
    <x v="16"/>
    <x v="0"/>
    <s v="Business"/>
    <x v="4"/>
    <s v="Training Mat"/>
    <n v="3"/>
    <n v="51.36"/>
    <n v="0"/>
    <n v="22.05"/>
    <n v="154.07999999999998"/>
    <n v="66.150000000000006"/>
    <n v="87.929999999999978"/>
    <n v="0.57067757009345788"/>
    <n v="2026"/>
    <s v="Q2"/>
    <n v="4"/>
    <s v="Apr"/>
  </r>
  <r>
    <x v="625"/>
    <d v="2026-04-21T00:00:00"/>
    <n v="2026"/>
    <x v="1"/>
    <n v="4"/>
    <x v="3"/>
    <x v="3"/>
    <x v="7"/>
    <x v="0"/>
    <s v="Returning"/>
    <x v="1"/>
    <s v="Hiking Daypack 20L"/>
    <n v="6"/>
    <n v="93.58"/>
    <n v="0"/>
    <n v="46.68"/>
    <n v="561.48"/>
    <n v="280.08"/>
    <n v="281.40000000000003"/>
    <n v="0.5011754648429152"/>
    <n v="2026"/>
    <s v="Q2"/>
    <n v="4"/>
    <s v="Apr"/>
  </r>
  <r>
    <x v="626"/>
    <d v="2026-04-21T00:00:00"/>
    <n v="2026"/>
    <x v="1"/>
    <n v="4"/>
    <x v="3"/>
    <x v="3"/>
    <x v="7"/>
    <x v="0"/>
    <s v="Business"/>
    <x v="0"/>
    <s v="Commuter Helmet"/>
    <n v="5"/>
    <n v="80.16"/>
    <n v="0.1"/>
    <n v="42.5"/>
    <n v="360.71999999999997"/>
    <n v="212.5"/>
    <n v="148.21999999999997"/>
    <n v="0.41090042137946325"/>
    <n v="2026"/>
    <s v="Q2"/>
    <n v="4"/>
    <s v="Apr"/>
  </r>
  <r>
    <x v="627"/>
    <d v="2026-04-21T00:00:00"/>
    <n v="2026"/>
    <x v="1"/>
    <n v="4"/>
    <x v="3"/>
    <x v="1"/>
    <x v="12"/>
    <x v="0"/>
    <s v="New"/>
    <x v="1"/>
    <s v="Trail Boots"/>
    <n v="1"/>
    <n v="142.22999999999999"/>
    <n v="0.05"/>
    <n v="77.66"/>
    <n v="135.11849999999998"/>
    <n v="77.66"/>
    <n v="57.458499999999987"/>
    <n v="0.42524524768999061"/>
    <n v="2026"/>
    <s v="Q2"/>
    <n v="4"/>
    <s v="Apr"/>
  </r>
  <r>
    <x v="628"/>
    <d v="2026-04-21T00:00:00"/>
    <n v="2026"/>
    <x v="1"/>
    <n v="4"/>
    <x v="3"/>
    <x v="1"/>
    <x v="14"/>
    <x v="0"/>
    <s v="Returning"/>
    <x v="1"/>
    <s v="Trekking Poles"/>
    <n v="2"/>
    <n v="71.77"/>
    <n v="0"/>
    <n v="32.450000000000003"/>
    <n v="143.54"/>
    <n v="64.900000000000006"/>
    <n v="78.639999999999986"/>
    <n v="0.54786122335237553"/>
    <n v="2026"/>
    <s v="Q2"/>
    <n v="4"/>
    <s v="Apr"/>
  </r>
  <r>
    <x v="629"/>
    <d v="2026-04-21T00:00:00"/>
    <n v="2026"/>
    <x v="1"/>
    <n v="4"/>
    <x v="3"/>
    <x v="0"/>
    <x v="0"/>
    <x v="3"/>
    <s v="Returning"/>
    <x v="1"/>
    <s v="Trekking Poles"/>
    <n v="1"/>
    <n v="71.23"/>
    <n v="0.05"/>
    <n v="33.28"/>
    <n v="67.668499999999995"/>
    <n v="33.28"/>
    <n v="34.388499999999993"/>
    <n v="0.50819066478494423"/>
    <n v="2026"/>
    <s v="Q2"/>
    <n v="4"/>
    <s v="Apr"/>
  </r>
  <r>
    <x v="630"/>
    <d v="2026-04-21T00:00:00"/>
    <n v="2026"/>
    <x v="1"/>
    <n v="4"/>
    <x v="3"/>
    <x v="0"/>
    <x v="0"/>
    <x v="2"/>
    <s v="Returning"/>
    <x v="1"/>
    <s v="Trekking Poles"/>
    <n v="1"/>
    <n v="71.239999999999995"/>
    <n v="0.1"/>
    <n v="33.07"/>
    <n v="64.116"/>
    <n v="33.07"/>
    <n v="31.045999999999999"/>
    <n v="0.48421610830369954"/>
    <n v="2026"/>
    <s v="Q2"/>
    <n v="4"/>
    <s v="Apr"/>
  </r>
  <r>
    <x v="631"/>
    <d v="2026-04-21T00:00:00"/>
    <n v="2026"/>
    <x v="1"/>
    <n v="4"/>
    <x v="3"/>
    <x v="1"/>
    <x v="6"/>
    <x v="0"/>
    <s v="New"/>
    <x v="0"/>
    <s v="Trail Bike Light"/>
    <n v="1"/>
    <n v="51.39"/>
    <n v="0"/>
    <n v="22.08"/>
    <n v="51.39"/>
    <n v="22.08"/>
    <n v="29.310000000000002"/>
    <n v="0.57034442498540572"/>
    <n v="2026"/>
    <s v="Q2"/>
    <n v="4"/>
    <s v="Apr"/>
  </r>
  <r>
    <x v="632"/>
    <d v="2026-04-21T00:00:00"/>
    <n v="2026"/>
    <x v="1"/>
    <n v="4"/>
    <x v="3"/>
    <x v="1"/>
    <x v="12"/>
    <x v="0"/>
    <s v="Returning"/>
    <x v="0"/>
    <s v="Cycling Pack 12L"/>
    <n v="1"/>
    <n v="102.64"/>
    <n v="0"/>
    <n v="51.86"/>
    <n v="102.64"/>
    <n v="51.86"/>
    <n v="50.78"/>
    <n v="0.49473889321901793"/>
    <n v="2026"/>
    <s v="Q2"/>
    <n v="4"/>
    <s v="Apr"/>
  </r>
  <r>
    <x v="633"/>
    <d v="2026-04-21T00:00:00"/>
    <n v="2026"/>
    <x v="1"/>
    <n v="4"/>
    <x v="3"/>
    <x v="2"/>
    <x v="2"/>
    <x v="0"/>
    <s v="New"/>
    <x v="4"/>
    <s v="Recovery Roller"/>
    <n v="2"/>
    <n v="35.56"/>
    <n v="0.1"/>
    <n v="13.85"/>
    <n v="64.00800000000001"/>
    <n v="27.7"/>
    <n v="36.308000000000007"/>
    <n v="0.56724159480064995"/>
    <n v="2026"/>
    <s v="Q2"/>
    <n v="4"/>
    <s v="Apr"/>
  </r>
  <r>
    <x v="634"/>
    <d v="2026-04-21T00:00:00"/>
    <n v="2026"/>
    <x v="1"/>
    <n v="4"/>
    <x v="3"/>
    <x v="1"/>
    <x v="11"/>
    <x v="0"/>
    <s v="Returning"/>
    <x v="0"/>
    <s v="Cycling Pack 12L"/>
    <n v="2"/>
    <n v="100.39"/>
    <n v="0"/>
    <n v="49.05"/>
    <n v="200.78"/>
    <n v="98.1"/>
    <n v="102.68"/>
    <n v="0.51140551847793603"/>
    <n v="2026"/>
    <s v="Q2"/>
    <n v="4"/>
    <s v="Apr"/>
  </r>
  <r>
    <x v="635"/>
    <d v="2026-04-21T00:00:00"/>
    <n v="2026"/>
    <x v="1"/>
    <n v="4"/>
    <x v="3"/>
    <x v="0"/>
    <x v="15"/>
    <x v="2"/>
    <s v="Returning"/>
    <x v="3"/>
    <s v="Trail Tent 2P"/>
    <n v="2"/>
    <n v="191.51"/>
    <n v="0.1"/>
    <n v="101.25"/>
    <n v="344.71800000000002"/>
    <n v="202.5"/>
    <n v="142.21800000000002"/>
    <n v="0.41256331262075091"/>
    <n v="2026"/>
    <s v="Q2"/>
    <n v="4"/>
    <s v="Apr"/>
  </r>
  <r>
    <x v="636"/>
    <d v="2026-04-21T00:00:00"/>
    <n v="2026"/>
    <x v="1"/>
    <n v="4"/>
    <x v="3"/>
    <x v="1"/>
    <x v="12"/>
    <x v="2"/>
    <s v="New"/>
    <x v="1"/>
    <s v="Trail Boots"/>
    <n v="2"/>
    <n v="147.30000000000001"/>
    <n v="0"/>
    <n v="81.2"/>
    <n v="294.60000000000002"/>
    <n v="162.4"/>
    <n v="132.20000000000002"/>
    <n v="0.44874405974202308"/>
    <n v="2026"/>
    <s v="Q2"/>
    <n v="4"/>
    <s v="Apr"/>
  </r>
  <r>
    <x v="637"/>
    <d v="2026-04-21T00:00:00"/>
    <n v="2026"/>
    <x v="1"/>
    <n v="4"/>
    <x v="3"/>
    <x v="1"/>
    <x v="11"/>
    <x v="2"/>
    <s v="Returning"/>
    <x v="0"/>
    <s v="Commuter Helmet"/>
    <n v="1"/>
    <n v="79.92"/>
    <n v="0.1"/>
    <n v="43.13"/>
    <n v="71.927999999999997"/>
    <n v="43.13"/>
    <n v="28.797999999999995"/>
    <n v="0.40037259481703918"/>
    <n v="2026"/>
    <s v="Q2"/>
    <n v="4"/>
    <s v="Apr"/>
  </r>
  <r>
    <x v="638"/>
    <d v="2026-04-22T00:00:00"/>
    <n v="2026"/>
    <x v="1"/>
    <n v="4"/>
    <x v="3"/>
    <x v="1"/>
    <x v="1"/>
    <x v="0"/>
    <s v="Returning"/>
    <x v="3"/>
    <s v="Alpine Tent 4P"/>
    <n v="2"/>
    <n v="344.29"/>
    <n v="0.1"/>
    <n v="192.66"/>
    <n v="619.72200000000009"/>
    <n v="385.32"/>
    <n v="234.4020000000001"/>
    <n v="0.37823733867766524"/>
    <n v="2026"/>
    <s v="Q2"/>
    <n v="4"/>
    <s v="Apr"/>
  </r>
  <r>
    <x v="639"/>
    <d v="2026-04-22T00:00:00"/>
    <n v="2026"/>
    <x v="1"/>
    <n v="4"/>
    <x v="3"/>
    <x v="2"/>
    <x v="5"/>
    <x v="0"/>
    <s v="Returning"/>
    <x v="1"/>
    <s v="Summit Backpack 45L"/>
    <n v="1"/>
    <n v="151.15"/>
    <n v="0"/>
    <n v="77.680000000000007"/>
    <n v="151.15"/>
    <n v="77.680000000000007"/>
    <n v="73.47"/>
    <n v="0.48607343698312933"/>
    <n v="2026"/>
    <s v="Q2"/>
    <n v="4"/>
    <s v="Apr"/>
  </r>
  <r>
    <x v="640"/>
    <d v="2026-04-22T00:00:00"/>
    <n v="2026"/>
    <x v="1"/>
    <n v="4"/>
    <x v="3"/>
    <x v="1"/>
    <x v="6"/>
    <x v="2"/>
    <s v="New"/>
    <x v="3"/>
    <s v="Portable Camp Stove"/>
    <n v="1"/>
    <n v="81.73"/>
    <n v="0.05"/>
    <n v="39.979999999999997"/>
    <n v="77.643500000000003"/>
    <n v="39.979999999999997"/>
    <n v="37.663500000000006"/>
    <n v="0.48508246021882068"/>
    <n v="2026"/>
    <s v="Q2"/>
    <n v="4"/>
    <s v="Apr"/>
  </r>
  <r>
    <x v="641"/>
    <d v="2026-04-22T00:00:00"/>
    <n v="2026"/>
    <x v="1"/>
    <n v="4"/>
    <x v="3"/>
    <x v="3"/>
    <x v="4"/>
    <x v="2"/>
    <s v="New"/>
    <x v="1"/>
    <s v="Trail Boots"/>
    <n v="1"/>
    <n v="142.53"/>
    <n v="0.05"/>
    <n v="77.77"/>
    <n v="135.40350000000001"/>
    <n v="77.77"/>
    <n v="57.633500000000012"/>
    <n v="0.4256426163282338"/>
    <n v="2026"/>
    <s v="Q2"/>
    <n v="4"/>
    <s v="Apr"/>
  </r>
  <r>
    <x v="642"/>
    <d v="2026-04-22T00:00:00"/>
    <n v="2026"/>
    <x v="1"/>
    <n v="4"/>
    <x v="3"/>
    <x v="1"/>
    <x v="1"/>
    <x v="0"/>
    <s v="New"/>
    <x v="3"/>
    <s v="Portable Camp Stove"/>
    <n v="2"/>
    <n v="83.24"/>
    <n v="0"/>
    <n v="40.03"/>
    <n v="166.48"/>
    <n v="80.06"/>
    <n v="86.419999999999987"/>
    <n v="0.51910139356078799"/>
    <n v="2026"/>
    <s v="Q2"/>
    <n v="4"/>
    <s v="Apr"/>
  </r>
  <r>
    <x v="643"/>
    <d v="2026-04-22T00:00:00"/>
    <n v="2026"/>
    <x v="1"/>
    <n v="4"/>
    <x v="3"/>
    <x v="0"/>
    <x v="0"/>
    <x v="3"/>
    <s v="New"/>
    <x v="1"/>
    <s v="Trail Boots"/>
    <n v="1"/>
    <n v="141.99"/>
    <n v="0.05"/>
    <n v="79.7"/>
    <n v="134.8905"/>
    <n v="79.7"/>
    <n v="55.1905"/>
    <n v="0.40915038494186023"/>
    <n v="2026"/>
    <s v="Q2"/>
    <n v="4"/>
    <s v="Apr"/>
  </r>
  <r>
    <x v="644"/>
    <d v="2026-04-22T00:00:00"/>
    <n v="2026"/>
    <x v="1"/>
    <n v="4"/>
    <x v="3"/>
    <x v="1"/>
    <x v="12"/>
    <x v="0"/>
    <s v="New"/>
    <x v="4"/>
    <s v="Recovery Roller"/>
    <n v="2"/>
    <n v="35.94"/>
    <n v="0.05"/>
    <n v="14.17"/>
    <n v="68.285999999999987"/>
    <n v="28.34"/>
    <n v="39.945999999999984"/>
    <n v="0.5849808159798493"/>
    <n v="2026"/>
    <s v="Q2"/>
    <n v="4"/>
    <s v="Apr"/>
  </r>
  <r>
    <x v="645"/>
    <d v="2026-04-23T00:00:00"/>
    <n v="2026"/>
    <x v="1"/>
    <n v="4"/>
    <x v="3"/>
    <x v="1"/>
    <x v="1"/>
    <x v="0"/>
    <s v="New"/>
    <x v="4"/>
    <s v="Training Mat"/>
    <n v="3"/>
    <n v="49.55"/>
    <n v="0"/>
    <n v="22.55"/>
    <n v="148.64999999999998"/>
    <n v="67.650000000000006"/>
    <n v="80.999999999999972"/>
    <n v="0.54490413723511588"/>
    <n v="2026"/>
    <s v="Q2"/>
    <n v="4"/>
    <s v="Apr"/>
  </r>
  <r>
    <x v="646"/>
    <d v="2026-04-23T00:00:00"/>
    <n v="2026"/>
    <x v="1"/>
    <n v="4"/>
    <x v="3"/>
    <x v="3"/>
    <x v="8"/>
    <x v="3"/>
    <s v="Returning"/>
    <x v="4"/>
    <s v="Resistance Band Set"/>
    <n v="1"/>
    <n v="39.89"/>
    <n v="0.05"/>
    <n v="15.06"/>
    <n v="37.895499999999998"/>
    <n v="15.06"/>
    <n v="22.835499999999996"/>
    <n v="0.60259133670224685"/>
    <n v="2026"/>
    <s v="Q2"/>
    <n v="4"/>
    <s v="Apr"/>
  </r>
  <r>
    <x v="647"/>
    <d v="2026-04-23T00:00:00"/>
    <n v="2026"/>
    <x v="1"/>
    <n v="4"/>
    <x v="3"/>
    <x v="3"/>
    <x v="7"/>
    <x v="3"/>
    <s v="New"/>
    <x v="4"/>
    <s v="Resistance Band Set"/>
    <n v="1"/>
    <n v="40.630000000000003"/>
    <n v="0.1"/>
    <n v="14.67"/>
    <n v="36.567"/>
    <n v="14.67"/>
    <n v="21.896999999999998"/>
    <n v="0.59881860694068423"/>
    <n v="2026"/>
    <s v="Q2"/>
    <n v="4"/>
    <s v="Apr"/>
  </r>
  <r>
    <x v="648"/>
    <d v="2026-04-23T00:00:00"/>
    <n v="2026"/>
    <x v="1"/>
    <n v="4"/>
    <x v="3"/>
    <x v="3"/>
    <x v="8"/>
    <x v="3"/>
    <s v="Returning"/>
    <x v="0"/>
    <s v="Compact Repair Kit"/>
    <n v="4"/>
    <n v="39.78"/>
    <n v="0.05"/>
    <n v="16.7"/>
    <n v="151.16399999999999"/>
    <n v="66.8"/>
    <n v="84.36399999999999"/>
    <n v="0.55809584292556425"/>
    <n v="2026"/>
    <s v="Q2"/>
    <n v="4"/>
    <s v="Apr"/>
  </r>
  <r>
    <x v="649"/>
    <d v="2026-04-23T00:00:00"/>
    <n v="2026"/>
    <x v="1"/>
    <n v="4"/>
    <x v="3"/>
    <x v="3"/>
    <x v="4"/>
    <x v="3"/>
    <s v="Business"/>
    <x v="1"/>
    <s v="Hiking Daypack 20L"/>
    <n v="1"/>
    <n v="92.74"/>
    <n v="0"/>
    <n v="46.1"/>
    <n v="92.74"/>
    <n v="46.1"/>
    <n v="46.639999999999993"/>
    <n v="0.50291136510675005"/>
    <n v="2026"/>
    <s v="Q2"/>
    <n v="4"/>
    <s v="Apr"/>
  </r>
  <r>
    <x v="650"/>
    <d v="2026-04-23T00:00:00"/>
    <n v="2026"/>
    <x v="1"/>
    <n v="4"/>
    <x v="3"/>
    <x v="1"/>
    <x v="6"/>
    <x v="2"/>
    <s v="Returning"/>
    <x v="3"/>
    <s v="Compact Sleeping Bag"/>
    <n v="2"/>
    <n v="120.49"/>
    <n v="0.1"/>
    <n v="62.23"/>
    <n v="216.88200000000001"/>
    <n v="124.46"/>
    <n v="92.422000000000011"/>
    <n v="0.42613955976060719"/>
    <n v="2026"/>
    <s v="Q2"/>
    <n v="4"/>
    <s v="Apr"/>
  </r>
  <r>
    <x v="651"/>
    <d v="2026-04-24T00:00:00"/>
    <n v="2026"/>
    <x v="1"/>
    <n v="4"/>
    <x v="3"/>
    <x v="1"/>
    <x v="6"/>
    <x v="0"/>
    <s v="Business"/>
    <x v="1"/>
    <s v="Trekking Poles"/>
    <n v="2"/>
    <n v="70.53"/>
    <n v="0"/>
    <n v="32.229999999999997"/>
    <n v="141.06"/>
    <n v="64.459999999999994"/>
    <n v="76.600000000000009"/>
    <n v="0.54303133418403526"/>
    <n v="2026"/>
    <s v="Q2"/>
    <n v="4"/>
    <s v="Apr"/>
  </r>
  <r>
    <x v="652"/>
    <d v="2026-04-24T00:00:00"/>
    <n v="2026"/>
    <x v="1"/>
    <n v="4"/>
    <x v="3"/>
    <x v="1"/>
    <x v="14"/>
    <x v="0"/>
    <s v="New"/>
    <x v="1"/>
    <s v="Hiking Daypack 20L"/>
    <n v="1"/>
    <n v="90.87"/>
    <n v="0.1"/>
    <n v="44.4"/>
    <n v="81.783000000000001"/>
    <n v="44.4"/>
    <n v="37.383000000000003"/>
    <n v="0.45709988628443565"/>
    <n v="2026"/>
    <s v="Q2"/>
    <n v="4"/>
    <s v="Apr"/>
  </r>
  <r>
    <x v="653"/>
    <d v="2026-04-24T00:00:00"/>
    <n v="2026"/>
    <x v="1"/>
    <n v="4"/>
    <x v="3"/>
    <x v="1"/>
    <x v="14"/>
    <x v="1"/>
    <s v="Returning"/>
    <x v="4"/>
    <s v="Weighted Vest"/>
    <n v="3"/>
    <n v="124.31"/>
    <n v="0.2"/>
    <n v="67.97"/>
    <n v="298.34399999999999"/>
    <n v="203.91"/>
    <n v="94.433999999999997"/>
    <n v="0.31652723031131846"/>
    <n v="2026"/>
    <s v="Q2"/>
    <n v="4"/>
    <s v="Apr"/>
  </r>
  <r>
    <x v="654"/>
    <d v="2026-04-24T00:00:00"/>
    <n v="2026"/>
    <x v="1"/>
    <n v="4"/>
    <x v="3"/>
    <x v="1"/>
    <x v="1"/>
    <x v="1"/>
    <s v="Returning"/>
    <x v="0"/>
    <s v="Compact Repair Kit"/>
    <n v="15"/>
    <n v="41.21"/>
    <n v="0.15"/>
    <n v="16.760000000000002"/>
    <n v="525.42750000000001"/>
    <n v="251.40000000000003"/>
    <n v="274.02749999999997"/>
    <n v="0.52153246642020068"/>
    <n v="2026"/>
    <s v="Q2"/>
    <n v="4"/>
    <s v="Apr"/>
  </r>
  <r>
    <x v="655"/>
    <d v="2026-04-24T00:00:00"/>
    <n v="2026"/>
    <x v="1"/>
    <n v="4"/>
    <x v="3"/>
    <x v="0"/>
    <x v="0"/>
    <x v="0"/>
    <s v="New"/>
    <x v="1"/>
    <s v="Trail Boots"/>
    <n v="2"/>
    <n v="145.75"/>
    <n v="0.1"/>
    <n v="78.900000000000006"/>
    <n v="262.35000000000002"/>
    <n v="157.80000000000001"/>
    <n v="104.55000000000001"/>
    <n v="0.39851343624928531"/>
    <n v="2026"/>
    <s v="Q2"/>
    <n v="4"/>
    <s v="Apr"/>
  </r>
  <r>
    <x v="656"/>
    <d v="2026-04-24T00:00:00"/>
    <n v="2026"/>
    <x v="1"/>
    <n v="4"/>
    <x v="3"/>
    <x v="2"/>
    <x v="3"/>
    <x v="0"/>
    <s v="New"/>
    <x v="2"/>
    <s v="Carry-On Duffel"/>
    <n v="1"/>
    <n v="134.86000000000001"/>
    <n v="0"/>
    <n v="66.040000000000006"/>
    <n v="134.86000000000001"/>
    <n v="66.040000000000006"/>
    <n v="68.820000000000007"/>
    <n v="0.51030698502150373"/>
    <n v="2026"/>
    <s v="Q2"/>
    <n v="4"/>
    <s v="Apr"/>
  </r>
  <r>
    <x v="657"/>
    <d v="2026-04-24T00:00:00"/>
    <n v="2026"/>
    <x v="1"/>
    <n v="4"/>
    <x v="3"/>
    <x v="3"/>
    <x v="13"/>
    <x v="2"/>
    <s v="New"/>
    <x v="2"/>
    <s v="Carry-On Duffel"/>
    <n v="1"/>
    <n v="136.07"/>
    <n v="0"/>
    <n v="65.17"/>
    <n v="136.07"/>
    <n v="65.17"/>
    <n v="70.899999999999991"/>
    <n v="0.52105533916366575"/>
    <n v="2026"/>
    <s v="Q2"/>
    <n v="4"/>
    <s v="Apr"/>
  </r>
  <r>
    <x v="658"/>
    <d v="2026-04-24T00:00:00"/>
    <n v="2026"/>
    <x v="1"/>
    <n v="4"/>
    <x v="3"/>
    <x v="0"/>
    <x v="15"/>
    <x v="2"/>
    <s v="Business"/>
    <x v="2"/>
    <s v="Packing Cube Set"/>
    <n v="1"/>
    <n v="47.25"/>
    <n v="0.1"/>
    <n v="18.25"/>
    <n v="42.524999999999999"/>
    <n v="18.25"/>
    <n v="24.274999999999999"/>
    <n v="0.57084068195179305"/>
    <n v="2026"/>
    <s v="Q2"/>
    <n v="4"/>
    <s v="Apr"/>
  </r>
  <r>
    <x v="659"/>
    <d v="2026-04-24T00:00:00"/>
    <n v="2026"/>
    <x v="1"/>
    <n v="4"/>
    <x v="3"/>
    <x v="0"/>
    <x v="0"/>
    <x v="0"/>
    <s v="Business"/>
    <x v="0"/>
    <s v="Compact Repair Kit"/>
    <n v="2"/>
    <n v="41.32"/>
    <n v="0.1"/>
    <n v="16.66"/>
    <n v="74.376000000000005"/>
    <n v="33.32"/>
    <n v="41.056000000000004"/>
    <n v="0.5520060234484242"/>
    <n v="2026"/>
    <s v="Q2"/>
    <n v="4"/>
    <s v="Apr"/>
  </r>
  <r>
    <x v="660"/>
    <d v="2026-04-24T00:00:00"/>
    <n v="2026"/>
    <x v="1"/>
    <n v="4"/>
    <x v="3"/>
    <x v="0"/>
    <x v="15"/>
    <x v="3"/>
    <s v="New"/>
    <x v="0"/>
    <s v="Commuter Helmet"/>
    <n v="2"/>
    <n v="81.75"/>
    <n v="0"/>
    <n v="41.92"/>
    <n v="163.5"/>
    <n v="83.84"/>
    <n v="79.66"/>
    <n v="0.48721712538226297"/>
    <n v="2026"/>
    <s v="Q2"/>
    <n v="4"/>
    <s v="Apr"/>
  </r>
  <r>
    <x v="661"/>
    <d v="2026-04-25T00:00:00"/>
    <n v="2026"/>
    <x v="1"/>
    <n v="4"/>
    <x v="3"/>
    <x v="1"/>
    <x v="12"/>
    <x v="0"/>
    <s v="Returning"/>
    <x v="2"/>
    <s v="Insulated Bottle"/>
    <n v="1"/>
    <n v="36.020000000000003"/>
    <n v="0.05"/>
    <n v="13.72"/>
    <n v="34.219000000000001"/>
    <n v="13.72"/>
    <n v="20.499000000000002"/>
    <n v="0.59905315760250155"/>
    <n v="2026"/>
    <s v="Q2"/>
    <n v="4"/>
    <s v="Apr"/>
  </r>
  <r>
    <x v="662"/>
    <d v="2026-04-25T00:00:00"/>
    <n v="2026"/>
    <x v="1"/>
    <n v="4"/>
    <x v="3"/>
    <x v="2"/>
    <x v="5"/>
    <x v="0"/>
    <s v="Business"/>
    <x v="2"/>
    <s v="Insulated Bottle"/>
    <n v="1"/>
    <n v="36.68"/>
    <n v="0"/>
    <n v="13.27"/>
    <n v="36.68"/>
    <n v="13.27"/>
    <n v="23.41"/>
    <n v="0.63822246455834242"/>
    <n v="2026"/>
    <s v="Q2"/>
    <n v="4"/>
    <s v="Apr"/>
  </r>
  <r>
    <x v="663"/>
    <d v="2026-04-25T00:00:00"/>
    <n v="2026"/>
    <x v="1"/>
    <n v="4"/>
    <x v="3"/>
    <x v="3"/>
    <x v="8"/>
    <x v="1"/>
    <s v="Business"/>
    <x v="3"/>
    <s v="Alpine Tent 4P"/>
    <n v="6"/>
    <n v="348.16"/>
    <n v="0.1"/>
    <n v="198.24"/>
    <n v="1880.0640000000001"/>
    <n v="1189.44"/>
    <n v="690.62400000000002"/>
    <n v="0.36734068627450978"/>
    <n v="2026"/>
    <s v="Q2"/>
    <n v="4"/>
    <s v="Apr"/>
  </r>
  <r>
    <x v="664"/>
    <d v="2026-04-25T00:00:00"/>
    <n v="2026"/>
    <x v="1"/>
    <n v="4"/>
    <x v="3"/>
    <x v="2"/>
    <x v="16"/>
    <x v="0"/>
    <s v="Returning"/>
    <x v="0"/>
    <s v="Compact Repair Kit"/>
    <n v="2"/>
    <n v="39.799999999999997"/>
    <n v="0.05"/>
    <n v="16.23"/>
    <n v="75.61999999999999"/>
    <n v="32.46"/>
    <n v="43.159999999999989"/>
    <n v="0.57074847923829664"/>
    <n v="2026"/>
    <s v="Q2"/>
    <n v="4"/>
    <s v="Apr"/>
  </r>
  <r>
    <x v="665"/>
    <d v="2026-04-25T00:00:00"/>
    <n v="2026"/>
    <x v="1"/>
    <n v="4"/>
    <x v="3"/>
    <x v="0"/>
    <x v="15"/>
    <x v="0"/>
    <s v="Returning"/>
    <x v="0"/>
    <s v="Compact Repair Kit"/>
    <n v="5"/>
    <n v="39.369999999999997"/>
    <n v="0.05"/>
    <n v="16.760000000000002"/>
    <n v="187.00749999999999"/>
    <n v="83.800000000000011"/>
    <n v="103.20749999999998"/>
    <n v="0.55188963009504954"/>
    <n v="2026"/>
    <s v="Q2"/>
    <n v="4"/>
    <s v="Apr"/>
  </r>
  <r>
    <x v="666"/>
    <d v="2026-04-25T00:00:00"/>
    <n v="2026"/>
    <x v="1"/>
    <n v="4"/>
    <x v="3"/>
    <x v="1"/>
    <x v="12"/>
    <x v="3"/>
    <s v="Returning"/>
    <x v="4"/>
    <s v="Resistance Band Set"/>
    <n v="2"/>
    <n v="40.85"/>
    <n v="0"/>
    <n v="14.99"/>
    <n v="81.7"/>
    <n v="29.98"/>
    <n v="51.72"/>
    <n v="0.633047735618115"/>
    <n v="2026"/>
    <s v="Q2"/>
    <n v="4"/>
    <s v="Apr"/>
  </r>
  <r>
    <x v="667"/>
    <d v="2026-04-25T00:00:00"/>
    <n v="2026"/>
    <x v="1"/>
    <n v="4"/>
    <x v="3"/>
    <x v="3"/>
    <x v="8"/>
    <x v="3"/>
    <s v="Returning"/>
    <x v="1"/>
    <s v="Hiking Daypack 20L"/>
    <n v="1"/>
    <n v="92.91"/>
    <n v="0.05"/>
    <n v="46"/>
    <n v="88.264499999999998"/>
    <n v="46"/>
    <n v="42.264499999999998"/>
    <n v="0.4788391709010984"/>
    <n v="2026"/>
    <s v="Q2"/>
    <n v="4"/>
    <s v="Apr"/>
  </r>
  <r>
    <x v="668"/>
    <d v="2026-04-25T00:00:00"/>
    <n v="2026"/>
    <x v="1"/>
    <n v="4"/>
    <x v="3"/>
    <x v="3"/>
    <x v="13"/>
    <x v="0"/>
    <s v="New"/>
    <x v="1"/>
    <s v="Summit Backpack 45L"/>
    <n v="1"/>
    <n v="152.01"/>
    <n v="0"/>
    <n v="80.33"/>
    <n v="152.01"/>
    <n v="80.33"/>
    <n v="71.679999999999993"/>
    <n v="0.47154792447865268"/>
    <n v="2026"/>
    <s v="Q2"/>
    <n v="4"/>
    <s v="Apr"/>
  </r>
  <r>
    <x v="669"/>
    <d v="2026-04-25T00:00:00"/>
    <n v="2026"/>
    <x v="1"/>
    <n v="4"/>
    <x v="3"/>
    <x v="1"/>
    <x v="6"/>
    <x v="3"/>
    <s v="New"/>
    <x v="2"/>
    <s v="Insulated Bottle"/>
    <n v="1"/>
    <n v="36.65"/>
    <n v="0"/>
    <n v="13.28"/>
    <n v="36.65"/>
    <n v="13.28"/>
    <n v="23.369999999999997"/>
    <n v="0.63765347885402446"/>
    <n v="2026"/>
    <s v="Q2"/>
    <n v="4"/>
    <s v="Apr"/>
  </r>
  <r>
    <x v="670"/>
    <d v="2026-04-26T00:00:00"/>
    <n v="2026"/>
    <x v="1"/>
    <n v="4"/>
    <x v="3"/>
    <x v="3"/>
    <x v="8"/>
    <x v="0"/>
    <s v="Returning"/>
    <x v="3"/>
    <s v="Portable Camp Stove"/>
    <n v="5"/>
    <n v="80.819999999999993"/>
    <n v="0"/>
    <n v="40.47"/>
    <n v="404.09999999999997"/>
    <n v="202.35"/>
    <n v="201.74999999999997"/>
    <n v="0.49925760950259834"/>
    <n v="2026"/>
    <s v="Q2"/>
    <n v="4"/>
    <s v="Apr"/>
  </r>
  <r>
    <x v="671"/>
    <d v="2026-04-26T00:00:00"/>
    <n v="2026"/>
    <x v="1"/>
    <n v="4"/>
    <x v="3"/>
    <x v="3"/>
    <x v="4"/>
    <x v="0"/>
    <s v="New"/>
    <x v="1"/>
    <s v="Trail Boots"/>
    <n v="4"/>
    <n v="144.69999999999999"/>
    <n v="0"/>
    <n v="79.41"/>
    <n v="578.79999999999995"/>
    <n v="317.64"/>
    <n v="261.15999999999997"/>
    <n v="0.45120939875604699"/>
    <n v="2026"/>
    <s v="Q2"/>
    <n v="4"/>
    <s v="Apr"/>
  </r>
  <r>
    <x v="672"/>
    <d v="2026-04-26T00:00:00"/>
    <n v="2026"/>
    <x v="1"/>
    <n v="4"/>
    <x v="3"/>
    <x v="1"/>
    <x v="6"/>
    <x v="2"/>
    <s v="New"/>
    <x v="4"/>
    <s v="Recovery Roller"/>
    <n v="2"/>
    <n v="36.51"/>
    <n v="0.1"/>
    <n v="14.18"/>
    <n v="65.718000000000004"/>
    <n v="28.36"/>
    <n v="37.358000000000004"/>
    <n v="0.56845917404668433"/>
    <n v="2026"/>
    <s v="Q2"/>
    <n v="4"/>
    <s v="Apr"/>
  </r>
  <r>
    <x v="673"/>
    <d v="2026-04-26T00:00:00"/>
    <n v="2026"/>
    <x v="1"/>
    <n v="4"/>
    <x v="3"/>
    <x v="3"/>
    <x v="7"/>
    <x v="3"/>
    <s v="New"/>
    <x v="2"/>
    <s v="Insulated Bottle"/>
    <n v="3"/>
    <n v="36.58"/>
    <n v="0.05"/>
    <n v="13.71"/>
    <n v="104.25299999999999"/>
    <n v="41.13"/>
    <n v="63.122999999999983"/>
    <n v="0.60547897902218628"/>
    <n v="2026"/>
    <s v="Q2"/>
    <n v="4"/>
    <s v="Apr"/>
  </r>
  <r>
    <x v="674"/>
    <d v="2026-04-26T00:00:00"/>
    <n v="2026"/>
    <x v="1"/>
    <n v="4"/>
    <x v="3"/>
    <x v="3"/>
    <x v="7"/>
    <x v="2"/>
    <s v="Business"/>
    <x v="3"/>
    <s v="Trail Tent 2P"/>
    <n v="2"/>
    <n v="191.59"/>
    <n v="0"/>
    <n v="102.52"/>
    <n v="383.18"/>
    <n v="205.04"/>
    <n v="178.14000000000001"/>
    <n v="0.46489900307949272"/>
    <n v="2026"/>
    <s v="Q2"/>
    <n v="4"/>
    <s v="Apr"/>
  </r>
  <r>
    <x v="675"/>
    <d v="2026-04-26T00:00:00"/>
    <n v="2026"/>
    <x v="1"/>
    <n v="4"/>
    <x v="3"/>
    <x v="3"/>
    <x v="8"/>
    <x v="1"/>
    <s v="Business"/>
    <x v="3"/>
    <s v="Alpine Tent 4P"/>
    <n v="6"/>
    <n v="337.24"/>
    <n v="0.05"/>
    <n v="198.63"/>
    <n v="1922.268"/>
    <n v="1191.78"/>
    <n v="730.48800000000006"/>
    <n v="0.38001360892445801"/>
    <n v="2026"/>
    <s v="Q2"/>
    <n v="4"/>
    <s v="Apr"/>
  </r>
  <r>
    <x v="676"/>
    <d v="2026-04-26T00:00:00"/>
    <n v="2026"/>
    <x v="1"/>
    <n v="4"/>
    <x v="3"/>
    <x v="3"/>
    <x v="7"/>
    <x v="1"/>
    <s v="Business"/>
    <x v="2"/>
    <s v="Packing Cube Set"/>
    <n v="3"/>
    <n v="46.2"/>
    <n v="0.1"/>
    <n v="18.149999999999999"/>
    <n v="124.74000000000002"/>
    <n v="54.449999999999996"/>
    <n v="70.29000000000002"/>
    <n v="0.5634920634920636"/>
    <n v="2026"/>
    <s v="Q2"/>
    <n v="4"/>
    <s v="Apr"/>
  </r>
  <r>
    <x v="677"/>
    <d v="2026-04-26T00:00:00"/>
    <n v="2026"/>
    <x v="1"/>
    <n v="4"/>
    <x v="3"/>
    <x v="1"/>
    <x v="1"/>
    <x v="3"/>
    <s v="Business"/>
    <x v="4"/>
    <s v="Training Mat"/>
    <n v="4"/>
    <n v="50.84"/>
    <n v="0.05"/>
    <n v="22.63"/>
    <n v="193.19200000000001"/>
    <n v="90.52"/>
    <n v="102.67200000000001"/>
    <n v="0.53145057766367143"/>
    <n v="2026"/>
    <s v="Q2"/>
    <n v="4"/>
    <s v="Apr"/>
  </r>
  <r>
    <x v="678"/>
    <d v="2026-04-27T00:00:00"/>
    <n v="2026"/>
    <x v="1"/>
    <n v="4"/>
    <x v="3"/>
    <x v="3"/>
    <x v="13"/>
    <x v="0"/>
    <s v="Returning"/>
    <x v="2"/>
    <s v="Travel Backpack 35L"/>
    <n v="1"/>
    <n v="166.5"/>
    <n v="0"/>
    <n v="85.55"/>
    <n v="166.5"/>
    <n v="85.55"/>
    <n v="80.95"/>
    <n v="0.4861861861861862"/>
    <n v="2026"/>
    <s v="Q2"/>
    <n v="4"/>
    <s v="Apr"/>
  </r>
  <r>
    <x v="679"/>
    <d v="2026-04-27T00:00:00"/>
    <n v="2026"/>
    <x v="1"/>
    <n v="4"/>
    <x v="3"/>
    <x v="3"/>
    <x v="4"/>
    <x v="3"/>
    <s v="New"/>
    <x v="1"/>
    <s v="Trekking Poles"/>
    <n v="1"/>
    <n v="70.2"/>
    <n v="0"/>
    <n v="32.06"/>
    <n v="70.2"/>
    <n v="32.06"/>
    <n v="38.14"/>
    <n v="0.5433048433048433"/>
    <n v="2026"/>
    <s v="Q2"/>
    <n v="4"/>
    <s v="Apr"/>
  </r>
  <r>
    <x v="680"/>
    <d v="2026-04-27T00:00:00"/>
    <n v="2026"/>
    <x v="1"/>
    <n v="4"/>
    <x v="3"/>
    <x v="1"/>
    <x v="12"/>
    <x v="0"/>
    <s v="New"/>
    <x v="4"/>
    <s v="Training Mat"/>
    <n v="4"/>
    <n v="50.67"/>
    <n v="0"/>
    <n v="22.62"/>
    <n v="202.68"/>
    <n v="90.48"/>
    <n v="112.2"/>
    <n v="0.55358200118413259"/>
    <n v="2026"/>
    <s v="Q2"/>
    <n v="4"/>
    <s v="Apr"/>
  </r>
  <r>
    <x v="681"/>
    <d v="2026-04-27T00:00:00"/>
    <n v="2026"/>
    <x v="1"/>
    <n v="4"/>
    <x v="3"/>
    <x v="1"/>
    <x v="11"/>
    <x v="2"/>
    <s v="New"/>
    <x v="2"/>
    <s v="Travel Backpack 35L"/>
    <n v="3"/>
    <n v="161.05000000000001"/>
    <n v="0.05"/>
    <n v="87.43"/>
    <n v="458.99250000000001"/>
    <n v="262.29000000000002"/>
    <n v="196.70249999999999"/>
    <n v="0.4285527541299694"/>
    <n v="2026"/>
    <s v="Q2"/>
    <n v="4"/>
    <s v="Apr"/>
  </r>
  <r>
    <x v="682"/>
    <d v="2026-04-27T00:00:00"/>
    <n v="2026"/>
    <x v="1"/>
    <n v="4"/>
    <x v="3"/>
    <x v="1"/>
    <x v="6"/>
    <x v="1"/>
    <s v="New"/>
    <x v="4"/>
    <s v="Weighted Vest"/>
    <n v="10"/>
    <n v="124.59"/>
    <n v="0.15"/>
    <n v="67.14"/>
    <n v="1059.0150000000001"/>
    <n v="671.4"/>
    <n v="387.61500000000012"/>
    <n v="0.36601464568490538"/>
    <n v="2026"/>
    <s v="Q2"/>
    <n v="4"/>
    <s v="Apr"/>
  </r>
  <r>
    <x v="683"/>
    <d v="2026-04-27T00:00:00"/>
    <n v="2026"/>
    <x v="1"/>
    <n v="4"/>
    <x v="3"/>
    <x v="2"/>
    <x v="16"/>
    <x v="0"/>
    <s v="Business"/>
    <x v="4"/>
    <s v="Training Mat"/>
    <n v="1"/>
    <n v="50.18"/>
    <n v="0"/>
    <n v="22.05"/>
    <n v="50.18"/>
    <n v="22.05"/>
    <n v="28.13"/>
    <n v="0.56058190514149064"/>
    <n v="2026"/>
    <s v="Q2"/>
    <n v="4"/>
    <s v="Apr"/>
  </r>
  <r>
    <x v="684"/>
    <d v="2026-04-28T00:00:00"/>
    <n v="2026"/>
    <x v="1"/>
    <n v="4"/>
    <x v="3"/>
    <x v="1"/>
    <x v="11"/>
    <x v="0"/>
    <s v="New"/>
    <x v="3"/>
    <s v="Portable Camp Stove"/>
    <n v="1"/>
    <n v="83.38"/>
    <n v="0"/>
    <n v="38.979999999999997"/>
    <n v="83.38"/>
    <n v="38.979999999999997"/>
    <n v="44.4"/>
    <n v="0.53250179899256422"/>
    <n v="2026"/>
    <s v="Q2"/>
    <n v="4"/>
    <s v="Apr"/>
  </r>
  <r>
    <x v="685"/>
    <d v="2026-04-28T00:00:00"/>
    <n v="2026"/>
    <x v="1"/>
    <n v="4"/>
    <x v="3"/>
    <x v="3"/>
    <x v="7"/>
    <x v="0"/>
    <s v="Returning"/>
    <x v="2"/>
    <s v="Insulated Bottle"/>
    <n v="1"/>
    <n v="35.549999999999997"/>
    <n v="0.05"/>
    <n v="13.25"/>
    <n v="33.772499999999994"/>
    <n v="13.25"/>
    <n v="20.522499999999994"/>
    <n v="0.60766896143311855"/>
    <n v="2026"/>
    <s v="Q2"/>
    <n v="4"/>
    <s v="Apr"/>
  </r>
  <r>
    <x v="686"/>
    <d v="2026-04-28T00:00:00"/>
    <n v="2026"/>
    <x v="1"/>
    <n v="4"/>
    <x v="3"/>
    <x v="3"/>
    <x v="8"/>
    <x v="2"/>
    <s v="New"/>
    <x v="1"/>
    <s v="Summit Backpack 45L"/>
    <n v="1"/>
    <n v="154.36000000000001"/>
    <n v="0"/>
    <n v="77.760000000000005"/>
    <n v="154.36000000000001"/>
    <n v="77.760000000000005"/>
    <n v="76.600000000000009"/>
    <n v="0.49624254988338951"/>
    <n v="2026"/>
    <s v="Q2"/>
    <n v="4"/>
    <s v="Apr"/>
  </r>
  <r>
    <x v="687"/>
    <d v="2026-04-28T00:00:00"/>
    <n v="2026"/>
    <x v="1"/>
    <n v="4"/>
    <x v="3"/>
    <x v="0"/>
    <x v="9"/>
    <x v="3"/>
    <s v="New"/>
    <x v="1"/>
    <s v="Summit Backpack 45L"/>
    <n v="1"/>
    <n v="155.68"/>
    <n v="0"/>
    <n v="77.97"/>
    <n v="155.68"/>
    <n v="77.97"/>
    <n v="77.710000000000008"/>
    <n v="0.49916495375128472"/>
    <n v="2026"/>
    <s v="Q2"/>
    <n v="4"/>
    <s v="Apr"/>
  </r>
  <r>
    <x v="688"/>
    <d v="2026-04-28T00:00:00"/>
    <n v="2026"/>
    <x v="1"/>
    <n v="4"/>
    <x v="3"/>
    <x v="0"/>
    <x v="0"/>
    <x v="0"/>
    <s v="Returning"/>
    <x v="4"/>
    <s v="Resistance Band Set"/>
    <n v="1"/>
    <n v="40.950000000000003"/>
    <n v="0.15"/>
    <n v="14.89"/>
    <n v="34.807500000000005"/>
    <n v="14.89"/>
    <n v="19.917500000000004"/>
    <n v="0.57221863104216053"/>
    <n v="2026"/>
    <s v="Q2"/>
    <n v="4"/>
    <s v="Apr"/>
  </r>
  <r>
    <x v="689"/>
    <d v="2026-04-28T00:00:00"/>
    <n v="2026"/>
    <x v="1"/>
    <n v="4"/>
    <x v="3"/>
    <x v="3"/>
    <x v="13"/>
    <x v="3"/>
    <s v="Returning"/>
    <x v="2"/>
    <s v="Packing Cube Set"/>
    <n v="3"/>
    <n v="47.28"/>
    <n v="0.05"/>
    <n v="18.52"/>
    <n v="134.74799999999999"/>
    <n v="55.56"/>
    <n v="79.187999999999988"/>
    <n v="0.58767477068305274"/>
    <n v="2026"/>
    <s v="Q2"/>
    <n v="4"/>
    <s v="Apr"/>
  </r>
  <r>
    <x v="690"/>
    <d v="2026-04-28T00:00:00"/>
    <n v="2026"/>
    <x v="1"/>
    <n v="4"/>
    <x v="3"/>
    <x v="3"/>
    <x v="7"/>
    <x v="0"/>
    <s v="Returning"/>
    <x v="4"/>
    <s v="Training Mat"/>
    <n v="4"/>
    <n v="51.57"/>
    <n v="0.1"/>
    <n v="22.58"/>
    <n v="185.65200000000002"/>
    <n v="90.32"/>
    <n v="95.332000000000022"/>
    <n v="0.51349837330058401"/>
    <n v="2026"/>
    <s v="Q2"/>
    <n v="4"/>
    <s v="Apr"/>
  </r>
  <r>
    <x v="691"/>
    <d v="2026-04-28T00:00:00"/>
    <n v="2026"/>
    <x v="1"/>
    <n v="4"/>
    <x v="3"/>
    <x v="3"/>
    <x v="8"/>
    <x v="0"/>
    <s v="Business"/>
    <x v="0"/>
    <s v="Trail Bike Light"/>
    <n v="1"/>
    <n v="51.61"/>
    <n v="0"/>
    <n v="23"/>
    <n v="51.61"/>
    <n v="23"/>
    <n v="28.61"/>
    <n v="0.55434993218368533"/>
    <n v="2026"/>
    <s v="Q2"/>
    <n v="4"/>
    <s v="Apr"/>
  </r>
  <r>
    <x v="692"/>
    <d v="2026-04-28T00:00:00"/>
    <n v="2026"/>
    <x v="1"/>
    <n v="4"/>
    <x v="3"/>
    <x v="0"/>
    <x v="15"/>
    <x v="2"/>
    <s v="Returning"/>
    <x v="4"/>
    <s v="Training Mat"/>
    <n v="1"/>
    <n v="50.56"/>
    <n v="0.05"/>
    <n v="22.06"/>
    <n v="48.031999999999996"/>
    <n v="22.06"/>
    <n v="25.971999999999998"/>
    <n v="0.54072285143237842"/>
    <n v="2026"/>
    <s v="Q2"/>
    <n v="4"/>
    <s v="Apr"/>
  </r>
  <r>
    <x v="693"/>
    <d v="2026-04-28T00:00:00"/>
    <n v="2026"/>
    <x v="1"/>
    <n v="4"/>
    <x v="3"/>
    <x v="2"/>
    <x v="5"/>
    <x v="3"/>
    <s v="Business"/>
    <x v="2"/>
    <s v="Travel Backpack 35L"/>
    <n v="2"/>
    <n v="165.74"/>
    <n v="0"/>
    <n v="87.73"/>
    <n v="331.48"/>
    <n v="175.46"/>
    <n v="156.02000000000001"/>
    <n v="0.47067696391939184"/>
    <n v="2026"/>
    <s v="Q2"/>
    <n v="4"/>
    <s v="Apr"/>
  </r>
  <r>
    <x v="694"/>
    <d v="2026-04-28T00:00:00"/>
    <n v="2026"/>
    <x v="1"/>
    <n v="4"/>
    <x v="3"/>
    <x v="2"/>
    <x v="2"/>
    <x v="0"/>
    <s v="Business"/>
    <x v="4"/>
    <s v="Recovery Roller"/>
    <n v="3"/>
    <n v="36.770000000000003"/>
    <n v="0"/>
    <n v="13.63"/>
    <n v="110.31"/>
    <n v="40.89"/>
    <n v="69.42"/>
    <n v="0.62931737829752521"/>
    <n v="2026"/>
    <s v="Q2"/>
    <n v="4"/>
    <s v="Apr"/>
  </r>
  <r>
    <x v="695"/>
    <d v="2026-04-28T00:00:00"/>
    <n v="2026"/>
    <x v="1"/>
    <n v="4"/>
    <x v="3"/>
    <x v="3"/>
    <x v="7"/>
    <x v="0"/>
    <s v="Business"/>
    <x v="3"/>
    <s v="Trail Tent 2P"/>
    <n v="2"/>
    <n v="196.37"/>
    <n v="0"/>
    <n v="101.73"/>
    <n v="392.74"/>
    <n v="203.46"/>
    <n v="189.28"/>
    <n v="0.48194734429902736"/>
    <n v="2026"/>
    <s v="Q2"/>
    <n v="4"/>
    <s v="Apr"/>
  </r>
  <r>
    <x v="696"/>
    <d v="2026-04-29T00:00:00"/>
    <n v="2026"/>
    <x v="1"/>
    <n v="4"/>
    <x v="3"/>
    <x v="0"/>
    <x v="0"/>
    <x v="3"/>
    <s v="Returning"/>
    <x v="2"/>
    <s v="Insulated Bottle"/>
    <n v="2"/>
    <n v="35.33"/>
    <n v="0"/>
    <n v="13.69"/>
    <n v="70.66"/>
    <n v="27.38"/>
    <n v="43.28"/>
    <n v="0.61251061420888764"/>
    <n v="2026"/>
    <s v="Q2"/>
    <n v="4"/>
    <s v="Apr"/>
  </r>
  <r>
    <x v="697"/>
    <d v="2026-04-29T00:00:00"/>
    <n v="2026"/>
    <x v="1"/>
    <n v="4"/>
    <x v="3"/>
    <x v="2"/>
    <x v="2"/>
    <x v="1"/>
    <s v="Business"/>
    <x v="2"/>
    <s v="Packing Cube Set"/>
    <n v="4"/>
    <n v="46.43"/>
    <n v="0.1"/>
    <n v="18.04"/>
    <n v="167.148"/>
    <n v="72.16"/>
    <n v="94.988"/>
    <n v="0.56828678775695796"/>
    <n v="2026"/>
    <s v="Q2"/>
    <n v="4"/>
    <s v="Apr"/>
  </r>
  <r>
    <x v="698"/>
    <d v="2026-04-29T00:00:00"/>
    <n v="2026"/>
    <x v="1"/>
    <n v="4"/>
    <x v="3"/>
    <x v="3"/>
    <x v="7"/>
    <x v="3"/>
    <s v="New"/>
    <x v="4"/>
    <s v="Weighted Vest"/>
    <n v="1"/>
    <n v="125.25"/>
    <n v="0"/>
    <n v="70.88"/>
    <n v="125.25"/>
    <n v="70.88"/>
    <n v="54.370000000000005"/>
    <n v="0.43409181636726552"/>
    <n v="2026"/>
    <s v="Q2"/>
    <n v="4"/>
    <s v="Apr"/>
  </r>
  <r>
    <x v="699"/>
    <d v="2026-04-29T00:00:00"/>
    <n v="2026"/>
    <x v="1"/>
    <n v="4"/>
    <x v="3"/>
    <x v="1"/>
    <x v="14"/>
    <x v="0"/>
    <s v="Returning"/>
    <x v="3"/>
    <s v="Alpine Tent 4P"/>
    <n v="1"/>
    <n v="341.98"/>
    <n v="0"/>
    <n v="192.43"/>
    <n v="341.98"/>
    <n v="192.43"/>
    <n v="149.55000000000001"/>
    <n v="0.43730627522077314"/>
    <n v="2026"/>
    <s v="Q2"/>
    <n v="4"/>
    <s v="Apr"/>
  </r>
  <r>
    <x v="700"/>
    <d v="2026-04-29T00:00:00"/>
    <n v="2026"/>
    <x v="1"/>
    <n v="4"/>
    <x v="3"/>
    <x v="1"/>
    <x v="6"/>
    <x v="3"/>
    <s v="Business"/>
    <x v="4"/>
    <s v="Resistance Band Set"/>
    <n v="1"/>
    <n v="40.04"/>
    <n v="0"/>
    <n v="14.72"/>
    <n v="40.04"/>
    <n v="14.72"/>
    <n v="25.32"/>
    <n v="0.63236763236763238"/>
    <n v="2026"/>
    <s v="Q2"/>
    <n v="4"/>
    <s v="Apr"/>
  </r>
  <r>
    <x v="701"/>
    <d v="2026-04-29T00:00:00"/>
    <n v="2026"/>
    <x v="1"/>
    <n v="4"/>
    <x v="3"/>
    <x v="3"/>
    <x v="13"/>
    <x v="0"/>
    <s v="Returning"/>
    <x v="0"/>
    <s v="Compact Repair Kit"/>
    <n v="3"/>
    <n v="40.47"/>
    <n v="0.05"/>
    <n v="17.14"/>
    <n v="115.33949999999999"/>
    <n v="51.42"/>
    <n v="63.919499999999985"/>
    <n v="0.5541856866034619"/>
    <n v="2026"/>
    <s v="Q2"/>
    <n v="4"/>
    <s v="Apr"/>
  </r>
  <r>
    <x v="702"/>
    <d v="2026-04-30T00:00:00"/>
    <n v="2026"/>
    <x v="1"/>
    <n v="4"/>
    <x v="3"/>
    <x v="3"/>
    <x v="8"/>
    <x v="1"/>
    <s v="Returning"/>
    <x v="3"/>
    <s v="Portable Camp Stove"/>
    <n v="6"/>
    <n v="83.7"/>
    <n v="0.2"/>
    <n v="38.58"/>
    <n v="401.76000000000005"/>
    <n v="231.48"/>
    <n v="170.28000000000006"/>
    <n v="0.42383512544802876"/>
    <n v="2026"/>
    <s v="Q2"/>
    <n v="4"/>
    <s v="Apr"/>
  </r>
  <r>
    <x v="703"/>
    <d v="2026-04-30T00:00:00"/>
    <n v="2026"/>
    <x v="1"/>
    <n v="4"/>
    <x v="3"/>
    <x v="0"/>
    <x v="15"/>
    <x v="0"/>
    <s v="Returning"/>
    <x v="3"/>
    <s v="Portable Camp Stove"/>
    <n v="4"/>
    <n v="83.27"/>
    <n v="0"/>
    <n v="39.979999999999997"/>
    <n v="333.08"/>
    <n v="159.91999999999999"/>
    <n v="173.16"/>
    <n v="0.51987510507986068"/>
    <n v="2026"/>
    <s v="Q2"/>
    <n v="4"/>
    <s v="Apr"/>
  </r>
  <r>
    <x v="704"/>
    <d v="2026-04-30T00:00:00"/>
    <n v="2026"/>
    <x v="1"/>
    <n v="4"/>
    <x v="3"/>
    <x v="2"/>
    <x v="16"/>
    <x v="1"/>
    <s v="Business"/>
    <x v="3"/>
    <s v="Compact Sleeping Bag"/>
    <n v="3"/>
    <n v="126.03"/>
    <n v="0.1"/>
    <n v="61.75"/>
    <n v="340.28100000000006"/>
    <n v="185.25"/>
    <n v="155.03100000000006"/>
    <n v="0.45559699189787273"/>
    <n v="2026"/>
    <s v="Q2"/>
    <n v="4"/>
    <s v="Apr"/>
  </r>
  <r>
    <x v="705"/>
    <d v="2026-04-30T00:00:00"/>
    <n v="2026"/>
    <x v="1"/>
    <n v="4"/>
    <x v="3"/>
    <x v="1"/>
    <x v="14"/>
    <x v="0"/>
    <s v="New"/>
    <x v="3"/>
    <s v="Compact Sleeping Bag"/>
    <n v="1"/>
    <n v="122.86"/>
    <n v="0.05"/>
    <n v="59.22"/>
    <n v="116.717"/>
    <n v="59.22"/>
    <n v="57.497"/>
    <n v="0.49261889870370212"/>
    <n v="2026"/>
    <s v="Q2"/>
    <n v="4"/>
    <s v="Apr"/>
  </r>
  <r>
    <x v="706"/>
    <d v="2026-04-30T00:00:00"/>
    <n v="2026"/>
    <x v="1"/>
    <n v="4"/>
    <x v="3"/>
    <x v="2"/>
    <x v="2"/>
    <x v="0"/>
    <s v="New"/>
    <x v="0"/>
    <s v="Compact Repair Kit"/>
    <n v="1"/>
    <n v="39.44"/>
    <n v="0.1"/>
    <n v="16.63"/>
    <n v="35.496000000000002"/>
    <n v="16.63"/>
    <n v="18.866000000000003"/>
    <n v="0.53149650664863657"/>
    <n v="2026"/>
    <s v="Q2"/>
    <n v="4"/>
    <s v="Apr"/>
  </r>
  <r>
    <x v="707"/>
    <d v="2026-04-30T00:00:00"/>
    <n v="2026"/>
    <x v="1"/>
    <n v="4"/>
    <x v="3"/>
    <x v="2"/>
    <x v="10"/>
    <x v="0"/>
    <s v="Returning"/>
    <x v="2"/>
    <s v="Carry-On Duffel"/>
    <n v="1"/>
    <n v="130.34"/>
    <n v="0.1"/>
    <n v="66.680000000000007"/>
    <n v="117.30600000000001"/>
    <n v="66.680000000000007"/>
    <n v="50.626000000000005"/>
    <n v="0.43157212759790631"/>
    <n v="2026"/>
    <s v="Q2"/>
    <n v="4"/>
    <s v="Apr"/>
  </r>
  <r>
    <x v="708"/>
    <d v="2026-05-01T00:00:00"/>
    <n v="2026"/>
    <x v="1"/>
    <n v="5"/>
    <x v="4"/>
    <x v="1"/>
    <x v="12"/>
    <x v="0"/>
    <s v="Business"/>
    <x v="1"/>
    <s v="Summit Backpack 45L"/>
    <n v="1"/>
    <n v="154.86000000000001"/>
    <n v="0"/>
    <n v="78.37"/>
    <n v="154.86000000000001"/>
    <n v="78.37"/>
    <n v="76.490000000000009"/>
    <n v="0.49393000129148912"/>
    <n v="2026"/>
    <s v="Q2"/>
    <n v="5"/>
    <s v="May"/>
  </r>
  <r>
    <x v="709"/>
    <d v="2026-05-01T00:00:00"/>
    <n v="2026"/>
    <x v="1"/>
    <n v="5"/>
    <x v="4"/>
    <x v="3"/>
    <x v="8"/>
    <x v="2"/>
    <s v="Returning"/>
    <x v="0"/>
    <s v="Cycling Pack 12L"/>
    <n v="4"/>
    <n v="103.64"/>
    <n v="0"/>
    <n v="50.59"/>
    <n v="414.56"/>
    <n v="202.36"/>
    <n v="212.2"/>
    <n v="0.51186800463141646"/>
    <n v="2026"/>
    <s v="Q2"/>
    <n v="5"/>
    <s v="May"/>
  </r>
  <r>
    <x v="710"/>
    <d v="2026-05-01T00:00:00"/>
    <n v="2026"/>
    <x v="1"/>
    <n v="5"/>
    <x v="4"/>
    <x v="0"/>
    <x v="15"/>
    <x v="0"/>
    <s v="Returning"/>
    <x v="2"/>
    <s v="Travel Backpack 35L"/>
    <n v="1"/>
    <n v="164.49"/>
    <n v="0.05"/>
    <n v="87.81"/>
    <n v="156.2655"/>
    <n v="87.81"/>
    <n v="68.455500000000001"/>
    <n v="0.43807174328306631"/>
    <n v="2026"/>
    <s v="Q2"/>
    <n v="5"/>
    <s v="May"/>
  </r>
  <r>
    <x v="711"/>
    <d v="2026-05-01T00:00:00"/>
    <n v="2026"/>
    <x v="1"/>
    <n v="5"/>
    <x v="4"/>
    <x v="3"/>
    <x v="8"/>
    <x v="1"/>
    <s v="Returning"/>
    <x v="2"/>
    <s v="Travel Backpack 35L"/>
    <n v="3"/>
    <n v="163.44999999999999"/>
    <n v="0.05"/>
    <n v="87.54"/>
    <n v="465.83249999999992"/>
    <n v="262.62"/>
    <n v="203.21249999999992"/>
    <n v="0.4362351274331438"/>
    <n v="2026"/>
    <s v="Q2"/>
    <n v="5"/>
    <s v="May"/>
  </r>
  <r>
    <x v="712"/>
    <d v="2026-05-01T00:00:00"/>
    <n v="2026"/>
    <x v="1"/>
    <n v="5"/>
    <x v="4"/>
    <x v="3"/>
    <x v="4"/>
    <x v="0"/>
    <s v="Returning"/>
    <x v="1"/>
    <s v="Trekking Poles"/>
    <n v="1"/>
    <n v="71.87"/>
    <n v="0.05"/>
    <n v="31.97"/>
    <n v="68.276499999999999"/>
    <n v="31.97"/>
    <n v="36.3065"/>
    <n v="0.53175690025118449"/>
    <n v="2026"/>
    <s v="Q2"/>
    <n v="5"/>
    <s v="May"/>
  </r>
  <r>
    <x v="713"/>
    <d v="2026-05-01T00:00:00"/>
    <n v="2026"/>
    <x v="1"/>
    <n v="5"/>
    <x v="4"/>
    <x v="1"/>
    <x v="14"/>
    <x v="3"/>
    <s v="Returning"/>
    <x v="3"/>
    <s v="Trail Tent 2P"/>
    <n v="2"/>
    <n v="194.97"/>
    <n v="0"/>
    <n v="101.14"/>
    <n v="389.94"/>
    <n v="202.28"/>
    <n v="187.66"/>
    <n v="0.48125352618351541"/>
    <n v="2026"/>
    <s v="Q2"/>
    <n v="5"/>
    <s v="May"/>
  </r>
  <r>
    <x v="714"/>
    <d v="2026-05-01T00:00:00"/>
    <n v="2026"/>
    <x v="1"/>
    <n v="5"/>
    <x v="4"/>
    <x v="3"/>
    <x v="8"/>
    <x v="3"/>
    <s v="Returning"/>
    <x v="0"/>
    <s v="Trail Bike Light"/>
    <n v="2"/>
    <n v="49.53"/>
    <n v="0"/>
    <n v="22.91"/>
    <n v="99.06"/>
    <n v="45.82"/>
    <n v="53.24"/>
    <n v="0.53745204926307288"/>
    <n v="2026"/>
    <s v="Q2"/>
    <n v="5"/>
    <s v="May"/>
  </r>
  <r>
    <x v="715"/>
    <d v="2026-05-01T00:00:00"/>
    <n v="2026"/>
    <x v="1"/>
    <n v="5"/>
    <x v="4"/>
    <x v="3"/>
    <x v="8"/>
    <x v="1"/>
    <s v="Business"/>
    <x v="4"/>
    <s v="Recovery Roller"/>
    <n v="4"/>
    <n v="35.619999999999997"/>
    <n v="0.15"/>
    <n v="13.76"/>
    <n v="121.10799999999999"/>
    <n v="55.04"/>
    <n v="66.067999999999984"/>
    <n v="0.54552960993493405"/>
    <n v="2026"/>
    <s v="Q2"/>
    <n v="5"/>
    <s v="May"/>
  </r>
  <r>
    <x v="716"/>
    <d v="2026-05-02T00:00:00"/>
    <n v="2026"/>
    <x v="1"/>
    <n v="5"/>
    <x v="4"/>
    <x v="3"/>
    <x v="7"/>
    <x v="2"/>
    <s v="Returning"/>
    <x v="2"/>
    <s v="Packing Cube Set"/>
    <n v="2"/>
    <n v="45.47"/>
    <n v="0"/>
    <n v="18.37"/>
    <n v="90.94"/>
    <n v="36.74"/>
    <n v="54.199999999999996"/>
    <n v="0.59599736089729494"/>
    <n v="2026"/>
    <s v="Q2"/>
    <n v="5"/>
    <s v="May"/>
  </r>
  <r>
    <x v="717"/>
    <d v="2026-05-02T00:00:00"/>
    <n v="2026"/>
    <x v="1"/>
    <n v="5"/>
    <x v="4"/>
    <x v="0"/>
    <x v="0"/>
    <x v="2"/>
    <s v="New"/>
    <x v="1"/>
    <s v="Trail Boots"/>
    <n v="1"/>
    <n v="145.68"/>
    <n v="0"/>
    <n v="77.8"/>
    <n v="145.68"/>
    <n v="77.8"/>
    <n v="67.88000000000001"/>
    <n v="0.46595277320153766"/>
    <n v="2026"/>
    <s v="Q2"/>
    <n v="5"/>
    <s v="May"/>
  </r>
  <r>
    <x v="718"/>
    <d v="2026-05-02T00:00:00"/>
    <n v="2026"/>
    <x v="1"/>
    <n v="5"/>
    <x v="4"/>
    <x v="3"/>
    <x v="8"/>
    <x v="3"/>
    <s v="Returning"/>
    <x v="3"/>
    <s v="Portable Camp Stove"/>
    <n v="2"/>
    <n v="82.65"/>
    <n v="0.05"/>
    <n v="40.46"/>
    <n v="157.035"/>
    <n v="80.92"/>
    <n v="76.114999999999995"/>
    <n v="0.48470086286496639"/>
    <n v="2026"/>
    <s v="Q2"/>
    <n v="5"/>
    <s v="May"/>
  </r>
  <r>
    <x v="719"/>
    <d v="2026-05-02T00:00:00"/>
    <n v="2026"/>
    <x v="1"/>
    <n v="5"/>
    <x v="4"/>
    <x v="1"/>
    <x v="6"/>
    <x v="0"/>
    <s v="Business"/>
    <x v="2"/>
    <s v="Insulated Bottle"/>
    <n v="1"/>
    <n v="36.270000000000003"/>
    <n v="0"/>
    <n v="13.8"/>
    <n v="36.270000000000003"/>
    <n v="13.8"/>
    <n v="22.470000000000002"/>
    <n v="0.61952026468155497"/>
    <n v="2026"/>
    <s v="Q2"/>
    <n v="5"/>
    <s v="May"/>
  </r>
  <r>
    <x v="720"/>
    <d v="2026-05-02T00:00:00"/>
    <n v="2026"/>
    <x v="1"/>
    <n v="5"/>
    <x v="4"/>
    <x v="2"/>
    <x v="16"/>
    <x v="2"/>
    <s v="New"/>
    <x v="3"/>
    <s v="Portable Camp Stove"/>
    <n v="1"/>
    <n v="80.819999999999993"/>
    <n v="0"/>
    <n v="39.950000000000003"/>
    <n v="80.819999999999993"/>
    <n v="39.950000000000003"/>
    <n v="40.86999999999999"/>
    <n v="0.50569166048007907"/>
    <n v="2026"/>
    <s v="Q2"/>
    <n v="5"/>
    <s v="May"/>
  </r>
  <r>
    <x v="721"/>
    <d v="2026-05-02T00:00:00"/>
    <n v="2026"/>
    <x v="1"/>
    <n v="5"/>
    <x v="4"/>
    <x v="1"/>
    <x v="1"/>
    <x v="2"/>
    <s v="New"/>
    <x v="1"/>
    <s v="Summit Backpack 45L"/>
    <n v="2"/>
    <n v="157.84"/>
    <n v="0.1"/>
    <n v="79.28"/>
    <n v="284.11200000000002"/>
    <n v="158.56"/>
    <n v="125.55200000000002"/>
    <n v="0.44191023258433298"/>
    <n v="2026"/>
    <s v="Q2"/>
    <n v="5"/>
    <s v="May"/>
  </r>
  <r>
    <x v="722"/>
    <d v="2026-05-03T00:00:00"/>
    <n v="2026"/>
    <x v="1"/>
    <n v="5"/>
    <x v="4"/>
    <x v="1"/>
    <x v="14"/>
    <x v="3"/>
    <s v="Returning"/>
    <x v="4"/>
    <s v="Recovery Roller"/>
    <n v="4"/>
    <n v="36.909999999999997"/>
    <n v="0.1"/>
    <n v="13.85"/>
    <n v="132.876"/>
    <n v="55.4"/>
    <n v="77.475999999999999"/>
    <n v="0.58306992985941775"/>
    <n v="2026"/>
    <s v="Q2"/>
    <n v="5"/>
    <s v="May"/>
  </r>
  <r>
    <x v="723"/>
    <d v="2026-05-03T00:00:00"/>
    <n v="2026"/>
    <x v="1"/>
    <n v="5"/>
    <x v="4"/>
    <x v="1"/>
    <x v="14"/>
    <x v="1"/>
    <s v="Business"/>
    <x v="3"/>
    <s v="Trail Tent 2P"/>
    <n v="3"/>
    <n v="193.18"/>
    <n v="0.1"/>
    <n v="102.31"/>
    <n v="521.58600000000001"/>
    <n v="306.93"/>
    <n v="214.65600000000001"/>
    <n v="0.41154478839539405"/>
    <n v="2026"/>
    <s v="Q2"/>
    <n v="5"/>
    <s v="May"/>
  </r>
  <r>
    <x v="724"/>
    <d v="2026-05-03T00:00:00"/>
    <n v="2026"/>
    <x v="1"/>
    <n v="5"/>
    <x v="4"/>
    <x v="0"/>
    <x v="15"/>
    <x v="0"/>
    <s v="Business"/>
    <x v="1"/>
    <s v="Summit Backpack 45L"/>
    <n v="1"/>
    <n v="157.59"/>
    <n v="0.05"/>
    <n v="77.599999999999994"/>
    <n v="149.7105"/>
    <n v="77.599999999999994"/>
    <n v="72.110500000000002"/>
    <n v="0.48166628259206939"/>
    <n v="2026"/>
    <s v="Q2"/>
    <n v="5"/>
    <s v="May"/>
  </r>
  <r>
    <x v="725"/>
    <d v="2026-05-03T00:00:00"/>
    <n v="2026"/>
    <x v="1"/>
    <n v="5"/>
    <x v="4"/>
    <x v="1"/>
    <x v="12"/>
    <x v="3"/>
    <s v="New"/>
    <x v="4"/>
    <s v="Training Mat"/>
    <n v="2"/>
    <n v="49.97"/>
    <n v="0"/>
    <n v="22.63"/>
    <n v="99.94"/>
    <n v="45.26"/>
    <n v="54.68"/>
    <n v="0.54712827696617972"/>
    <n v="2026"/>
    <s v="Q2"/>
    <n v="5"/>
    <s v="May"/>
  </r>
  <r>
    <x v="726"/>
    <d v="2026-05-03T00:00:00"/>
    <n v="2026"/>
    <x v="1"/>
    <n v="5"/>
    <x v="4"/>
    <x v="0"/>
    <x v="15"/>
    <x v="1"/>
    <s v="Business"/>
    <x v="1"/>
    <s v="Summit Backpack 45L"/>
    <n v="5"/>
    <n v="155.54"/>
    <n v="0.1"/>
    <n v="78.02"/>
    <n v="699.93"/>
    <n v="390.09999999999997"/>
    <n v="309.83"/>
    <n v="0.44265855156944267"/>
    <n v="2026"/>
    <s v="Q2"/>
    <n v="5"/>
    <s v="May"/>
  </r>
  <r>
    <x v="727"/>
    <d v="2026-05-03T00:00:00"/>
    <n v="2026"/>
    <x v="1"/>
    <n v="5"/>
    <x v="4"/>
    <x v="3"/>
    <x v="8"/>
    <x v="2"/>
    <s v="New"/>
    <x v="2"/>
    <s v="Carry-On Duffel"/>
    <n v="1"/>
    <n v="131.13"/>
    <n v="0.05"/>
    <n v="67.010000000000005"/>
    <n v="124.5735"/>
    <n v="67.010000000000005"/>
    <n v="57.563499999999991"/>
    <n v="0.46208463276700096"/>
    <n v="2026"/>
    <s v="Q2"/>
    <n v="5"/>
    <s v="May"/>
  </r>
  <r>
    <x v="728"/>
    <d v="2026-05-03T00:00:00"/>
    <n v="2026"/>
    <x v="1"/>
    <n v="5"/>
    <x v="4"/>
    <x v="2"/>
    <x v="5"/>
    <x v="0"/>
    <s v="New"/>
    <x v="2"/>
    <s v="Insulated Bottle"/>
    <n v="1"/>
    <n v="36.82"/>
    <n v="0.1"/>
    <n v="13.4"/>
    <n v="33.137999999999998"/>
    <n v="13.4"/>
    <n v="19.738"/>
    <n v="0.5956303941094816"/>
    <n v="2026"/>
    <s v="Q2"/>
    <n v="5"/>
    <s v="May"/>
  </r>
  <r>
    <x v="729"/>
    <d v="2026-05-03T00:00:00"/>
    <n v="2026"/>
    <x v="1"/>
    <n v="5"/>
    <x v="4"/>
    <x v="2"/>
    <x v="10"/>
    <x v="2"/>
    <s v="New"/>
    <x v="4"/>
    <s v="Weighted Vest"/>
    <n v="1"/>
    <n v="122.28"/>
    <n v="0"/>
    <n v="67.28"/>
    <n v="122.28"/>
    <n v="67.28"/>
    <n v="55"/>
    <n v="0.44978737324174028"/>
    <n v="2026"/>
    <s v="Q2"/>
    <n v="5"/>
    <s v="May"/>
  </r>
  <r>
    <x v="730"/>
    <d v="2026-05-04T00:00:00"/>
    <n v="2026"/>
    <x v="1"/>
    <n v="5"/>
    <x v="4"/>
    <x v="2"/>
    <x v="10"/>
    <x v="2"/>
    <s v="Business"/>
    <x v="1"/>
    <s v="Hiking Daypack 20L"/>
    <n v="1"/>
    <n v="90.92"/>
    <n v="0.15"/>
    <n v="44.93"/>
    <n v="77.281999999999996"/>
    <n v="44.93"/>
    <n v="32.351999999999997"/>
    <n v="0.41862270645169636"/>
    <n v="2026"/>
    <s v="Q2"/>
    <n v="5"/>
    <s v="May"/>
  </r>
  <r>
    <x v="731"/>
    <d v="2026-05-04T00:00:00"/>
    <n v="2026"/>
    <x v="1"/>
    <n v="5"/>
    <x v="4"/>
    <x v="1"/>
    <x v="12"/>
    <x v="0"/>
    <s v="New"/>
    <x v="4"/>
    <s v="Training Mat"/>
    <n v="1"/>
    <n v="51.02"/>
    <n v="0"/>
    <n v="21.83"/>
    <n v="51.02"/>
    <n v="21.83"/>
    <n v="29.190000000000005"/>
    <n v="0.5721285770286163"/>
    <n v="2026"/>
    <s v="Q2"/>
    <n v="5"/>
    <s v="May"/>
  </r>
  <r>
    <x v="732"/>
    <d v="2026-05-04T00:00:00"/>
    <n v="2026"/>
    <x v="1"/>
    <n v="5"/>
    <x v="4"/>
    <x v="2"/>
    <x v="2"/>
    <x v="0"/>
    <s v="Business"/>
    <x v="2"/>
    <s v="Insulated Bottle"/>
    <n v="2"/>
    <n v="36.299999999999997"/>
    <n v="0.05"/>
    <n v="13.9"/>
    <n v="68.969999999999985"/>
    <n v="27.8"/>
    <n v="41.169999999999987"/>
    <n v="0.59692619979701311"/>
    <n v="2026"/>
    <s v="Q2"/>
    <n v="5"/>
    <s v="May"/>
  </r>
  <r>
    <x v="733"/>
    <d v="2026-05-04T00:00:00"/>
    <n v="2026"/>
    <x v="1"/>
    <n v="5"/>
    <x v="4"/>
    <x v="2"/>
    <x v="10"/>
    <x v="1"/>
    <s v="Business"/>
    <x v="3"/>
    <s v="Trail Tent 2P"/>
    <n v="8"/>
    <n v="195.03"/>
    <n v="0.15"/>
    <n v="101.13"/>
    <n v="1326.204"/>
    <n v="809.04"/>
    <n v="517.16399999999999"/>
    <n v="0.38995810599274322"/>
    <n v="2026"/>
    <s v="Q2"/>
    <n v="5"/>
    <s v="May"/>
  </r>
  <r>
    <x v="734"/>
    <d v="2026-05-04T00:00:00"/>
    <n v="2026"/>
    <x v="1"/>
    <n v="5"/>
    <x v="4"/>
    <x v="1"/>
    <x v="6"/>
    <x v="0"/>
    <s v="New"/>
    <x v="1"/>
    <s v="Trail Boots"/>
    <n v="1"/>
    <n v="143.66"/>
    <n v="0.1"/>
    <n v="79.25"/>
    <n v="129.29400000000001"/>
    <n v="79.25"/>
    <n v="50.044000000000011"/>
    <n v="0.38705585719368268"/>
    <n v="2026"/>
    <s v="Q2"/>
    <n v="5"/>
    <s v="May"/>
  </r>
  <r>
    <x v="735"/>
    <d v="2026-05-04T00:00:00"/>
    <n v="2026"/>
    <x v="1"/>
    <n v="5"/>
    <x v="4"/>
    <x v="0"/>
    <x v="0"/>
    <x v="1"/>
    <s v="Business"/>
    <x v="4"/>
    <s v="Weighted Vest"/>
    <n v="3"/>
    <n v="120.28"/>
    <n v="0.2"/>
    <n v="69.23"/>
    <n v="288.67200000000003"/>
    <n v="207.69"/>
    <n v="80.982000000000028"/>
    <n v="0.28053292317924849"/>
    <n v="2026"/>
    <s v="Q2"/>
    <n v="5"/>
    <s v="May"/>
  </r>
  <r>
    <x v="736"/>
    <d v="2026-05-04T00:00:00"/>
    <n v="2026"/>
    <x v="1"/>
    <n v="5"/>
    <x v="4"/>
    <x v="3"/>
    <x v="7"/>
    <x v="3"/>
    <s v="Returning"/>
    <x v="2"/>
    <s v="Insulated Bottle"/>
    <n v="6"/>
    <n v="36.04"/>
    <n v="0"/>
    <n v="13.38"/>
    <n v="216.24"/>
    <n v="80.28"/>
    <n v="135.96"/>
    <n v="0.62874583795782468"/>
    <n v="2026"/>
    <s v="Q2"/>
    <n v="5"/>
    <s v="May"/>
  </r>
  <r>
    <x v="737"/>
    <d v="2026-05-04T00:00:00"/>
    <n v="2026"/>
    <x v="1"/>
    <n v="5"/>
    <x v="4"/>
    <x v="2"/>
    <x v="2"/>
    <x v="3"/>
    <s v="Returning"/>
    <x v="1"/>
    <s v="Hiking Daypack 20L"/>
    <n v="2"/>
    <n v="91.72"/>
    <n v="0"/>
    <n v="45.67"/>
    <n v="183.44"/>
    <n v="91.34"/>
    <n v="92.1"/>
    <n v="0.50207152202354988"/>
    <n v="2026"/>
    <s v="Q2"/>
    <n v="5"/>
    <s v="May"/>
  </r>
  <r>
    <x v="738"/>
    <d v="2026-05-05T00:00:00"/>
    <n v="2026"/>
    <x v="1"/>
    <n v="5"/>
    <x v="4"/>
    <x v="3"/>
    <x v="8"/>
    <x v="0"/>
    <s v="Business"/>
    <x v="0"/>
    <s v="Trail Bike Light"/>
    <n v="2"/>
    <n v="50.4"/>
    <n v="0"/>
    <n v="22.21"/>
    <n v="100.8"/>
    <n v="44.42"/>
    <n v="56.379999999999995"/>
    <n v="0.55932539682539684"/>
    <n v="2026"/>
    <s v="Q2"/>
    <n v="5"/>
    <s v="May"/>
  </r>
  <r>
    <x v="739"/>
    <d v="2026-05-05T00:00:00"/>
    <n v="2026"/>
    <x v="1"/>
    <n v="5"/>
    <x v="4"/>
    <x v="1"/>
    <x v="6"/>
    <x v="0"/>
    <s v="Returning"/>
    <x v="2"/>
    <s v="Travel Backpack 35L"/>
    <n v="2"/>
    <n v="165.17"/>
    <n v="0"/>
    <n v="87.78"/>
    <n v="330.34"/>
    <n v="175.56"/>
    <n v="154.77999999999997"/>
    <n v="0.46854755706242052"/>
    <n v="2026"/>
    <s v="Q2"/>
    <n v="5"/>
    <s v="May"/>
  </r>
  <r>
    <x v="740"/>
    <d v="2026-05-05T00:00:00"/>
    <n v="2026"/>
    <x v="1"/>
    <n v="5"/>
    <x v="4"/>
    <x v="0"/>
    <x v="15"/>
    <x v="0"/>
    <s v="Returning"/>
    <x v="1"/>
    <s v="Trekking Poles"/>
    <n v="1"/>
    <n v="69.819999999999993"/>
    <n v="0.05"/>
    <n v="33.29"/>
    <n v="66.328999999999994"/>
    <n v="33.29"/>
    <n v="33.038999999999994"/>
    <n v="0.49810791659756665"/>
    <n v="2026"/>
    <s v="Q2"/>
    <n v="5"/>
    <s v="May"/>
  </r>
  <r>
    <x v="741"/>
    <d v="2026-05-05T00:00:00"/>
    <n v="2026"/>
    <x v="1"/>
    <n v="5"/>
    <x v="4"/>
    <x v="1"/>
    <x v="12"/>
    <x v="3"/>
    <s v="New"/>
    <x v="2"/>
    <s v="Carry-On Duffel"/>
    <n v="2"/>
    <n v="131.36000000000001"/>
    <n v="0.1"/>
    <n v="65.3"/>
    <n v="236.44800000000004"/>
    <n v="130.6"/>
    <n v="105.84800000000004"/>
    <n v="0.4476586818243336"/>
    <n v="2026"/>
    <s v="Q2"/>
    <n v="5"/>
    <s v="May"/>
  </r>
  <r>
    <x v="742"/>
    <d v="2026-05-05T00:00:00"/>
    <n v="2026"/>
    <x v="1"/>
    <n v="5"/>
    <x v="4"/>
    <x v="3"/>
    <x v="8"/>
    <x v="1"/>
    <s v="Returning"/>
    <x v="1"/>
    <s v="Hiking Daypack 20L"/>
    <n v="15"/>
    <n v="93.65"/>
    <n v="0.1"/>
    <n v="44.89"/>
    <n v="1264.2750000000001"/>
    <n v="673.35"/>
    <n v="590.92500000000007"/>
    <n v="0.46740226612089936"/>
    <n v="2026"/>
    <s v="Q2"/>
    <n v="5"/>
    <s v="May"/>
  </r>
  <r>
    <x v="743"/>
    <d v="2026-05-06T00:00:00"/>
    <n v="2026"/>
    <x v="1"/>
    <n v="5"/>
    <x v="4"/>
    <x v="1"/>
    <x v="12"/>
    <x v="3"/>
    <s v="New"/>
    <x v="3"/>
    <s v="Trail Tent 2P"/>
    <n v="3"/>
    <n v="199.93"/>
    <n v="0"/>
    <n v="104.86"/>
    <n v="599.79"/>
    <n v="314.58"/>
    <n v="285.20999999999998"/>
    <n v="0.47551643075076278"/>
    <n v="2026"/>
    <s v="Q2"/>
    <n v="5"/>
    <s v="May"/>
  </r>
  <r>
    <x v="744"/>
    <d v="2026-05-06T00:00:00"/>
    <n v="2026"/>
    <x v="1"/>
    <n v="5"/>
    <x v="4"/>
    <x v="0"/>
    <x v="0"/>
    <x v="0"/>
    <s v="New"/>
    <x v="1"/>
    <s v="Trekking Poles"/>
    <n v="5"/>
    <n v="70.150000000000006"/>
    <n v="0"/>
    <n v="32.700000000000003"/>
    <n v="350.75"/>
    <n v="163.5"/>
    <n v="187.25"/>
    <n v="0.53385602280826805"/>
    <n v="2026"/>
    <s v="Q2"/>
    <n v="5"/>
    <s v="May"/>
  </r>
  <r>
    <x v="745"/>
    <d v="2026-05-06T00:00:00"/>
    <n v="2026"/>
    <x v="1"/>
    <n v="5"/>
    <x v="4"/>
    <x v="2"/>
    <x v="2"/>
    <x v="2"/>
    <s v="New"/>
    <x v="4"/>
    <s v="Recovery Roller"/>
    <n v="2"/>
    <n v="35.86"/>
    <n v="0"/>
    <n v="13.9"/>
    <n v="71.72"/>
    <n v="27.8"/>
    <n v="43.92"/>
    <n v="0.61238148354712774"/>
    <n v="2026"/>
    <s v="Q2"/>
    <n v="5"/>
    <s v="May"/>
  </r>
  <r>
    <x v="746"/>
    <d v="2026-05-06T00:00:00"/>
    <n v="2026"/>
    <x v="1"/>
    <n v="5"/>
    <x v="4"/>
    <x v="1"/>
    <x v="6"/>
    <x v="0"/>
    <s v="Returning"/>
    <x v="1"/>
    <s v="Hiking Daypack 20L"/>
    <n v="1"/>
    <n v="92.27"/>
    <n v="0"/>
    <n v="46.5"/>
    <n v="92.27"/>
    <n v="46.5"/>
    <n v="45.769999999999996"/>
    <n v="0.49604421805570603"/>
    <n v="2026"/>
    <s v="Q2"/>
    <n v="5"/>
    <s v="May"/>
  </r>
  <r>
    <x v="747"/>
    <d v="2026-05-06T00:00:00"/>
    <n v="2026"/>
    <x v="1"/>
    <n v="5"/>
    <x v="4"/>
    <x v="1"/>
    <x v="6"/>
    <x v="1"/>
    <s v="Business"/>
    <x v="1"/>
    <s v="Summit Backpack 45L"/>
    <n v="6"/>
    <n v="157.31"/>
    <n v="0.15"/>
    <n v="80.34"/>
    <n v="802.28099999999995"/>
    <n v="482.04"/>
    <n v="320.24099999999993"/>
    <n v="0.3991631361081715"/>
    <n v="2026"/>
    <s v="Q2"/>
    <n v="5"/>
    <s v="May"/>
  </r>
  <r>
    <x v="748"/>
    <d v="2026-05-06T00:00:00"/>
    <n v="2026"/>
    <x v="1"/>
    <n v="5"/>
    <x v="4"/>
    <x v="1"/>
    <x v="11"/>
    <x v="0"/>
    <s v="New"/>
    <x v="2"/>
    <s v="Packing Cube Set"/>
    <n v="2"/>
    <n v="46.18"/>
    <n v="0.05"/>
    <n v="17.899999999999999"/>
    <n v="87.74199999999999"/>
    <n v="35.799999999999997"/>
    <n v="51.941999999999993"/>
    <n v="0.59198559412823959"/>
    <n v="2026"/>
    <s v="Q2"/>
    <n v="5"/>
    <s v="May"/>
  </r>
  <r>
    <x v="749"/>
    <d v="2026-05-06T00:00:00"/>
    <n v="2026"/>
    <x v="1"/>
    <n v="5"/>
    <x v="4"/>
    <x v="2"/>
    <x v="10"/>
    <x v="0"/>
    <s v="Business"/>
    <x v="0"/>
    <s v="Trail Bike Light"/>
    <n v="1"/>
    <n v="51.44"/>
    <n v="0.1"/>
    <n v="22.88"/>
    <n v="46.295999999999999"/>
    <n v="22.88"/>
    <n v="23.416"/>
    <n v="0.50578883704855715"/>
    <n v="2026"/>
    <s v="Q2"/>
    <n v="5"/>
    <s v="May"/>
  </r>
  <r>
    <x v="750"/>
    <d v="2026-05-06T00:00:00"/>
    <n v="2026"/>
    <x v="1"/>
    <n v="5"/>
    <x v="4"/>
    <x v="1"/>
    <x v="1"/>
    <x v="0"/>
    <s v="New"/>
    <x v="4"/>
    <s v="Training Mat"/>
    <n v="2"/>
    <n v="50.97"/>
    <n v="0.05"/>
    <n v="21.67"/>
    <n v="96.842999999999989"/>
    <n v="43.34"/>
    <n v="53.502999999999986"/>
    <n v="0.55247152607829153"/>
    <n v="2026"/>
    <s v="Q2"/>
    <n v="5"/>
    <s v="May"/>
  </r>
  <r>
    <x v="751"/>
    <d v="2026-05-06T00:00:00"/>
    <n v="2026"/>
    <x v="1"/>
    <n v="5"/>
    <x v="4"/>
    <x v="1"/>
    <x v="1"/>
    <x v="0"/>
    <s v="New"/>
    <x v="0"/>
    <s v="Compact Repair Kit"/>
    <n v="2"/>
    <n v="40.549999999999997"/>
    <n v="0"/>
    <n v="16.52"/>
    <n v="81.099999999999994"/>
    <n v="33.04"/>
    <n v="48.059999999999995"/>
    <n v="0.59260172626387175"/>
    <n v="2026"/>
    <s v="Q2"/>
    <n v="5"/>
    <s v="May"/>
  </r>
  <r>
    <x v="752"/>
    <d v="2026-05-06T00:00:00"/>
    <n v="2026"/>
    <x v="1"/>
    <n v="5"/>
    <x v="4"/>
    <x v="2"/>
    <x v="16"/>
    <x v="0"/>
    <s v="New"/>
    <x v="0"/>
    <s v="Trail Bike Light"/>
    <n v="2"/>
    <n v="51.3"/>
    <n v="0"/>
    <n v="23.12"/>
    <n v="102.6"/>
    <n v="46.24"/>
    <n v="56.359999999999992"/>
    <n v="0.54931773879142298"/>
    <n v="2026"/>
    <s v="Q2"/>
    <n v="5"/>
    <s v="May"/>
  </r>
  <r>
    <x v="753"/>
    <d v="2026-05-06T00:00:00"/>
    <n v="2026"/>
    <x v="1"/>
    <n v="5"/>
    <x v="4"/>
    <x v="3"/>
    <x v="8"/>
    <x v="0"/>
    <s v="New"/>
    <x v="3"/>
    <s v="Portable Camp Stove"/>
    <n v="3"/>
    <n v="82.56"/>
    <n v="0"/>
    <n v="39.99"/>
    <n v="247.68"/>
    <n v="119.97"/>
    <n v="127.71000000000001"/>
    <n v="0.515625"/>
    <n v="2026"/>
    <s v="Q2"/>
    <n v="5"/>
    <s v="May"/>
  </r>
  <r>
    <x v="754"/>
    <d v="2026-05-07T00:00:00"/>
    <n v="2026"/>
    <x v="1"/>
    <n v="5"/>
    <x v="4"/>
    <x v="1"/>
    <x v="12"/>
    <x v="1"/>
    <s v="Business"/>
    <x v="1"/>
    <s v="Hiking Daypack 20L"/>
    <n v="6"/>
    <n v="92.66"/>
    <n v="0.15"/>
    <n v="44.71"/>
    <n v="472.56600000000003"/>
    <n v="268.26"/>
    <n v="204.30600000000004"/>
    <n v="0.43233326138571126"/>
    <n v="2026"/>
    <s v="Q2"/>
    <n v="5"/>
    <s v="May"/>
  </r>
  <r>
    <x v="755"/>
    <d v="2026-05-07T00:00:00"/>
    <n v="2026"/>
    <x v="1"/>
    <n v="5"/>
    <x v="4"/>
    <x v="2"/>
    <x v="16"/>
    <x v="3"/>
    <s v="New"/>
    <x v="4"/>
    <s v="Resistance Band Set"/>
    <n v="1"/>
    <n v="39.42"/>
    <n v="0"/>
    <n v="14.86"/>
    <n v="39.42"/>
    <n v="14.86"/>
    <n v="24.560000000000002"/>
    <n v="0.62303399289700667"/>
    <n v="2026"/>
    <s v="Q2"/>
    <n v="5"/>
    <s v="May"/>
  </r>
  <r>
    <x v="756"/>
    <d v="2026-05-07T00:00:00"/>
    <n v="2026"/>
    <x v="1"/>
    <n v="5"/>
    <x v="4"/>
    <x v="0"/>
    <x v="9"/>
    <x v="2"/>
    <s v="Returning"/>
    <x v="4"/>
    <s v="Weighted Vest"/>
    <n v="2"/>
    <n v="124.25"/>
    <n v="0"/>
    <n v="69.510000000000005"/>
    <n v="248.5"/>
    <n v="139.02000000000001"/>
    <n v="109.47999999999999"/>
    <n v="0.44056338028169012"/>
    <n v="2026"/>
    <s v="Q2"/>
    <n v="5"/>
    <s v="May"/>
  </r>
  <r>
    <x v="757"/>
    <d v="2026-05-07T00:00:00"/>
    <n v="2026"/>
    <x v="1"/>
    <n v="5"/>
    <x v="4"/>
    <x v="1"/>
    <x v="14"/>
    <x v="0"/>
    <s v="New"/>
    <x v="1"/>
    <s v="Summit Backpack 45L"/>
    <n v="2"/>
    <n v="156.43"/>
    <n v="0"/>
    <n v="78.569999999999993"/>
    <n v="312.86"/>
    <n v="157.13999999999999"/>
    <n v="155.72000000000003"/>
    <n v="0.49773061433228927"/>
    <n v="2026"/>
    <s v="Q2"/>
    <n v="5"/>
    <s v="May"/>
  </r>
  <r>
    <x v="758"/>
    <d v="2026-05-07T00:00:00"/>
    <n v="2026"/>
    <x v="1"/>
    <n v="5"/>
    <x v="4"/>
    <x v="1"/>
    <x v="14"/>
    <x v="2"/>
    <s v="New"/>
    <x v="3"/>
    <s v="Portable Camp Stove"/>
    <n v="1"/>
    <n v="80.3"/>
    <n v="0"/>
    <n v="40.020000000000003"/>
    <n v="80.3"/>
    <n v="40.020000000000003"/>
    <n v="40.279999999999994"/>
    <n v="0.50161892901618921"/>
    <n v="2026"/>
    <s v="Q2"/>
    <n v="5"/>
    <s v="May"/>
  </r>
  <r>
    <x v="759"/>
    <d v="2026-05-07T00:00:00"/>
    <n v="2026"/>
    <x v="1"/>
    <n v="5"/>
    <x v="4"/>
    <x v="3"/>
    <x v="13"/>
    <x v="2"/>
    <s v="New"/>
    <x v="3"/>
    <s v="Portable Camp Stove"/>
    <n v="1"/>
    <n v="79.89"/>
    <n v="0"/>
    <n v="39.549999999999997"/>
    <n v="79.89"/>
    <n v="39.549999999999997"/>
    <n v="40.340000000000003"/>
    <n v="0.50494429841031419"/>
    <n v="2026"/>
    <s v="Q2"/>
    <n v="5"/>
    <s v="May"/>
  </r>
  <r>
    <x v="760"/>
    <d v="2026-05-08T00:00:00"/>
    <n v="2026"/>
    <x v="1"/>
    <n v="5"/>
    <x v="4"/>
    <x v="3"/>
    <x v="7"/>
    <x v="2"/>
    <s v="New"/>
    <x v="4"/>
    <s v="Resistance Band Set"/>
    <n v="1"/>
    <n v="39.5"/>
    <n v="0"/>
    <n v="14.68"/>
    <n v="39.5"/>
    <n v="14.68"/>
    <n v="24.82"/>
    <n v="0.62835443037974681"/>
    <n v="2026"/>
    <s v="Q2"/>
    <n v="5"/>
    <s v="May"/>
  </r>
  <r>
    <x v="761"/>
    <d v="2026-05-08T00:00:00"/>
    <n v="2026"/>
    <x v="1"/>
    <n v="5"/>
    <x v="4"/>
    <x v="3"/>
    <x v="7"/>
    <x v="0"/>
    <s v="Returning"/>
    <x v="0"/>
    <s v="Commuter Helmet"/>
    <n v="1"/>
    <n v="80.7"/>
    <n v="0"/>
    <n v="41.88"/>
    <n v="80.7"/>
    <n v="41.88"/>
    <n v="38.82"/>
    <n v="0.48104089219330853"/>
    <n v="2026"/>
    <s v="Q2"/>
    <n v="5"/>
    <s v="May"/>
  </r>
  <r>
    <x v="762"/>
    <d v="2026-05-08T00:00:00"/>
    <n v="2026"/>
    <x v="1"/>
    <n v="5"/>
    <x v="4"/>
    <x v="1"/>
    <x v="14"/>
    <x v="0"/>
    <s v="New"/>
    <x v="3"/>
    <s v="Portable Camp Stove"/>
    <n v="1"/>
    <n v="80.86"/>
    <n v="0"/>
    <n v="38.44"/>
    <n v="80.86"/>
    <n v="38.44"/>
    <n v="42.42"/>
    <n v="0.52461043779371752"/>
    <n v="2026"/>
    <s v="Q2"/>
    <n v="5"/>
    <s v="May"/>
  </r>
  <r>
    <x v="763"/>
    <d v="2026-05-08T00:00:00"/>
    <n v="2026"/>
    <x v="1"/>
    <n v="5"/>
    <x v="4"/>
    <x v="1"/>
    <x v="14"/>
    <x v="3"/>
    <s v="New"/>
    <x v="3"/>
    <s v="Alpine Tent 4P"/>
    <n v="2"/>
    <n v="337.7"/>
    <n v="0.1"/>
    <n v="192.16"/>
    <n v="607.86"/>
    <n v="384.32"/>
    <n v="223.54000000000002"/>
    <n v="0.36774915276543946"/>
    <n v="2026"/>
    <s v="Q2"/>
    <n v="5"/>
    <s v="May"/>
  </r>
  <r>
    <x v="764"/>
    <d v="2026-05-08T00:00:00"/>
    <n v="2026"/>
    <x v="1"/>
    <n v="5"/>
    <x v="4"/>
    <x v="2"/>
    <x v="2"/>
    <x v="0"/>
    <s v="Returning"/>
    <x v="3"/>
    <s v="Compact Sleeping Bag"/>
    <n v="4"/>
    <n v="121.81"/>
    <n v="0"/>
    <n v="58.95"/>
    <n v="487.24"/>
    <n v="235.8"/>
    <n v="251.44"/>
    <n v="0.5160495854199163"/>
    <n v="2026"/>
    <s v="Q2"/>
    <n v="5"/>
    <s v="May"/>
  </r>
  <r>
    <x v="765"/>
    <d v="2026-05-08T00:00:00"/>
    <n v="2026"/>
    <x v="1"/>
    <n v="5"/>
    <x v="4"/>
    <x v="3"/>
    <x v="7"/>
    <x v="1"/>
    <s v="Business"/>
    <x v="2"/>
    <s v="Travel Backpack 35L"/>
    <n v="10"/>
    <n v="168.55"/>
    <n v="0.1"/>
    <n v="88.85"/>
    <n v="1516.95"/>
    <n v="888.5"/>
    <n v="628.45000000000005"/>
    <n v="0.41428524341606515"/>
    <n v="2026"/>
    <s v="Q2"/>
    <n v="5"/>
    <s v="May"/>
  </r>
  <r>
    <x v="766"/>
    <d v="2026-05-08T00:00:00"/>
    <n v="2026"/>
    <x v="1"/>
    <n v="5"/>
    <x v="4"/>
    <x v="1"/>
    <x v="12"/>
    <x v="0"/>
    <s v="Returning"/>
    <x v="0"/>
    <s v="Compact Repair Kit"/>
    <n v="1"/>
    <n v="39.42"/>
    <n v="0.05"/>
    <n v="16.77"/>
    <n v="37.448999999999998"/>
    <n v="16.77"/>
    <n v="20.678999999999998"/>
    <n v="0.55219097973243614"/>
    <n v="2026"/>
    <s v="Q2"/>
    <n v="5"/>
    <s v="May"/>
  </r>
  <r>
    <x v="767"/>
    <d v="2026-05-08T00:00:00"/>
    <n v="2026"/>
    <x v="1"/>
    <n v="5"/>
    <x v="4"/>
    <x v="3"/>
    <x v="13"/>
    <x v="2"/>
    <s v="New"/>
    <x v="2"/>
    <s v="Travel Backpack 35L"/>
    <n v="1"/>
    <n v="161.36000000000001"/>
    <n v="0"/>
    <n v="87"/>
    <n v="161.36000000000001"/>
    <n v="87"/>
    <n v="74.360000000000014"/>
    <n v="0.46083292017848293"/>
    <n v="2026"/>
    <s v="Q2"/>
    <n v="5"/>
    <s v="May"/>
  </r>
  <r>
    <x v="768"/>
    <d v="2026-05-08T00:00:00"/>
    <n v="2026"/>
    <x v="1"/>
    <n v="5"/>
    <x v="4"/>
    <x v="1"/>
    <x v="11"/>
    <x v="0"/>
    <s v="Business"/>
    <x v="3"/>
    <s v="Compact Sleeping Bag"/>
    <n v="1"/>
    <n v="123.68"/>
    <n v="0"/>
    <n v="59.26"/>
    <n v="123.68"/>
    <n v="59.26"/>
    <n v="64.420000000000016"/>
    <n v="0.52086028460543343"/>
    <n v="2026"/>
    <s v="Q2"/>
    <n v="5"/>
    <s v="May"/>
  </r>
  <r>
    <x v="769"/>
    <d v="2026-05-08T00:00:00"/>
    <n v="2026"/>
    <x v="1"/>
    <n v="5"/>
    <x v="4"/>
    <x v="3"/>
    <x v="8"/>
    <x v="3"/>
    <s v="Returning"/>
    <x v="1"/>
    <s v="Trail Boots"/>
    <n v="1"/>
    <n v="146.29"/>
    <n v="0"/>
    <n v="81.16"/>
    <n v="146.29"/>
    <n v="81.16"/>
    <n v="65.13"/>
    <n v="0.44521156606740037"/>
    <n v="2026"/>
    <s v="Q2"/>
    <n v="5"/>
    <s v="May"/>
  </r>
  <r>
    <x v="770"/>
    <d v="2026-05-09T00:00:00"/>
    <n v="2026"/>
    <x v="1"/>
    <n v="5"/>
    <x v="4"/>
    <x v="0"/>
    <x v="0"/>
    <x v="0"/>
    <s v="New"/>
    <x v="2"/>
    <s v="Travel Backpack 35L"/>
    <n v="2"/>
    <n v="164.95"/>
    <n v="0.1"/>
    <n v="86.27"/>
    <n v="296.90999999999997"/>
    <n v="172.54"/>
    <n v="124.36999999999998"/>
    <n v="0.41888114243373409"/>
    <n v="2026"/>
    <s v="Q2"/>
    <n v="5"/>
    <s v="May"/>
  </r>
  <r>
    <x v="771"/>
    <d v="2026-05-09T00:00:00"/>
    <n v="2026"/>
    <x v="1"/>
    <n v="5"/>
    <x v="4"/>
    <x v="0"/>
    <x v="15"/>
    <x v="2"/>
    <s v="Business"/>
    <x v="1"/>
    <s v="Hiking Daypack 20L"/>
    <n v="2"/>
    <n v="91.59"/>
    <n v="0"/>
    <n v="44.97"/>
    <n v="183.18"/>
    <n v="89.94"/>
    <n v="93.240000000000009"/>
    <n v="0.50900753357353423"/>
    <n v="2026"/>
    <s v="Q2"/>
    <n v="5"/>
    <s v="May"/>
  </r>
  <r>
    <x v="772"/>
    <d v="2026-05-09T00:00:00"/>
    <n v="2026"/>
    <x v="1"/>
    <n v="5"/>
    <x v="4"/>
    <x v="3"/>
    <x v="13"/>
    <x v="0"/>
    <s v="Returning"/>
    <x v="4"/>
    <s v="Training Mat"/>
    <n v="1"/>
    <n v="51.78"/>
    <n v="0.1"/>
    <n v="21.63"/>
    <n v="46.602000000000004"/>
    <n v="21.63"/>
    <n v="24.972000000000005"/>
    <n v="0.53585683017896235"/>
    <n v="2026"/>
    <s v="Q2"/>
    <n v="5"/>
    <s v="May"/>
  </r>
  <r>
    <x v="773"/>
    <d v="2026-05-09T00:00:00"/>
    <n v="2026"/>
    <x v="1"/>
    <n v="5"/>
    <x v="4"/>
    <x v="3"/>
    <x v="8"/>
    <x v="2"/>
    <s v="Returning"/>
    <x v="2"/>
    <s v="Packing Cube Set"/>
    <n v="2"/>
    <n v="46.25"/>
    <n v="0"/>
    <n v="18.12"/>
    <n v="92.5"/>
    <n v="36.24"/>
    <n v="56.26"/>
    <n v="0.60821621621621624"/>
    <n v="2026"/>
    <s v="Q2"/>
    <n v="5"/>
    <s v="May"/>
  </r>
  <r>
    <x v="774"/>
    <d v="2026-05-09T00:00:00"/>
    <n v="2026"/>
    <x v="1"/>
    <n v="5"/>
    <x v="4"/>
    <x v="0"/>
    <x v="0"/>
    <x v="0"/>
    <s v="Returning"/>
    <x v="3"/>
    <s v="Trail Tent 2P"/>
    <n v="3"/>
    <n v="198.5"/>
    <n v="0"/>
    <n v="102.23"/>
    <n v="595.5"/>
    <n v="306.69"/>
    <n v="288.81"/>
    <n v="0.48498740554156172"/>
    <n v="2026"/>
    <s v="Q2"/>
    <n v="5"/>
    <s v="May"/>
  </r>
  <r>
    <x v="775"/>
    <d v="2026-05-09T00:00:00"/>
    <n v="2026"/>
    <x v="1"/>
    <n v="5"/>
    <x v="4"/>
    <x v="3"/>
    <x v="8"/>
    <x v="0"/>
    <s v="New"/>
    <x v="1"/>
    <s v="Summit Backpack 45L"/>
    <n v="1"/>
    <n v="152.80000000000001"/>
    <n v="0.1"/>
    <n v="77.67"/>
    <n v="137.52000000000001"/>
    <n v="77.67"/>
    <n v="59.850000000000009"/>
    <n v="0.43520942408376967"/>
    <n v="2026"/>
    <s v="Q2"/>
    <n v="5"/>
    <s v="May"/>
  </r>
  <r>
    <x v="776"/>
    <d v="2026-05-09T00:00:00"/>
    <n v="2026"/>
    <x v="1"/>
    <n v="5"/>
    <x v="4"/>
    <x v="1"/>
    <x v="14"/>
    <x v="0"/>
    <s v="Business"/>
    <x v="2"/>
    <s v="Travel Backpack 35L"/>
    <n v="2"/>
    <n v="161.47999999999999"/>
    <n v="0"/>
    <n v="85.03"/>
    <n v="322.95999999999998"/>
    <n v="170.06"/>
    <n v="152.89999999999998"/>
    <n v="0.47343324250681196"/>
    <n v="2026"/>
    <s v="Q2"/>
    <n v="5"/>
    <s v="May"/>
  </r>
  <r>
    <x v="777"/>
    <d v="2026-05-09T00:00:00"/>
    <n v="2026"/>
    <x v="1"/>
    <n v="5"/>
    <x v="4"/>
    <x v="1"/>
    <x v="6"/>
    <x v="2"/>
    <s v="Returning"/>
    <x v="0"/>
    <s v="Commuter Helmet"/>
    <n v="1"/>
    <n v="82.86"/>
    <n v="0"/>
    <n v="42.67"/>
    <n v="82.86"/>
    <n v="42.67"/>
    <n v="40.19"/>
    <n v="0.48503499879314504"/>
    <n v="2026"/>
    <s v="Q2"/>
    <n v="5"/>
    <s v="May"/>
  </r>
  <r>
    <x v="778"/>
    <d v="2026-05-10T00:00:00"/>
    <n v="2026"/>
    <x v="1"/>
    <n v="5"/>
    <x v="4"/>
    <x v="3"/>
    <x v="4"/>
    <x v="0"/>
    <s v="New"/>
    <x v="4"/>
    <s v="Training Mat"/>
    <n v="1"/>
    <n v="51.15"/>
    <n v="0"/>
    <n v="21.39"/>
    <n v="51.15"/>
    <n v="21.39"/>
    <n v="29.759999999999998"/>
    <n v="0.58181818181818179"/>
    <n v="2026"/>
    <s v="Q2"/>
    <n v="5"/>
    <s v="May"/>
  </r>
  <r>
    <x v="779"/>
    <d v="2026-05-10T00:00:00"/>
    <n v="2026"/>
    <x v="1"/>
    <n v="5"/>
    <x v="4"/>
    <x v="2"/>
    <x v="2"/>
    <x v="1"/>
    <s v="Business"/>
    <x v="4"/>
    <s v="Training Mat"/>
    <n v="12"/>
    <n v="50.53"/>
    <n v="0.1"/>
    <n v="22.09"/>
    <n v="545.72400000000005"/>
    <n v="265.08"/>
    <n v="280.64400000000006"/>
    <n v="0.5142599555819426"/>
    <n v="2026"/>
    <s v="Q2"/>
    <n v="5"/>
    <s v="May"/>
  </r>
  <r>
    <x v="780"/>
    <d v="2026-05-10T00:00:00"/>
    <n v="2026"/>
    <x v="1"/>
    <n v="5"/>
    <x v="4"/>
    <x v="1"/>
    <x v="1"/>
    <x v="3"/>
    <s v="Returning"/>
    <x v="0"/>
    <s v="Trail Bike Light"/>
    <n v="2"/>
    <n v="50.93"/>
    <n v="0"/>
    <n v="22.91"/>
    <n v="101.86"/>
    <n v="45.82"/>
    <n v="56.04"/>
    <n v="0.55016689573924993"/>
    <n v="2026"/>
    <s v="Q2"/>
    <n v="5"/>
    <s v="May"/>
  </r>
  <r>
    <x v="781"/>
    <d v="2026-05-10T00:00:00"/>
    <n v="2026"/>
    <x v="1"/>
    <n v="5"/>
    <x v="4"/>
    <x v="2"/>
    <x v="5"/>
    <x v="0"/>
    <s v="Returning"/>
    <x v="4"/>
    <s v="Training Mat"/>
    <n v="2"/>
    <n v="50.79"/>
    <n v="0.05"/>
    <n v="21.83"/>
    <n v="96.500999999999991"/>
    <n v="43.66"/>
    <n v="52.840999999999994"/>
    <n v="0.54756945523880585"/>
    <n v="2026"/>
    <s v="Q2"/>
    <n v="5"/>
    <s v="May"/>
  </r>
  <r>
    <x v="782"/>
    <d v="2026-05-10T00:00:00"/>
    <n v="2026"/>
    <x v="1"/>
    <n v="5"/>
    <x v="4"/>
    <x v="3"/>
    <x v="8"/>
    <x v="0"/>
    <s v="Business"/>
    <x v="2"/>
    <s v="Travel Backpack 35L"/>
    <n v="5"/>
    <n v="160.94"/>
    <n v="0.1"/>
    <n v="88.89"/>
    <n v="724.23"/>
    <n v="444.45"/>
    <n v="279.78000000000003"/>
    <n v="0.38631374011018604"/>
    <n v="2026"/>
    <s v="Q2"/>
    <n v="5"/>
    <s v="May"/>
  </r>
  <r>
    <x v="783"/>
    <d v="2026-05-10T00:00:00"/>
    <n v="2026"/>
    <x v="1"/>
    <n v="5"/>
    <x v="4"/>
    <x v="1"/>
    <x v="1"/>
    <x v="0"/>
    <s v="Returning"/>
    <x v="4"/>
    <s v="Recovery Roller"/>
    <n v="2"/>
    <n v="36.409999999999997"/>
    <n v="0"/>
    <n v="13.92"/>
    <n v="72.819999999999993"/>
    <n v="27.84"/>
    <n v="44.97999999999999"/>
    <n v="0.61768744850315838"/>
    <n v="2026"/>
    <s v="Q2"/>
    <n v="5"/>
    <s v="May"/>
  </r>
  <r>
    <x v="784"/>
    <d v="2026-05-10T00:00:00"/>
    <n v="2026"/>
    <x v="1"/>
    <n v="5"/>
    <x v="4"/>
    <x v="3"/>
    <x v="4"/>
    <x v="3"/>
    <s v="Returning"/>
    <x v="1"/>
    <s v="Trekking Poles"/>
    <n v="2"/>
    <n v="72.25"/>
    <n v="0"/>
    <n v="32.25"/>
    <n v="144.5"/>
    <n v="64.5"/>
    <n v="80"/>
    <n v="0.55363321799307963"/>
    <n v="2026"/>
    <s v="Q2"/>
    <n v="5"/>
    <s v="May"/>
  </r>
  <r>
    <x v="785"/>
    <d v="2026-05-10T00:00:00"/>
    <n v="2026"/>
    <x v="1"/>
    <n v="5"/>
    <x v="4"/>
    <x v="3"/>
    <x v="8"/>
    <x v="2"/>
    <s v="New"/>
    <x v="0"/>
    <s v="Cycling Pack 12L"/>
    <n v="4"/>
    <n v="103.36"/>
    <n v="0"/>
    <n v="51.59"/>
    <n v="413.44"/>
    <n v="206.36"/>
    <n v="207.07999999999998"/>
    <n v="0.50087074303405565"/>
    <n v="2026"/>
    <s v="Q2"/>
    <n v="5"/>
    <s v="May"/>
  </r>
  <r>
    <x v="786"/>
    <d v="2026-05-10T00:00:00"/>
    <n v="2026"/>
    <x v="1"/>
    <n v="5"/>
    <x v="4"/>
    <x v="2"/>
    <x v="2"/>
    <x v="1"/>
    <s v="Business"/>
    <x v="1"/>
    <s v="Trail Boots"/>
    <n v="4"/>
    <n v="145.85"/>
    <n v="0.15"/>
    <n v="79.69"/>
    <n v="495.89"/>
    <n v="318.76"/>
    <n v="177.13"/>
    <n v="0.35719615237250196"/>
    <n v="2026"/>
    <s v="Q2"/>
    <n v="5"/>
    <s v="May"/>
  </r>
  <r>
    <x v="787"/>
    <d v="2026-05-11T00:00:00"/>
    <n v="2026"/>
    <x v="1"/>
    <n v="5"/>
    <x v="4"/>
    <x v="1"/>
    <x v="12"/>
    <x v="0"/>
    <s v="Returning"/>
    <x v="0"/>
    <s v="Cycling Pack 12L"/>
    <n v="2"/>
    <n v="100.49"/>
    <n v="0.1"/>
    <n v="50.11"/>
    <n v="180.88200000000001"/>
    <n v="100.22"/>
    <n v="80.662000000000006"/>
    <n v="0.44593713028383147"/>
    <n v="2026"/>
    <s v="Q2"/>
    <n v="5"/>
    <s v="May"/>
  </r>
  <r>
    <x v="788"/>
    <d v="2026-05-11T00:00:00"/>
    <n v="2026"/>
    <x v="1"/>
    <n v="5"/>
    <x v="4"/>
    <x v="2"/>
    <x v="16"/>
    <x v="1"/>
    <s v="Returning"/>
    <x v="3"/>
    <s v="Alpine Tent 4P"/>
    <n v="4"/>
    <n v="332.89"/>
    <n v="0.1"/>
    <n v="198.06"/>
    <n v="1198.404"/>
    <n v="792.24"/>
    <n v="406.16399999999999"/>
    <n v="0.33892076461694054"/>
    <n v="2026"/>
    <s v="Q2"/>
    <n v="5"/>
    <s v="May"/>
  </r>
  <r>
    <x v="789"/>
    <d v="2026-05-11T00:00:00"/>
    <n v="2026"/>
    <x v="1"/>
    <n v="5"/>
    <x v="4"/>
    <x v="1"/>
    <x v="12"/>
    <x v="0"/>
    <s v="New"/>
    <x v="1"/>
    <s v="Summit Backpack 45L"/>
    <n v="1"/>
    <n v="154.6"/>
    <n v="0"/>
    <n v="80.05"/>
    <n v="154.6"/>
    <n v="80.05"/>
    <n v="74.55"/>
    <n v="0.48221216041397152"/>
    <n v="2026"/>
    <s v="Q2"/>
    <n v="5"/>
    <s v="May"/>
  </r>
  <r>
    <x v="790"/>
    <d v="2026-05-11T00:00:00"/>
    <n v="2026"/>
    <x v="1"/>
    <n v="5"/>
    <x v="4"/>
    <x v="3"/>
    <x v="4"/>
    <x v="3"/>
    <s v="Returning"/>
    <x v="0"/>
    <s v="Commuter Helmet"/>
    <n v="1"/>
    <n v="83.23"/>
    <n v="0.05"/>
    <n v="43.82"/>
    <n v="79.0685"/>
    <n v="43.82"/>
    <n v="35.2485"/>
    <n v="0.44579699880483376"/>
    <n v="2026"/>
    <s v="Q2"/>
    <n v="5"/>
    <s v="May"/>
  </r>
  <r>
    <x v="791"/>
    <d v="2026-05-11T00:00:00"/>
    <n v="2026"/>
    <x v="1"/>
    <n v="5"/>
    <x v="4"/>
    <x v="1"/>
    <x v="12"/>
    <x v="3"/>
    <s v="Returning"/>
    <x v="2"/>
    <s v="Packing Cube Set"/>
    <n v="3"/>
    <n v="46.23"/>
    <n v="0"/>
    <n v="18.47"/>
    <n v="138.69"/>
    <n v="55.41"/>
    <n v="83.28"/>
    <n v="0.60047588146225395"/>
    <n v="2026"/>
    <s v="Q2"/>
    <n v="5"/>
    <s v="May"/>
  </r>
  <r>
    <x v="792"/>
    <d v="2026-05-11T00:00:00"/>
    <n v="2026"/>
    <x v="1"/>
    <n v="5"/>
    <x v="4"/>
    <x v="3"/>
    <x v="7"/>
    <x v="3"/>
    <s v="Returning"/>
    <x v="3"/>
    <s v="Compact Sleeping Bag"/>
    <n v="1"/>
    <n v="125.3"/>
    <n v="0.05"/>
    <n v="59.62"/>
    <n v="119.035"/>
    <n v="59.62"/>
    <n v="59.414999999999999"/>
    <n v="0.49913890872432476"/>
    <n v="2026"/>
    <s v="Q2"/>
    <n v="5"/>
    <s v="May"/>
  </r>
  <r>
    <x v="793"/>
    <d v="2026-05-11T00:00:00"/>
    <n v="2026"/>
    <x v="1"/>
    <n v="5"/>
    <x v="4"/>
    <x v="1"/>
    <x v="12"/>
    <x v="0"/>
    <s v="Business"/>
    <x v="2"/>
    <s v="Insulated Bottle"/>
    <n v="1"/>
    <n v="36.159999999999997"/>
    <n v="0.1"/>
    <n v="13.38"/>
    <n v="32.543999999999997"/>
    <n v="13.38"/>
    <n v="19.163999999999994"/>
    <n v="0.58886430678466062"/>
    <n v="2026"/>
    <s v="Q2"/>
    <n v="5"/>
    <s v="May"/>
  </r>
  <r>
    <x v="794"/>
    <d v="2026-05-11T00:00:00"/>
    <n v="2026"/>
    <x v="1"/>
    <n v="5"/>
    <x v="4"/>
    <x v="3"/>
    <x v="13"/>
    <x v="0"/>
    <s v="Returning"/>
    <x v="3"/>
    <s v="Compact Sleeping Bag"/>
    <n v="1"/>
    <n v="121.41"/>
    <n v="0.05"/>
    <n v="60.75"/>
    <n v="115.33949999999999"/>
    <n v="60.75"/>
    <n v="54.589499999999987"/>
    <n v="0.47329405797666879"/>
    <n v="2026"/>
    <s v="Q2"/>
    <n v="5"/>
    <s v="May"/>
  </r>
  <r>
    <x v="795"/>
    <d v="2026-05-11T00:00:00"/>
    <n v="2026"/>
    <x v="1"/>
    <n v="5"/>
    <x v="4"/>
    <x v="0"/>
    <x v="0"/>
    <x v="2"/>
    <s v="New"/>
    <x v="2"/>
    <s v="Carry-On Duffel"/>
    <n v="3"/>
    <n v="132.58000000000001"/>
    <n v="0.1"/>
    <n v="67.88"/>
    <n v="357.96600000000001"/>
    <n v="203.64"/>
    <n v="154.32600000000002"/>
    <n v="0.43111915656794225"/>
    <n v="2026"/>
    <s v="Q2"/>
    <n v="5"/>
    <s v="May"/>
  </r>
  <r>
    <x v="796"/>
    <d v="2026-05-12T00:00:00"/>
    <n v="2026"/>
    <x v="1"/>
    <n v="5"/>
    <x v="4"/>
    <x v="1"/>
    <x v="1"/>
    <x v="2"/>
    <s v="Returning"/>
    <x v="3"/>
    <s v="Portable Camp Stove"/>
    <n v="2"/>
    <n v="81.11"/>
    <n v="0.05"/>
    <n v="40.049999999999997"/>
    <n v="154.10899999999998"/>
    <n v="80.099999999999994"/>
    <n v="74.008999999999986"/>
    <n v="0.48023801335418437"/>
    <n v="2026"/>
    <s v="Q2"/>
    <n v="5"/>
    <s v="May"/>
  </r>
  <r>
    <x v="797"/>
    <d v="2026-05-12T00:00:00"/>
    <n v="2026"/>
    <x v="1"/>
    <n v="5"/>
    <x v="4"/>
    <x v="1"/>
    <x v="14"/>
    <x v="3"/>
    <s v="Business"/>
    <x v="0"/>
    <s v="Cycling Pack 12L"/>
    <n v="3"/>
    <n v="104.54"/>
    <n v="0"/>
    <n v="51.45"/>
    <n v="313.62"/>
    <n v="154.35000000000002"/>
    <n v="159.26999999999998"/>
    <n v="0.50784388750717424"/>
    <n v="2026"/>
    <s v="Q2"/>
    <n v="5"/>
    <s v="May"/>
  </r>
  <r>
    <x v="798"/>
    <d v="2026-05-12T00:00:00"/>
    <n v="2026"/>
    <x v="1"/>
    <n v="5"/>
    <x v="4"/>
    <x v="2"/>
    <x v="16"/>
    <x v="2"/>
    <s v="New"/>
    <x v="1"/>
    <s v="Trail Boots"/>
    <n v="3"/>
    <n v="143.87"/>
    <n v="0"/>
    <n v="79.2"/>
    <n v="431.61"/>
    <n v="237.60000000000002"/>
    <n v="194.01"/>
    <n v="0.44950302356293875"/>
    <n v="2026"/>
    <s v="Q2"/>
    <n v="5"/>
    <s v="May"/>
  </r>
  <r>
    <x v="799"/>
    <d v="2026-05-12T00:00:00"/>
    <n v="2026"/>
    <x v="1"/>
    <n v="5"/>
    <x v="4"/>
    <x v="3"/>
    <x v="13"/>
    <x v="0"/>
    <s v="Returning"/>
    <x v="2"/>
    <s v="Insulated Bottle"/>
    <n v="1"/>
    <n v="36.950000000000003"/>
    <n v="0.1"/>
    <n v="13.26"/>
    <n v="33.255000000000003"/>
    <n v="13.26"/>
    <n v="19.995000000000005"/>
    <n v="0.60126296797474077"/>
    <n v="2026"/>
    <s v="Q2"/>
    <n v="5"/>
    <s v="May"/>
  </r>
  <r>
    <x v="800"/>
    <d v="2026-05-12T00:00:00"/>
    <n v="2026"/>
    <x v="1"/>
    <n v="5"/>
    <x v="4"/>
    <x v="2"/>
    <x v="5"/>
    <x v="0"/>
    <s v="New"/>
    <x v="3"/>
    <s v="Compact Sleeping Bag"/>
    <n v="1"/>
    <n v="121.38"/>
    <n v="0"/>
    <n v="59.68"/>
    <n v="121.38"/>
    <n v="59.68"/>
    <n v="61.699999999999996"/>
    <n v="0.50832097544900312"/>
    <n v="2026"/>
    <s v="Q2"/>
    <n v="5"/>
    <s v="May"/>
  </r>
  <r>
    <x v="801"/>
    <d v="2026-05-12T00:00:00"/>
    <n v="2026"/>
    <x v="1"/>
    <n v="5"/>
    <x v="4"/>
    <x v="3"/>
    <x v="8"/>
    <x v="0"/>
    <s v="Returning"/>
    <x v="4"/>
    <s v="Resistance Band Set"/>
    <n v="2"/>
    <n v="39.79"/>
    <n v="0.1"/>
    <n v="14.33"/>
    <n v="71.622"/>
    <n v="28.66"/>
    <n v="42.962000000000003"/>
    <n v="0.59984362346764963"/>
    <n v="2026"/>
    <s v="Q2"/>
    <n v="5"/>
    <s v="May"/>
  </r>
  <r>
    <x v="802"/>
    <d v="2026-05-12T00:00:00"/>
    <n v="2026"/>
    <x v="1"/>
    <n v="5"/>
    <x v="4"/>
    <x v="0"/>
    <x v="15"/>
    <x v="2"/>
    <s v="Returning"/>
    <x v="0"/>
    <s v="Trail Bike Light"/>
    <n v="4"/>
    <n v="51.31"/>
    <n v="0"/>
    <n v="22.19"/>
    <n v="205.24"/>
    <n v="88.76"/>
    <n v="116.48"/>
    <n v="0.56753069577080495"/>
    <n v="2026"/>
    <s v="Q2"/>
    <n v="5"/>
    <s v="May"/>
  </r>
  <r>
    <x v="803"/>
    <d v="2026-05-12T00:00:00"/>
    <n v="2026"/>
    <x v="1"/>
    <n v="5"/>
    <x v="4"/>
    <x v="3"/>
    <x v="7"/>
    <x v="0"/>
    <s v="Returning"/>
    <x v="4"/>
    <s v="Training Mat"/>
    <n v="2"/>
    <n v="51.15"/>
    <n v="0"/>
    <n v="22.53"/>
    <n v="102.3"/>
    <n v="45.06"/>
    <n v="57.239999999999995"/>
    <n v="0.55953079178885623"/>
    <n v="2026"/>
    <s v="Q2"/>
    <n v="5"/>
    <s v="May"/>
  </r>
  <r>
    <x v="804"/>
    <d v="2026-05-13T00:00:00"/>
    <n v="2026"/>
    <x v="1"/>
    <n v="5"/>
    <x v="4"/>
    <x v="1"/>
    <x v="12"/>
    <x v="2"/>
    <s v="Business"/>
    <x v="4"/>
    <s v="Training Mat"/>
    <n v="1"/>
    <n v="50.83"/>
    <n v="0.1"/>
    <n v="21.82"/>
    <n v="45.747"/>
    <n v="21.82"/>
    <n v="23.927"/>
    <n v="0.52302883249174803"/>
    <n v="2026"/>
    <s v="Q2"/>
    <n v="5"/>
    <s v="May"/>
  </r>
  <r>
    <x v="805"/>
    <d v="2026-05-13T00:00:00"/>
    <n v="2026"/>
    <x v="1"/>
    <n v="5"/>
    <x v="4"/>
    <x v="2"/>
    <x v="2"/>
    <x v="1"/>
    <s v="Business"/>
    <x v="1"/>
    <s v="Trail Boots"/>
    <n v="6"/>
    <n v="141.9"/>
    <n v="0.1"/>
    <n v="79.64"/>
    <n v="766.2600000000001"/>
    <n v="477.84000000000003"/>
    <n v="288.42000000000007"/>
    <n v="0.37639965546942294"/>
    <n v="2026"/>
    <s v="Q2"/>
    <n v="5"/>
    <s v="May"/>
  </r>
  <r>
    <x v="806"/>
    <d v="2026-05-13T00:00:00"/>
    <n v="2026"/>
    <x v="1"/>
    <n v="5"/>
    <x v="4"/>
    <x v="3"/>
    <x v="8"/>
    <x v="0"/>
    <s v="Returning"/>
    <x v="3"/>
    <s v="Compact Sleeping Bag"/>
    <n v="1"/>
    <n v="122.11"/>
    <n v="0"/>
    <n v="59.86"/>
    <n v="122.11"/>
    <n v="59.86"/>
    <n v="62.25"/>
    <n v="0.50978625829170421"/>
    <n v="2026"/>
    <s v="Q2"/>
    <n v="5"/>
    <s v="May"/>
  </r>
  <r>
    <x v="807"/>
    <d v="2026-05-13T00:00:00"/>
    <n v="2026"/>
    <x v="1"/>
    <n v="5"/>
    <x v="4"/>
    <x v="1"/>
    <x v="11"/>
    <x v="0"/>
    <s v="Returning"/>
    <x v="0"/>
    <s v="Cycling Pack 12L"/>
    <n v="1"/>
    <n v="102.38"/>
    <n v="0"/>
    <n v="50.82"/>
    <n v="102.38"/>
    <n v="50.82"/>
    <n v="51.559999999999995"/>
    <n v="0.50361398710685679"/>
    <n v="2026"/>
    <s v="Q2"/>
    <n v="5"/>
    <s v="May"/>
  </r>
  <r>
    <x v="808"/>
    <d v="2026-05-13T00:00:00"/>
    <n v="2026"/>
    <x v="1"/>
    <n v="5"/>
    <x v="4"/>
    <x v="2"/>
    <x v="16"/>
    <x v="2"/>
    <s v="Returning"/>
    <x v="4"/>
    <s v="Recovery Roller"/>
    <n v="5"/>
    <n v="37.119999999999997"/>
    <n v="0.1"/>
    <n v="13.96"/>
    <n v="167.04"/>
    <n v="69.800000000000011"/>
    <n v="97.239999999999981"/>
    <n v="0.58213601532567039"/>
    <n v="2026"/>
    <s v="Q2"/>
    <n v="5"/>
    <s v="May"/>
  </r>
  <r>
    <x v="809"/>
    <d v="2026-05-13T00:00:00"/>
    <n v="2026"/>
    <x v="1"/>
    <n v="5"/>
    <x v="4"/>
    <x v="1"/>
    <x v="12"/>
    <x v="0"/>
    <s v="New"/>
    <x v="1"/>
    <s v="Hiking Daypack 20L"/>
    <n v="2"/>
    <n v="91.76"/>
    <n v="0.05"/>
    <n v="46.31"/>
    <n v="174.34399999999999"/>
    <n v="92.62"/>
    <n v="81.72399999999999"/>
    <n v="0.46875143394668006"/>
    <n v="2026"/>
    <s v="Q2"/>
    <n v="5"/>
    <s v="May"/>
  </r>
  <r>
    <x v="810"/>
    <d v="2026-05-13T00:00:00"/>
    <n v="2026"/>
    <x v="1"/>
    <n v="5"/>
    <x v="4"/>
    <x v="3"/>
    <x v="4"/>
    <x v="0"/>
    <s v="Returning"/>
    <x v="1"/>
    <s v="Trail Boots"/>
    <n v="1"/>
    <n v="144.51"/>
    <n v="0"/>
    <n v="79.22"/>
    <n v="144.51"/>
    <n v="79.22"/>
    <n v="65.289999999999992"/>
    <n v="0.45180264341568055"/>
    <n v="2026"/>
    <s v="Q2"/>
    <n v="5"/>
    <s v="May"/>
  </r>
  <r>
    <x v="811"/>
    <d v="2026-05-14T00:00:00"/>
    <n v="2026"/>
    <x v="1"/>
    <n v="5"/>
    <x v="4"/>
    <x v="1"/>
    <x v="6"/>
    <x v="1"/>
    <s v="Business"/>
    <x v="4"/>
    <s v="Training Mat"/>
    <n v="3"/>
    <n v="49.7"/>
    <n v="0.1"/>
    <n v="21.84"/>
    <n v="134.19000000000003"/>
    <n v="65.52"/>
    <n v="68.67000000000003"/>
    <n v="0.5117370892018781"/>
    <n v="2026"/>
    <s v="Q2"/>
    <n v="5"/>
    <s v="May"/>
  </r>
  <r>
    <x v="812"/>
    <d v="2026-05-14T00:00:00"/>
    <n v="2026"/>
    <x v="1"/>
    <n v="5"/>
    <x v="4"/>
    <x v="0"/>
    <x v="0"/>
    <x v="0"/>
    <s v="Returning"/>
    <x v="3"/>
    <s v="Compact Sleeping Bag"/>
    <n v="1"/>
    <n v="120.9"/>
    <n v="0"/>
    <n v="59.31"/>
    <n v="120.9"/>
    <n v="59.31"/>
    <n v="61.59"/>
    <n v="0.50942928039702229"/>
    <n v="2026"/>
    <s v="Q2"/>
    <n v="5"/>
    <s v="May"/>
  </r>
  <r>
    <x v="813"/>
    <d v="2026-05-14T00:00:00"/>
    <n v="2026"/>
    <x v="1"/>
    <n v="5"/>
    <x v="4"/>
    <x v="2"/>
    <x v="10"/>
    <x v="0"/>
    <s v="Returning"/>
    <x v="3"/>
    <s v="Trail Tent 2P"/>
    <n v="1"/>
    <n v="195.72"/>
    <n v="0.05"/>
    <n v="105.73"/>
    <n v="185.934"/>
    <n v="105.73"/>
    <n v="80.203999999999994"/>
    <n v="0.43135736336549524"/>
    <n v="2026"/>
    <s v="Q2"/>
    <n v="5"/>
    <s v="May"/>
  </r>
  <r>
    <x v="814"/>
    <d v="2026-05-14T00:00:00"/>
    <n v="2026"/>
    <x v="1"/>
    <n v="5"/>
    <x v="4"/>
    <x v="0"/>
    <x v="0"/>
    <x v="1"/>
    <s v="Returning"/>
    <x v="0"/>
    <s v="Compact Repair Kit"/>
    <n v="8"/>
    <n v="40.15"/>
    <n v="0.15"/>
    <n v="16.91"/>
    <n v="273.02"/>
    <n v="135.28"/>
    <n v="137.73999999999998"/>
    <n v="0.50450516445681637"/>
    <n v="2026"/>
    <s v="Q2"/>
    <n v="5"/>
    <s v="May"/>
  </r>
  <r>
    <x v="815"/>
    <d v="2026-05-14T00:00:00"/>
    <n v="2026"/>
    <x v="1"/>
    <n v="5"/>
    <x v="4"/>
    <x v="1"/>
    <x v="14"/>
    <x v="2"/>
    <s v="Business"/>
    <x v="2"/>
    <s v="Carry-On Duffel"/>
    <n v="4"/>
    <n v="130.83000000000001"/>
    <n v="0"/>
    <n v="66.959999999999994"/>
    <n v="523.32000000000005"/>
    <n v="267.83999999999997"/>
    <n v="255.48000000000008"/>
    <n v="0.48819078193074994"/>
    <n v="2026"/>
    <s v="Q2"/>
    <n v="5"/>
    <s v="May"/>
  </r>
  <r>
    <x v="816"/>
    <d v="2026-05-14T00:00:00"/>
    <n v="2026"/>
    <x v="1"/>
    <n v="5"/>
    <x v="4"/>
    <x v="1"/>
    <x v="12"/>
    <x v="0"/>
    <s v="New"/>
    <x v="0"/>
    <s v="Trail Bike Light"/>
    <n v="1"/>
    <n v="50.34"/>
    <n v="0.05"/>
    <n v="22.23"/>
    <n v="47.823"/>
    <n v="22.23"/>
    <n v="25.593"/>
    <n v="0.53516090584028608"/>
    <n v="2026"/>
    <s v="Q2"/>
    <n v="5"/>
    <s v="May"/>
  </r>
  <r>
    <x v="817"/>
    <d v="2026-05-14T00:00:00"/>
    <n v="2026"/>
    <x v="1"/>
    <n v="5"/>
    <x v="4"/>
    <x v="2"/>
    <x v="10"/>
    <x v="0"/>
    <s v="Returning"/>
    <x v="0"/>
    <s v="Cycling Pack 12L"/>
    <n v="2"/>
    <n v="103.37"/>
    <n v="0"/>
    <n v="50.49"/>
    <n v="206.74"/>
    <n v="100.98"/>
    <n v="105.76"/>
    <n v="0.51156041404662866"/>
    <n v="2026"/>
    <s v="Q2"/>
    <n v="5"/>
    <s v="May"/>
  </r>
  <r>
    <x v="818"/>
    <d v="2026-05-14T00:00:00"/>
    <n v="2026"/>
    <x v="1"/>
    <n v="5"/>
    <x v="4"/>
    <x v="1"/>
    <x v="14"/>
    <x v="2"/>
    <s v="Business"/>
    <x v="4"/>
    <s v="Weighted Vest"/>
    <n v="3"/>
    <n v="122.31"/>
    <n v="0.05"/>
    <n v="71.11"/>
    <n v="348.58350000000002"/>
    <n v="213.32999999999998"/>
    <n v="135.25350000000003"/>
    <n v="0.38800889887214979"/>
    <n v="2026"/>
    <s v="Q2"/>
    <n v="5"/>
    <s v="May"/>
  </r>
  <r>
    <x v="819"/>
    <d v="2026-05-15T00:00:00"/>
    <n v="2026"/>
    <x v="1"/>
    <n v="5"/>
    <x v="4"/>
    <x v="0"/>
    <x v="9"/>
    <x v="0"/>
    <s v="Business"/>
    <x v="2"/>
    <s v="Travel Backpack 35L"/>
    <n v="1"/>
    <n v="166.48"/>
    <n v="0"/>
    <n v="89.42"/>
    <n v="166.48"/>
    <n v="89.42"/>
    <n v="77.059999999999988"/>
    <n v="0.4628784238346948"/>
    <n v="2026"/>
    <s v="Q2"/>
    <n v="5"/>
    <s v="May"/>
  </r>
  <r>
    <x v="820"/>
    <d v="2026-05-15T00:00:00"/>
    <n v="2026"/>
    <x v="1"/>
    <n v="5"/>
    <x v="4"/>
    <x v="0"/>
    <x v="15"/>
    <x v="2"/>
    <s v="New"/>
    <x v="3"/>
    <s v="Trail Tent 2P"/>
    <n v="3"/>
    <n v="192.21"/>
    <n v="0"/>
    <n v="103.51"/>
    <n v="576.63"/>
    <n v="310.53000000000003"/>
    <n v="266.09999999999997"/>
    <n v="0.46147442900993701"/>
    <n v="2026"/>
    <s v="Q2"/>
    <n v="5"/>
    <s v="May"/>
  </r>
  <r>
    <x v="821"/>
    <d v="2026-05-15T00:00:00"/>
    <n v="2026"/>
    <x v="1"/>
    <n v="5"/>
    <x v="4"/>
    <x v="0"/>
    <x v="9"/>
    <x v="1"/>
    <s v="Business"/>
    <x v="3"/>
    <s v="Portable Camp Stove"/>
    <n v="6"/>
    <n v="81.13"/>
    <n v="0.05"/>
    <n v="39.409999999999997"/>
    <n v="462.44099999999997"/>
    <n v="236.45999999999998"/>
    <n v="225.98099999999999"/>
    <n v="0.48866990599881932"/>
    <n v="2026"/>
    <s v="Q2"/>
    <n v="5"/>
    <s v="May"/>
  </r>
  <r>
    <x v="822"/>
    <d v="2026-05-15T00:00:00"/>
    <n v="2026"/>
    <x v="1"/>
    <n v="5"/>
    <x v="4"/>
    <x v="2"/>
    <x v="10"/>
    <x v="1"/>
    <s v="Business"/>
    <x v="2"/>
    <s v="Insulated Bottle"/>
    <n v="6"/>
    <n v="37.1"/>
    <n v="0.1"/>
    <n v="13.63"/>
    <n v="200.34000000000003"/>
    <n v="81.78"/>
    <n v="118.56000000000003"/>
    <n v="0.59179395028451642"/>
    <n v="2026"/>
    <s v="Q2"/>
    <n v="5"/>
    <s v="May"/>
  </r>
  <r>
    <x v="823"/>
    <d v="2026-05-15T00:00:00"/>
    <n v="2026"/>
    <x v="1"/>
    <n v="5"/>
    <x v="4"/>
    <x v="1"/>
    <x v="14"/>
    <x v="1"/>
    <s v="Business"/>
    <x v="2"/>
    <s v="Insulated Bottle"/>
    <n v="6"/>
    <n v="35.92"/>
    <n v="0.15"/>
    <n v="13.3"/>
    <n v="183.19200000000001"/>
    <n v="79.800000000000011"/>
    <n v="103.392"/>
    <n v="0.56439145814227687"/>
    <n v="2026"/>
    <s v="Q2"/>
    <n v="5"/>
    <s v="May"/>
  </r>
  <r>
    <x v="824"/>
    <d v="2026-05-15T00:00:00"/>
    <n v="2026"/>
    <x v="1"/>
    <n v="5"/>
    <x v="4"/>
    <x v="3"/>
    <x v="13"/>
    <x v="2"/>
    <s v="Business"/>
    <x v="4"/>
    <s v="Recovery Roller"/>
    <n v="4"/>
    <n v="36.21"/>
    <n v="0"/>
    <n v="14.3"/>
    <n v="144.84"/>
    <n v="57.2"/>
    <n v="87.64"/>
    <n v="0.60508146920740125"/>
    <n v="2026"/>
    <s v="Q2"/>
    <n v="5"/>
    <s v="May"/>
  </r>
  <r>
    <x v="825"/>
    <d v="2026-05-15T00:00:00"/>
    <n v="2026"/>
    <x v="1"/>
    <n v="5"/>
    <x v="4"/>
    <x v="2"/>
    <x v="10"/>
    <x v="0"/>
    <s v="Business"/>
    <x v="1"/>
    <s v="Trekking Poles"/>
    <n v="3"/>
    <n v="73.03"/>
    <n v="0.05"/>
    <n v="33.200000000000003"/>
    <n v="208.13550000000001"/>
    <n v="99.600000000000009"/>
    <n v="108.5355"/>
    <n v="0.52146558371829888"/>
    <n v="2026"/>
    <s v="Q2"/>
    <n v="5"/>
    <s v="May"/>
  </r>
  <r>
    <x v="826"/>
    <d v="2026-05-15T00:00:00"/>
    <n v="2026"/>
    <x v="1"/>
    <n v="5"/>
    <x v="4"/>
    <x v="2"/>
    <x v="5"/>
    <x v="2"/>
    <s v="Returning"/>
    <x v="0"/>
    <s v="Commuter Helmet"/>
    <n v="2"/>
    <n v="80.81"/>
    <n v="0"/>
    <n v="42.53"/>
    <n v="161.62"/>
    <n v="85.06"/>
    <n v="76.56"/>
    <n v="0.47370374953594852"/>
    <n v="2026"/>
    <s v="Q2"/>
    <n v="5"/>
    <s v="May"/>
  </r>
  <r>
    <x v="827"/>
    <d v="2026-05-15T00:00:00"/>
    <n v="2026"/>
    <x v="1"/>
    <n v="5"/>
    <x v="4"/>
    <x v="1"/>
    <x v="11"/>
    <x v="0"/>
    <s v="New"/>
    <x v="0"/>
    <s v="Trail Bike Light"/>
    <n v="1"/>
    <n v="51.53"/>
    <n v="0.1"/>
    <n v="23.06"/>
    <n v="46.377000000000002"/>
    <n v="23.06"/>
    <n v="23.317000000000004"/>
    <n v="0.50277076999374692"/>
    <n v="2026"/>
    <s v="Q2"/>
    <n v="5"/>
    <s v="May"/>
  </r>
  <r>
    <x v="828"/>
    <d v="2026-05-16T00:00:00"/>
    <n v="2026"/>
    <x v="1"/>
    <n v="5"/>
    <x v="4"/>
    <x v="3"/>
    <x v="13"/>
    <x v="1"/>
    <s v="Business"/>
    <x v="3"/>
    <s v="Portable Camp Stove"/>
    <n v="5"/>
    <n v="81.75"/>
    <n v="0.05"/>
    <n v="39.159999999999997"/>
    <n v="388.3125"/>
    <n v="195.79999999999998"/>
    <n v="192.51250000000002"/>
    <n v="0.49576694028649609"/>
    <n v="2026"/>
    <s v="Q2"/>
    <n v="5"/>
    <s v="May"/>
  </r>
  <r>
    <x v="829"/>
    <d v="2026-05-16T00:00:00"/>
    <n v="2026"/>
    <x v="1"/>
    <n v="5"/>
    <x v="4"/>
    <x v="2"/>
    <x v="10"/>
    <x v="0"/>
    <s v="New"/>
    <x v="2"/>
    <s v="Travel Backpack 35L"/>
    <n v="1"/>
    <n v="165.99"/>
    <n v="0.1"/>
    <n v="89.9"/>
    <n v="149.39100000000002"/>
    <n v="89.9"/>
    <n v="59.491000000000014"/>
    <n v="0.3982234538894579"/>
    <n v="2026"/>
    <s v="Q2"/>
    <n v="5"/>
    <s v="May"/>
  </r>
  <r>
    <x v="830"/>
    <d v="2026-05-16T00:00:00"/>
    <n v="2026"/>
    <x v="1"/>
    <n v="5"/>
    <x v="4"/>
    <x v="0"/>
    <x v="15"/>
    <x v="2"/>
    <s v="New"/>
    <x v="3"/>
    <s v="Compact Sleeping Bag"/>
    <n v="2"/>
    <n v="121.22"/>
    <n v="0"/>
    <n v="60.38"/>
    <n v="242.44"/>
    <n v="120.76"/>
    <n v="121.67999999999999"/>
    <n v="0.50189737667051637"/>
    <n v="2026"/>
    <s v="Q2"/>
    <n v="5"/>
    <s v="May"/>
  </r>
  <r>
    <x v="831"/>
    <d v="2026-05-16T00:00:00"/>
    <n v="2026"/>
    <x v="1"/>
    <n v="5"/>
    <x v="4"/>
    <x v="1"/>
    <x v="12"/>
    <x v="2"/>
    <s v="Business"/>
    <x v="2"/>
    <s v="Carry-On Duffel"/>
    <n v="2"/>
    <n v="131.1"/>
    <n v="0"/>
    <n v="65.55"/>
    <n v="262.2"/>
    <n v="131.1"/>
    <n v="131.1"/>
    <n v="0.5"/>
    <n v="2026"/>
    <s v="Q2"/>
    <n v="5"/>
    <s v="May"/>
  </r>
  <r>
    <x v="832"/>
    <d v="2026-05-16T00:00:00"/>
    <n v="2026"/>
    <x v="1"/>
    <n v="5"/>
    <x v="4"/>
    <x v="1"/>
    <x v="6"/>
    <x v="0"/>
    <s v="Returning"/>
    <x v="2"/>
    <s v="Packing Cube Set"/>
    <n v="2"/>
    <n v="46.44"/>
    <n v="0"/>
    <n v="18.63"/>
    <n v="92.88"/>
    <n v="37.26"/>
    <n v="55.62"/>
    <n v="0.59883720930232553"/>
    <n v="2026"/>
    <s v="Q2"/>
    <n v="5"/>
    <s v="May"/>
  </r>
  <r>
    <x v="833"/>
    <d v="2026-05-16T00:00:00"/>
    <n v="2026"/>
    <x v="1"/>
    <n v="5"/>
    <x v="4"/>
    <x v="3"/>
    <x v="7"/>
    <x v="0"/>
    <s v="New"/>
    <x v="2"/>
    <s v="Insulated Bottle"/>
    <n v="1"/>
    <n v="36.659999999999997"/>
    <n v="0"/>
    <n v="13.61"/>
    <n v="36.659999999999997"/>
    <n v="13.61"/>
    <n v="23.049999999999997"/>
    <n v="0.62875068194217132"/>
    <n v="2026"/>
    <s v="Q2"/>
    <n v="5"/>
    <s v="May"/>
  </r>
  <r>
    <x v="834"/>
    <d v="2026-05-16T00:00:00"/>
    <n v="2026"/>
    <x v="1"/>
    <n v="5"/>
    <x v="4"/>
    <x v="3"/>
    <x v="8"/>
    <x v="0"/>
    <s v="New"/>
    <x v="1"/>
    <s v="Summit Backpack 45L"/>
    <n v="5"/>
    <n v="156.16999999999999"/>
    <n v="0.1"/>
    <n v="80.59"/>
    <n v="702.76499999999999"/>
    <n v="402.95000000000005"/>
    <n v="299.81499999999994"/>
    <n v="0.42662198601239382"/>
    <n v="2026"/>
    <s v="Q2"/>
    <n v="5"/>
    <s v="May"/>
  </r>
  <r>
    <x v="835"/>
    <d v="2026-05-16T00:00:00"/>
    <n v="2026"/>
    <x v="1"/>
    <n v="5"/>
    <x v="4"/>
    <x v="1"/>
    <x v="12"/>
    <x v="2"/>
    <s v="New"/>
    <x v="2"/>
    <s v="Insulated Bottle"/>
    <n v="1"/>
    <n v="35.97"/>
    <n v="0.1"/>
    <n v="13.54"/>
    <n v="32.372999999999998"/>
    <n v="13.54"/>
    <n v="18.832999999999998"/>
    <n v="0.58175022395205878"/>
    <n v="2026"/>
    <s v="Q2"/>
    <n v="5"/>
    <s v="May"/>
  </r>
  <r>
    <x v="836"/>
    <d v="2026-05-16T00:00:00"/>
    <n v="2026"/>
    <x v="1"/>
    <n v="5"/>
    <x v="4"/>
    <x v="1"/>
    <x v="11"/>
    <x v="1"/>
    <s v="Business"/>
    <x v="4"/>
    <s v="Weighted Vest"/>
    <n v="4"/>
    <n v="125.11"/>
    <n v="0.15"/>
    <n v="70.010000000000005"/>
    <n v="425.37399999999997"/>
    <n v="280.04000000000002"/>
    <n v="145.33399999999995"/>
    <n v="0.34166169065340135"/>
    <n v="2026"/>
    <s v="Q2"/>
    <n v="5"/>
    <s v="May"/>
  </r>
  <r>
    <x v="837"/>
    <d v="2026-05-16T00:00:00"/>
    <n v="2026"/>
    <x v="1"/>
    <n v="5"/>
    <x v="4"/>
    <x v="3"/>
    <x v="8"/>
    <x v="0"/>
    <s v="New"/>
    <x v="4"/>
    <s v="Recovery Roller"/>
    <n v="4"/>
    <n v="36.29"/>
    <n v="0.1"/>
    <n v="13.77"/>
    <n v="130.64400000000001"/>
    <n v="55.08"/>
    <n v="75.564000000000007"/>
    <n v="0.57839625241113257"/>
    <n v="2026"/>
    <s v="Q2"/>
    <n v="5"/>
    <s v="May"/>
  </r>
  <r>
    <x v="838"/>
    <d v="2026-05-16T00:00:00"/>
    <n v="2026"/>
    <x v="1"/>
    <n v="5"/>
    <x v="4"/>
    <x v="1"/>
    <x v="6"/>
    <x v="0"/>
    <s v="New"/>
    <x v="1"/>
    <s v="Trail Boots"/>
    <n v="4"/>
    <n v="143.34"/>
    <n v="0"/>
    <n v="80.55"/>
    <n v="573.36"/>
    <n v="322.2"/>
    <n v="251.16000000000003"/>
    <n v="0.43804939305148599"/>
    <n v="2026"/>
    <s v="Q2"/>
    <n v="5"/>
    <s v="May"/>
  </r>
  <r>
    <x v="839"/>
    <d v="2026-05-17T00:00:00"/>
    <n v="2026"/>
    <x v="1"/>
    <n v="5"/>
    <x v="4"/>
    <x v="1"/>
    <x v="12"/>
    <x v="3"/>
    <s v="New"/>
    <x v="0"/>
    <s v="Trail Bike Light"/>
    <n v="3"/>
    <n v="51.68"/>
    <n v="0"/>
    <n v="22.4"/>
    <n v="155.04"/>
    <n v="67.199999999999989"/>
    <n v="87.84"/>
    <n v="0.56656346749226016"/>
    <n v="2026"/>
    <s v="Q2"/>
    <n v="5"/>
    <s v="May"/>
  </r>
  <r>
    <x v="840"/>
    <d v="2026-05-17T00:00:00"/>
    <n v="2026"/>
    <x v="1"/>
    <n v="5"/>
    <x v="4"/>
    <x v="3"/>
    <x v="7"/>
    <x v="0"/>
    <s v="Returning"/>
    <x v="2"/>
    <s v="Packing Cube Set"/>
    <n v="1"/>
    <n v="46.84"/>
    <n v="0"/>
    <n v="17.93"/>
    <n v="46.84"/>
    <n v="17.93"/>
    <n v="28.910000000000004"/>
    <n v="0.61720751494449189"/>
    <n v="2026"/>
    <s v="Q2"/>
    <n v="5"/>
    <s v="May"/>
  </r>
  <r>
    <x v="841"/>
    <d v="2026-05-17T00:00:00"/>
    <n v="2026"/>
    <x v="1"/>
    <n v="5"/>
    <x v="4"/>
    <x v="2"/>
    <x v="2"/>
    <x v="3"/>
    <s v="New"/>
    <x v="1"/>
    <s v="Trekking Poles"/>
    <n v="5"/>
    <n v="72.900000000000006"/>
    <n v="0.05"/>
    <n v="31.57"/>
    <n v="346.27499999999998"/>
    <n v="157.85"/>
    <n v="188.42499999999998"/>
    <n v="0.54414843693596127"/>
    <n v="2026"/>
    <s v="Q2"/>
    <n v="5"/>
    <s v="May"/>
  </r>
  <r>
    <x v="842"/>
    <d v="2026-05-17T00:00:00"/>
    <n v="2026"/>
    <x v="1"/>
    <n v="5"/>
    <x v="4"/>
    <x v="3"/>
    <x v="7"/>
    <x v="0"/>
    <s v="New"/>
    <x v="1"/>
    <s v="Hiking Daypack 20L"/>
    <n v="1"/>
    <n v="91.07"/>
    <n v="0"/>
    <n v="45.3"/>
    <n v="91.07"/>
    <n v="45.3"/>
    <n v="45.769999999999996"/>
    <n v="0.50258043263423735"/>
    <n v="2026"/>
    <s v="Q2"/>
    <n v="5"/>
    <s v="May"/>
  </r>
  <r>
    <x v="843"/>
    <d v="2026-05-17T00:00:00"/>
    <n v="2026"/>
    <x v="1"/>
    <n v="5"/>
    <x v="4"/>
    <x v="2"/>
    <x v="10"/>
    <x v="2"/>
    <s v="New"/>
    <x v="0"/>
    <s v="Commuter Helmet"/>
    <n v="1"/>
    <n v="81.86"/>
    <n v="0"/>
    <n v="43.14"/>
    <n v="81.86"/>
    <n v="43.14"/>
    <n v="38.72"/>
    <n v="0.47300268751526997"/>
    <n v="2026"/>
    <s v="Q2"/>
    <n v="5"/>
    <s v="May"/>
  </r>
  <r>
    <x v="844"/>
    <d v="2026-05-17T00:00:00"/>
    <n v="2026"/>
    <x v="1"/>
    <n v="5"/>
    <x v="4"/>
    <x v="3"/>
    <x v="8"/>
    <x v="0"/>
    <s v="Returning"/>
    <x v="2"/>
    <s v="Packing Cube Set"/>
    <n v="1"/>
    <n v="45.45"/>
    <n v="0"/>
    <n v="17.93"/>
    <n v="45.45"/>
    <n v="17.93"/>
    <n v="27.520000000000003"/>
    <n v="0.60550055005500558"/>
    <n v="2026"/>
    <s v="Q2"/>
    <n v="5"/>
    <s v="May"/>
  </r>
  <r>
    <x v="845"/>
    <d v="2026-05-17T00:00:00"/>
    <n v="2026"/>
    <x v="1"/>
    <n v="5"/>
    <x v="4"/>
    <x v="2"/>
    <x v="10"/>
    <x v="2"/>
    <s v="Business"/>
    <x v="1"/>
    <s v="Trekking Poles"/>
    <n v="1"/>
    <n v="70.62"/>
    <n v="0"/>
    <n v="32.53"/>
    <n v="70.62"/>
    <n v="32.53"/>
    <n v="38.090000000000003"/>
    <n v="0.53936561880487111"/>
    <n v="2026"/>
    <s v="Q2"/>
    <n v="5"/>
    <s v="May"/>
  </r>
  <r>
    <x v="846"/>
    <d v="2026-05-17T00:00:00"/>
    <n v="2026"/>
    <x v="1"/>
    <n v="5"/>
    <x v="4"/>
    <x v="3"/>
    <x v="8"/>
    <x v="0"/>
    <s v="New"/>
    <x v="4"/>
    <s v="Training Mat"/>
    <n v="2"/>
    <n v="51.56"/>
    <n v="0"/>
    <n v="22.46"/>
    <n v="103.12"/>
    <n v="44.92"/>
    <n v="58.2"/>
    <n v="0.56439100077579518"/>
    <n v="2026"/>
    <s v="Q2"/>
    <n v="5"/>
    <s v="May"/>
  </r>
  <r>
    <x v="847"/>
    <d v="2026-05-17T00:00:00"/>
    <n v="2026"/>
    <x v="1"/>
    <n v="5"/>
    <x v="4"/>
    <x v="3"/>
    <x v="8"/>
    <x v="0"/>
    <s v="New"/>
    <x v="1"/>
    <s v="Trail Boots"/>
    <n v="2"/>
    <n v="146.22"/>
    <n v="0"/>
    <n v="81.069999999999993"/>
    <n v="292.44"/>
    <n v="162.13999999999999"/>
    <n v="130.30000000000001"/>
    <n v="0.4455614826973055"/>
    <n v="2026"/>
    <s v="Q2"/>
    <n v="5"/>
    <s v="May"/>
  </r>
  <r>
    <x v="848"/>
    <d v="2026-05-17T00:00:00"/>
    <n v="2026"/>
    <x v="1"/>
    <n v="5"/>
    <x v="4"/>
    <x v="3"/>
    <x v="13"/>
    <x v="2"/>
    <s v="Returning"/>
    <x v="4"/>
    <s v="Training Mat"/>
    <n v="2"/>
    <n v="51.34"/>
    <n v="0"/>
    <n v="22.17"/>
    <n v="102.68"/>
    <n v="44.34"/>
    <n v="58.34"/>
    <n v="0.56817296455005839"/>
    <n v="2026"/>
    <s v="Q2"/>
    <n v="5"/>
    <s v="May"/>
  </r>
  <r>
    <x v="849"/>
    <d v="2026-05-18T00:00:00"/>
    <n v="2026"/>
    <x v="1"/>
    <n v="5"/>
    <x v="4"/>
    <x v="3"/>
    <x v="8"/>
    <x v="0"/>
    <s v="New"/>
    <x v="1"/>
    <s v="Summit Backpack 45L"/>
    <n v="1"/>
    <n v="153.61000000000001"/>
    <n v="0.05"/>
    <n v="79.94"/>
    <n v="145.92950000000002"/>
    <n v="79.94"/>
    <n v="65.989500000000021"/>
    <n v="0.45220123415758989"/>
    <n v="2026"/>
    <s v="Q2"/>
    <n v="5"/>
    <s v="May"/>
  </r>
  <r>
    <x v="850"/>
    <d v="2026-05-18T00:00:00"/>
    <n v="2026"/>
    <x v="1"/>
    <n v="5"/>
    <x v="4"/>
    <x v="1"/>
    <x v="6"/>
    <x v="0"/>
    <s v="Returning"/>
    <x v="3"/>
    <s v="Portable Camp Stove"/>
    <n v="1"/>
    <n v="82.44"/>
    <n v="0.15"/>
    <n v="39.380000000000003"/>
    <n v="70.073999999999998"/>
    <n v="39.380000000000003"/>
    <n v="30.693999999999996"/>
    <n v="0.43802266175757054"/>
    <n v="2026"/>
    <s v="Q2"/>
    <n v="5"/>
    <s v="May"/>
  </r>
  <r>
    <x v="851"/>
    <d v="2026-05-18T00:00:00"/>
    <n v="2026"/>
    <x v="1"/>
    <n v="5"/>
    <x v="4"/>
    <x v="0"/>
    <x v="0"/>
    <x v="1"/>
    <s v="Business"/>
    <x v="1"/>
    <s v="Hiking Daypack 20L"/>
    <n v="10"/>
    <n v="92.09"/>
    <n v="0.15"/>
    <n v="45.13"/>
    <n v="782.7650000000001"/>
    <n v="451.3"/>
    <n v="331.46500000000009"/>
    <n v="0.42345403792964686"/>
    <n v="2026"/>
    <s v="Q2"/>
    <n v="5"/>
    <s v="May"/>
  </r>
  <r>
    <x v="852"/>
    <d v="2026-05-18T00:00:00"/>
    <n v="2026"/>
    <x v="1"/>
    <n v="5"/>
    <x v="4"/>
    <x v="3"/>
    <x v="8"/>
    <x v="3"/>
    <s v="New"/>
    <x v="2"/>
    <s v="Insulated Bottle"/>
    <n v="1"/>
    <n v="36.72"/>
    <n v="0"/>
    <n v="13.67"/>
    <n v="36.72"/>
    <n v="13.67"/>
    <n v="23.049999999999997"/>
    <n v="0.62772331154684091"/>
    <n v="2026"/>
    <s v="Q2"/>
    <n v="5"/>
    <s v="May"/>
  </r>
  <r>
    <x v="853"/>
    <d v="2026-05-19T00:00:00"/>
    <n v="2026"/>
    <x v="1"/>
    <n v="5"/>
    <x v="4"/>
    <x v="1"/>
    <x v="1"/>
    <x v="1"/>
    <s v="Business"/>
    <x v="2"/>
    <s v="Carry-On Duffel"/>
    <n v="3"/>
    <n v="132.41999999999999"/>
    <n v="0.05"/>
    <n v="67.09"/>
    <n v="377.39699999999999"/>
    <n v="201.27"/>
    <n v="176.12699999999998"/>
    <n v="0.46668892439526544"/>
    <n v="2026"/>
    <s v="Q2"/>
    <n v="5"/>
    <s v="May"/>
  </r>
  <r>
    <x v="854"/>
    <d v="2026-05-19T00:00:00"/>
    <n v="2026"/>
    <x v="1"/>
    <n v="5"/>
    <x v="4"/>
    <x v="3"/>
    <x v="13"/>
    <x v="2"/>
    <s v="Returning"/>
    <x v="3"/>
    <s v="Trail Tent 2P"/>
    <n v="2"/>
    <n v="192.1"/>
    <n v="0.05"/>
    <n v="106.07"/>
    <n v="364.98999999999995"/>
    <n v="212.14"/>
    <n v="152.84999999999997"/>
    <n v="0.41877859667388145"/>
    <n v="2026"/>
    <s v="Q2"/>
    <n v="5"/>
    <s v="May"/>
  </r>
  <r>
    <x v="855"/>
    <d v="2026-05-19T00:00:00"/>
    <n v="2026"/>
    <x v="1"/>
    <n v="5"/>
    <x v="4"/>
    <x v="2"/>
    <x v="16"/>
    <x v="2"/>
    <s v="New"/>
    <x v="2"/>
    <s v="Insulated Bottle"/>
    <n v="4"/>
    <n v="36.94"/>
    <n v="0"/>
    <n v="13.63"/>
    <n v="147.76"/>
    <n v="54.52"/>
    <n v="93.239999999999981"/>
    <n v="0.63102328099620997"/>
    <n v="2026"/>
    <s v="Q2"/>
    <n v="5"/>
    <s v="May"/>
  </r>
  <r>
    <x v="856"/>
    <d v="2026-05-19T00:00:00"/>
    <n v="2026"/>
    <x v="1"/>
    <n v="5"/>
    <x v="4"/>
    <x v="0"/>
    <x v="15"/>
    <x v="0"/>
    <s v="Business"/>
    <x v="1"/>
    <s v="Summit Backpack 45L"/>
    <n v="1"/>
    <n v="153.16999999999999"/>
    <n v="0"/>
    <n v="78.489999999999995"/>
    <n v="153.16999999999999"/>
    <n v="78.489999999999995"/>
    <n v="74.679999999999993"/>
    <n v="0.48756283867598094"/>
    <n v="2026"/>
    <s v="Q2"/>
    <n v="5"/>
    <s v="May"/>
  </r>
  <r>
    <x v="857"/>
    <d v="2026-05-19T00:00:00"/>
    <n v="2026"/>
    <x v="1"/>
    <n v="5"/>
    <x v="4"/>
    <x v="0"/>
    <x v="0"/>
    <x v="0"/>
    <s v="Business"/>
    <x v="0"/>
    <s v="Commuter Helmet"/>
    <n v="2"/>
    <n v="82.85"/>
    <n v="0"/>
    <n v="42.53"/>
    <n v="165.7"/>
    <n v="85.06"/>
    <n v="80.639999999999986"/>
    <n v="0.48666264333132164"/>
    <n v="2026"/>
    <s v="Q2"/>
    <n v="5"/>
    <s v="May"/>
  </r>
  <r>
    <x v="858"/>
    <d v="2026-05-19T00:00:00"/>
    <n v="2026"/>
    <x v="1"/>
    <n v="5"/>
    <x v="4"/>
    <x v="2"/>
    <x v="5"/>
    <x v="3"/>
    <s v="New"/>
    <x v="1"/>
    <s v="Trail Boots"/>
    <n v="1"/>
    <n v="143.52000000000001"/>
    <n v="0"/>
    <n v="81.040000000000006"/>
    <n v="143.52000000000001"/>
    <n v="81.040000000000006"/>
    <n v="62.480000000000004"/>
    <n v="0.435340022296544"/>
    <n v="2026"/>
    <s v="Q2"/>
    <n v="5"/>
    <s v="May"/>
  </r>
  <r>
    <x v="859"/>
    <d v="2026-05-19T00:00:00"/>
    <n v="2026"/>
    <x v="1"/>
    <n v="5"/>
    <x v="4"/>
    <x v="2"/>
    <x v="16"/>
    <x v="2"/>
    <s v="New"/>
    <x v="3"/>
    <s v="Trail Tent 2P"/>
    <n v="1"/>
    <n v="192.94"/>
    <n v="0"/>
    <n v="105.15"/>
    <n v="192.94"/>
    <n v="105.15"/>
    <n v="87.789999999999992"/>
    <n v="0.45501192080439512"/>
    <n v="2026"/>
    <s v="Q2"/>
    <n v="5"/>
    <s v="May"/>
  </r>
  <r>
    <x v="860"/>
    <d v="2026-05-20T00:00:00"/>
    <n v="2026"/>
    <x v="1"/>
    <n v="5"/>
    <x v="4"/>
    <x v="3"/>
    <x v="8"/>
    <x v="2"/>
    <s v="Business"/>
    <x v="2"/>
    <s v="Travel Backpack 35L"/>
    <n v="1"/>
    <n v="168.56"/>
    <n v="0"/>
    <n v="85.46"/>
    <n v="168.56"/>
    <n v="85.46"/>
    <n v="83.100000000000009"/>
    <n v="0.49299952539155201"/>
    <n v="2026"/>
    <s v="Q2"/>
    <n v="5"/>
    <s v="May"/>
  </r>
  <r>
    <x v="861"/>
    <d v="2026-05-20T00:00:00"/>
    <n v="2026"/>
    <x v="1"/>
    <n v="5"/>
    <x v="4"/>
    <x v="0"/>
    <x v="0"/>
    <x v="0"/>
    <s v="New"/>
    <x v="3"/>
    <s v="Compact Sleeping Bag"/>
    <n v="2"/>
    <n v="123.9"/>
    <n v="0"/>
    <n v="58.95"/>
    <n v="247.8"/>
    <n v="117.9"/>
    <n v="129.9"/>
    <n v="0.52421307506053272"/>
    <n v="2026"/>
    <s v="Q2"/>
    <n v="5"/>
    <s v="May"/>
  </r>
  <r>
    <x v="862"/>
    <d v="2026-05-20T00:00:00"/>
    <n v="2026"/>
    <x v="1"/>
    <n v="5"/>
    <x v="4"/>
    <x v="0"/>
    <x v="9"/>
    <x v="0"/>
    <s v="New"/>
    <x v="1"/>
    <s v="Trail Boots"/>
    <n v="2"/>
    <n v="140.93"/>
    <n v="0"/>
    <n v="81.040000000000006"/>
    <n v="281.86"/>
    <n v="162.08000000000001"/>
    <n v="119.78"/>
    <n v="0.42496274746327961"/>
    <n v="2026"/>
    <s v="Q2"/>
    <n v="5"/>
    <s v="May"/>
  </r>
  <r>
    <x v="863"/>
    <d v="2026-05-20T00:00:00"/>
    <n v="2026"/>
    <x v="1"/>
    <n v="5"/>
    <x v="4"/>
    <x v="2"/>
    <x v="5"/>
    <x v="2"/>
    <s v="Returning"/>
    <x v="1"/>
    <s v="Trekking Poles"/>
    <n v="1"/>
    <n v="73.150000000000006"/>
    <n v="0"/>
    <n v="32.950000000000003"/>
    <n v="73.150000000000006"/>
    <n v="32.950000000000003"/>
    <n v="40.200000000000003"/>
    <n v="0.54955570745044424"/>
    <n v="2026"/>
    <s v="Q2"/>
    <n v="5"/>
    <s v="May"/>
  </r>
  <r>
    <x v="864"/>
    <d v="2026-05-20T00:00:00"/>
    <n v="2026"/>
    <x v="1"/>
    <n v="5"/>
    <x v="4"/>
    <x v="3"/>
    <x v="8"/>
    <x v="2"/>
    <s v="Business"/>
    <x v="3"/>
    <s v="Trail Tent 2P"/>
    <n v="2"/>
    <n v="197.35"/>
    <n v="0.05"/>
    <n v="102.63"/>
    <n v="374.96499999999997"/>
    <n v="205.26"/>
    <n v="169.70499999999998"/>
    <n v="0.45258890829810783"/>
    <n v="2026"/>
    <s v="Q2"/>
    <n v="5"/>
    <s v="May"/>
  </r>
  <r>
    <x v="865"/>
    <d v="2026-05-20T00:00:00"/>
    <n v="2026"/>
    <x v="1"/>
    <n v="5"/>
    <x v="4"/>
    <x v="3"/>
    <x v="4"/>
    <x v="0"/>
    <s v="Business"/>
    <x v="2"/>
    <s v="Insulated Bottle"/>
    <n v="3"/>
    <n v="36.74"/>
    <n v="0.05"/>
    <n v="13.97"/>
    <n v="104.70899999999999"/>
    <n v="41.910000000000004"/>
    <n v="62.798999999999985"/>
    <n v="0.59974787267570118"/>
    <n v="2026"/>
    <s v="Q2"/>
    <n v="5"/>
    <s v="May"/>
  </r>
  <r>
    <x v="866"/>
    <d v="2026-05-20T00:00:00"/>
    <n v="2026"/>
    <x v="1"/>
    <n v="5"/>
    <x v="4"/>
    <x v="1"/>
    <x v="11"/>
    <x v="0"/>
    <s v="Returning"/>
    <x v="1"/>
    <s v="Summit Backpack 45L"/>
    <n v="2"/>
    <n v="151.35"/>
    <n v="0.05"/>
    <n v="77.150000000000006"/>
    <n v="287.565"/>
    <n v="154.30000000000001"/>
    <n v="133.26499999999999"/>
    <n v="0.46342566028550064"/>
    <n v="2026"/>
    <s v="Q2"/>
    <n v="5"/>
    <s v="May"/>
  </r>
  <r>
    <x v="867"/>
    <d v="2026-05-20T00:00:00"/>
    <n v="2026"/>
    <x v="1"/>
    <n v="5"/>
    <x v="4"/>
    <x v="0"/>
    <x v="15"/>
    <x v="2"/>
    <s v="New"/>
    <x v="0"/>
    <s v="Trail Bike Light"/>
    <n v="2"/>
    <n v="50.09"/>
    <n v="0.05"/>
    <n v="23.16"/>
    <n v="95.171000000000006"/>
    <n v="46.32"/>
    <n v="48.851000000000006"/>
    <n v="0.51329711781950382"/>
    <n v="2026"/>
    <s v="Q2"/>
    <n v="5"/>
    <s v="May"/>
  </r>
  <r>
    <x v="868"/>
    <d v="2026-05-20T00:00:00"/>
    <n v="2026"/>
    <x v="1"/>
    <n v="5"/>
    <x v="4"/>
    <x v="0"/>
    <x v="9"/>
    <x v="0"/>
    <s v="New"/>
    <x v="4"/>
    <s v="Weighted Vest"/>
    <n v="2"/>
    <n v="121.96"/>
    <n v="0.05"/>
    <n v="71.2"/>
    <n v="231.72399999999999"/>
    <n v="142.4"/>
    <n v="89.323999999999984"/>
    <n v="0.38547582468799085"/>
    <n v="2026"/>
    <s v="Q2"/>
    <n v="5"/>
    <s v="May"/>
  </r>
  <r>
    <x v="869"/>
    <d v="2026-05-21T00:00:00"/>
    <n v="2026"/>
    <x v="1"/>
    <n v="5"/>
    <x v="4"/>
    <x v="3"/>
    <x v="13"/>
    <x v="0"/>
    <s v="Business"/>
    <x v="2"/>
    <s v="Carry-On Duffel"/>
    <n v="1"/>
    <n v="134.28"/>
    <n v="0.05"/>
    <n v="65.44"/>
    <n v="127.56599999999999"/>
    <n v="65.44"/>
    <n v="62.125999999999991"/>
    <n v="0.487010645469796"/>
    <n v="2026"/>
    <s v="Q2"/>
    <n v="5"/>
    <s v="May"/>
  </r>
  <r>
    <x v="870"/>
    <d v="2026-05-21T00:00:00"/>
    <n v="2026"/>
    <x v="1"/>
    <n v="5"/>
    <x v="4"/>
    <x v="3"/>
    <x v="7"/>
    <x v="0"/>
    <s v="Business"/>
    <x v="0"/>
    <s v="Cycling Pack 12L"/>
    <n v="3"/>
    <n v="100.48"/>
    <n v="0.05"/>
    <n v="50.68"/>
    <n v="286.36799999999999"/>
    <n v="152.04"/>
    <n v="134.328"/>
    <n v="0.46907475695608447"/>
    <n v="2026"/>
    <s v="Q2"/>
    <n v="5"/>
    <s v="May"/>
  </r>
  <r>
    <x v="871"/>
    <d v="2026-05-21T00:00:00"/>
    <n v="2026"/>
    <x v="1"/>
    <n v="5"/>
    <x v="4"/>
    <x v="3"/>
    <x v="8"/>
    <x v="0"/>
    <s v="New"/>
    <x v="4"/>
    <s v="Recovery Roller"/>
    <n v="3"/>
    <n v="36.229999999999997"/>
    <n v="0"/>
    <n v="13.55"/>
    <n v="108.69"/>
    <n v="40.650000000000006"/>
    <n v="68.039999999999992"/>
    <n v="0.62600055202870541"/>
    <n v="2026"/>
    <s v="Q2"/>
    <n v="5"/>
    <s v="May"/>
  </r>
  <r>
    <x v="872"/>
    <d v="2026-05-21T00:00:00"/>
    <n v="2026"/>
    <x v="1"/>
    <n v="5"/>
    <x v="4"/>
    <x v="2"/>
    <x v="2"/>
    <x v="3"/>
    <s v="Returning"/>
    <x v="3"/>
    <s v="Compact Sleeping Bag"/>
    <n v="3"/>
    <n v="120.61"/>
    <n v="0"/>
    <n v="60.17"/>
    <n v="361.83"/>
    <n v="180.51"/>
    <n v="181.32"/>
    <n v="0.50111931017328581"/>
    <n v="2026"/>
    <s v="Q2"/>
    <n v="5"/>
    <s v="May"/>
  </r>
  <r>
    <x v="873"/>
    <d v="2026-05-21T00:00:00"/>
    <n v="2026"/>
    <x v="1"/>
    <n v="5"/>
    <x v="4"/>
    <x v="2"/>
    <x v="5"/>
    <x v="3"/>
    <s v="Returning"/>
    <x v="2"/>
    <s v="Packing Cube Set"/>
    <n v="3"/>
    <n v="46.46"/>
    <n v="0"/>
    <n v="18.71"/>
    <n v="139.38"/>
    <n v="56.13"/>
    <n v="83.25"/>
    <n v="0.59728798966853214"/>
    <n v="2026"/>
    <s v="Q2"/>
    <n v="5"/>
    <s v="May"/>
  </r>
  <r>
    <x v="874"/>
    <d v="2026-05-21T00:00:00"/>
    <n v="2026"/>
    <x v="1"/>
    <n v="5"/>
    <x v="4"/>
    <x v="1"/>
    <x v="12"/>
    <x v="0"/>
    <s v="Business"/>
    <x v="4"/>
    <s v="Recovery Roller"/>
    <n v="1"/>
    <n v="36.9"/>
    <n v="0.05"/>
    <n v="13.89"/>
    <n v="35.055"/>
    <n v="13.89"/>
    <n v="21.164999999999999"/>
    <n v="0.60376551133932388"/>
    <n v="2026"/>
    <s v="Q2"/>
    <n v="5"/>
    <s v="May"/>
  </r>
  <r>
    <x v="875"/>
    <d v="2026-05-21T00:00:00"/>
    <n v="2026"/>
    <x v="1"/>
    <n v="5"/>
    <x v="4"/>
    <x v="2"/>
    <x v="3"/>
    <x v="0"/>
    <s v="New"/>
    <x v="4"/>
    <s v="Resistance Band Set"/>
    <n v="6"/>
    <n v="40.61"/>
    <n v="0.05"/>
    <n v="15.14"/>
    <n v="231.47699999999998"/>
    <n v="90.84"/>
    <n v="140.63699999999997"/>
    <n v="0.607563602431343"/>
    <n v="2026"/>
    <s v="Q2"/>
    <n v="5"/>
    <s v="May"/>
  </r>
  <r>
    <x v="876"/>
    <d v="2026-05-22T00:00:00"/>
    <n v="2026"/>
    <x v="1"/>
    <n v="5"/>
    <x v="4"/>
    <x v="3"/>
    <x v="13"/>
    <x v="0"/>
    <s v="Business"/>
    <x v="2"/>
    <s v="Insulated Bottle"/>
    <n v="2"/>
    <n v="36.86"/>
    <n v="0.05"/>
    <n v="13.85"/>
    <n v="70.033999999999992"/>
    <n v="27.7"/>
    <n v="42.333999999999989"/>
    <n v="0.60447782505640113"/>
    <n v="2026"/>
    <s v="Q2"/>
    <n v="5"/>
    <s v="May"/>
  </r>
  <r>
    <x v="877"/>
    <d v="2026-05-22T00:00:00"/>
    <n v="2026"/>
    <x v="1"/>
    <n v="5"/>
    <x v="4"/>
    <x v="1"/>
    <x v="6"/>
    <x v="0"/>
    <s v="New"/>
    <x v="1"/>
    <s v="Summit Backpack 45L"/>
    <n v="3"/>
    <n v="156.74"/>
    <n v="0"/>
    <n v="79.819999999999993"/>
    <n v="470.22"/>
    <n v="239.45999999999998"/>
    <n v="230.76000000000005"/>
    <n v="0.49074901110118674"/>
    <n v="2026"/>
    <s v="Q2"/>
    <n v="5"/>
    <s v="May"/>
  </r>
  <r>
    <x v="878"/>
    <d v="2026-05-22T00:00:00"/>
    <n v="2026"/>
    <x v="1"/>
    <n v="5"/>
    <x v="4"/>
    <x v="0"/>
    <x v="9"/>
    <x v="1"/>
    <s v="Returning"/>
    <x v="0"/>
    <s v="Trail Bike Light"/>
    <n v="3"/>
    <n v="51.04"/>
    <n v="0.2"/>
    <n v="22.32"/>
    <n v="122.49600000000001"/>
    <n v="66.960000000000008"/>
    <n v="55.536000000000001"/>
    <n v="0.45336990595611282"/>
    <n v="2026"/>
    <s v="Q2"/>
    <n v="5"/>
    <s v="May"/>
  </r>
  <r>
    <x v="879"/>
    <d v="2026-05-22T00:00:00"/>
    <n v="2026"/>
    <x v="1"/>
    <n v="5"/>
    <x v="4"/>
    <x v="3"/>
    <x v="13"/>
    <x v="2"/>
    <s v="New"/>
    <x v="1"/>
    <s v="Hiking Daypack 20L"/>
    <n v="2"/>
    <n v="93.55"/>
    <n v="0"/>
    <n v="44.31"/>
    <n v="187.1"/>
    <n v="88.62"/>
    <n v="98.47999999999999"/>
    <n v="0.52634954569748793"/>
    <n v="2026"/>
    <s v="Q2"/>
    <n v="5"/>
    <s v="May"/>
  </r>
  <r>
    <x v="880"/>
    <d v="2026-05-22T00:00:00"/>
    <n v="2026"/>
    <x v="1"/>
    <n v="5"/>
    <x v="4"/>
    <x v="2"/>
    <x v="2"/>
    <x v="0"/>
    <s v="Business"/>
    <x v="2"/>
    <s v="Carry-On Duffel"/>
    <n v="1"/>
    <n v="131.74"/>
    <n v="0"/>
    <n v="66.650000000000006"/>
    <n v="131.74"/>
    <n v="66.650000000000006"/>
    <n v="65.09"/>
    <n v="0.49407924700166994"/>
    <n v="2026"/>
    <s v="Q2"/>
    <n v="5"/>
    <s v="May"/>
  </r>
  <r>
    <x v="881"/>
    <d v="2026-05-22T00:00:00"/>
    <n v="2026"/>
    <x v="1"/>
    <n v="5"/>
    <x v="4"/>
    <x v="3"/>
    <x v="8"/>
    <x v="0"/>
    <s v="New"/>
    <x v="1"/>
    <s v="Hiking Daypack 20L"/>
    <n v="5"/>
    <n v="91.79"/>
    <n v="0.05"/>
    <n v="44.48"/>
    <n v="436.0025"/>
    <n v="222.39999999999998"/>
    <n v="213.60250000000002"/>
    <n v="0.48991118170193981"/>
    <n v="2026"/>
    <s v="Q2"/>
    <n v="5"/>
    <s v="May"/>
  </r>
  <r>
    <x v="882"/>
    <d v="2026-05-22T00:00:00"/>
    <n v="2026"/>
    <x v="1"/>
    <n v="5"/>
    <x v="4"/>
    <x v="3"/>
    <x v="13"/>
    <x v="0"/>
    <s v="Business"/>
    <x v="1"/>
    <s v="Summit Backpack 45L"/>
    <n v="4"/>
    <n v="155.4"/>
    <n v="0.05"/>
    <n v="77.31"/>
    <n v="590.52"/>
    <n v="309.24"/>
    <n v="281.27999999999997"/>
    <n v="0.47632595001016048"/>
    <n v="2026"/>
    <s v="Q2"/>
    <n v="5"/>
    <s v="May"/>
  </r>
  <r>
    <x v="883"/>
    <d v="2026-05-23T00:00:00"/>
    <n v="2026"/>
    <x v="1"/>
    <n v="5"/>
    <x v="4"/>
    <x v="1"/>
    <x v="1"/>
    <x v="0"/>
    <s v="New"/>
    <x v="2"/>
    <s v="Insulated Bottle"/>
    <n v="1"/>
    <n v="36.57"/>
    <n v="0.05"/>
    <n v="13.33"/>
    <n v="34.741500000000002"/>
    <n v="13.33"/>
    <n v="21.411500000000004"/>
    <n v="0.61630902522919284"/>
    <n v="2026"/>
    <s v="Q2"/>
    <n v="5"/>
    <s v="May"/>
  </r>
  <r>
    <x v="884"/>
    <d v="2026-05-23T00:00:00"/>
    <n v="2026"/>
    <x v="1"/>
    <n v="5"/>
    <x v="4"/>
    <x v="2"/>
    <x v="16"/>
    <x v="0"/>
    <s v="New"/>
    <x v="0"/>
    <s v="Compact Repair Kit"/>
    <n v="2"/>
    <n v="41.19"/>
    <n v="0"/>
    <n v="17.190000000000001"/>
    <n v="82.38"/>
    <n v="34.380000000000003"/>
    <n v="47.999999999999993"/>
    <n v="0.58266569555717407"/>
    <n v="2026"/>
    <s v="Q2"/>
    <n v="5"/>
    <s v="May"/>
  </r>
  <r>
    <x v="885"/>
    <d v="2026-05-23T00:00:00"/>
    <n v="2026"/>
    <x v="1"/>
    <n v="5"/>
    <x v="4"/>
    <x v="3"/>
    <x v="8"/>
    <x v="0"/>
    <s v="Returning"/>
    <x v="2"/>
    <s v="Carry-On Duffel"/>
    <n v="1"/>
    <n v="136.66999999999999"/>
    <n v="0.05"/>
    <n v="67.099999999999994"/>
    <n v="129.83649999999997"/>
    <n v="67.099999999999994"/>
    <n v="62.736499999999978"/>
    <n v="0.48319617364916639"/>
    <n v="2026"/>
    <s v="Q2"/>
    <n v="5"/>
    <s v="May"/>
  </r>
  <r>
    <x v="886"/>
    <d v="2026-05-23T00:00:00"/>
    <n v="2026"/>
    <x v="1"/>
    <n v="5"/>
    <x v="4"/>
    <x v="2"/>
    <x v="2"/>
    <x v="2"/>
    <s v="New"/>
    <x v="4"/>
    <s v="Recovery Roller"/>
    <n v="2"/>
    <n v="35.700000000000003"/>
    <n v="0"/>
    <n v="13.52"/>
    <n v="71.400000000000006"/>
    <n v="27.04"/>
    <n v="44.360000000000007"/>
    <n v="0.62128851540616248"/>
    <n v="2026"/>
    <s v="Q2"/>
    <n v="5"/>
    <s v="May"/>
  </r>
  <r>
    <x v="887"/>
    <d v="2026-05-23T00:00:00"/>
    <n v="2026"/>
    <x v="1"/>
    <n v="5"/>
    <x v="4"/>
    <x v="0"/>
    <x v="0"/>
    <x v="0"/>
    <s v="Returning"/>
    <x v="0"/>
    <s v="Cycling Pack 12L"/>
    <n v="1"/>
    <n v="100.87"/>
    <n v="0"/>
    <n v="50.4"/>
    <n v="100.87"/>
    <n v="50.4"/>
    <n v="50.470000000000006"/>
    <n v="0.5003469812630118"/>
    <n v="2026"/>
    <s v="Q2"/>
    <n v="5"/>
    <s v="May"/>
  </r>
  <r>
    <x v="888"/>
    <d v="2026-05-23T00:00:00"/>
    <n v="2026"/>
    <x v="1"/>
    <n v="5"/>
    <x v="4"/>
    <x v="2"/>
    <x v="16"/>
    <x v="2"/>
    <s v="Returning"/>
    <x v="2"/>
    <s v="Carry-On Duffel"/>
    <n v="1"/>
    <n v="130.80000000000001"/>
    <n v="0"/>
    <n v="68.7"/>
    <n v="130.80000000000001"/>
    <n v="68.7"/>
    <n v="62.100000000000009"/>
    <n v="0.4747706422018349"/>
    <n v="2026"/>
    <s v="Q2"/>
    <n v="5"/>
    <s v="May"/>
  </r>
  <r>
    <x v="889"/>
    <d v="2026-05-23T00:00:00"/>
    <n v="2026"/>
    <x v="1"/>
    <n v="5"/>
    <x v="4"/>
    <x v="0"/>
    <x v="9"/>
    <x v="3"/>
    <s v="Returning"/>
    <x v="1"/>
    <s v="Summit Backpack 45L"/>
    <n v="1"/>
    <n v="153.88999999999999"/>
    <n v="0"/>
    <n v="79.64"/>
    <n v="153.88999999999999"/>
    <n v="79.64"/>
    <n v="74.249999999999986"/>
    <n v="0.4824874910650464"/>
    <n v="2026"/>
    <s v="Q2"/>
    <n v="5"/>
    <s v="May"/>
  </r>
  <r>
    <x v="890"/>
    <d v="2026-05-24T00:00:00"/>
    <n v="2026"/>
    <x v="1"/>
    <n v="5"/>
    <x v="4"/>
    <x v="3"/>
    <x v="7"/>
    <x v="0"/>
    <s v="New"/>
    <x v="3"/>
    <s v="Compact Sleeping Bag"/>
    <n v="1"/>
    <n v="122.51"/>
    <n v="0.15"/>
    <n v="62.2"/>
    <n v="104.1335"/>
    <n v="62.2"/>
    <n v="41.933499999999995"/>
    <n v="0.40268981643755369"/>
    <n v="2026"/>
    <s v="Q2"/>
    <n v="5"/>
    <s v="May"/>
  </r>
  <r>
    <x v="891"/>
    <d v="2026-05-24T00:00:00"/>
    <n v="2026"/>
    <x v="1"/>
    <n v="5"/>
    <x v="4"/>
    <x v="3"/>
    <x v="4"/>
    <x v="1"/>
    <s v="Returning"/>
    <x v="0"/>
    <s v="Commuter Helmet"/>
    <n v="8"/>
    <n v="79.94"/>
    <n v="0.15"/>
    <n v="41.65"/>
    <n v="543.59199999999998"/>
    <n v="333.2"/>
    <n v="210.392"/>
    <n v="0.38704028021015763"/>
    <n v="2026"/>
    <s v="Q2"/>
    <n v="5"/>
    <s v="May"/>
  </r>
  <r>
    <x v="892"/>
    <d v="2026-05-24T00:00:00"/>
    <n v="2026"/>
    <x v="1"/>
    <n v="5"/>
    <x v="4"/>
    <x v="3"/>
    <x v="7"/>
    <x v="0"/>
    <s v="New"/>
    <x v="0"/>
    <s v="Trail Bike Light"/>
    <n v="2"/>
    <n v="50.78"/>
    <n v="0.05"/>
    <n v="23.03"/>
    <n v="96.481999999999999"/>
    <n v="46.06"/>
    <n v="50.421999999999997"/>
    <n v="0.52260525279326708"/>
    <n v="2026"/>
    <s v="Q2"/>
    <n v="5"/>
    <s v="May"/>
  </r>
  <r>
    <x v="893"/>
    <d v="2026-05-24T00:00:00"/>
    <n v="2026"/>
    <x v="1"/>
    <n v="5"/>
    <x v="4"/>
    <x v="0"/>
    <x v="15"/>
    <x v="3"/>
    <s v="Business"/>
    <x v="0"/>
    <s v="Commuter Helmet"/>
    <n v="2"/>
    <n v="80.59"/>
    <n v="0.05"/>
    <n v="41.44"/>
    <n v="153.12100000000001"/>
    <n v="82.88"/>
    <n v="70.241000000000014"/>
    <n v="0.45872871781140412"/>
    <n v="2026"/>
    <s v="Q2"/>
    <n v="5"/>
    <s v="May"/>
  </r>
  <r>
    <x v="894"/>
    <d v="2026-05-24T00:00:00"/>
    <n v="2026"/>
    <x v="1"/>
    <n v="5"/>
    <x v="4"/>
    <x v="0"/>
    <x v="15"/>
    <x v="3"/>
    <s v="New"/>
    <x v="4"/>
    <s v="Recovery Roller"/>
    <n v="3"/>
    <n v="35.75"/>
    <n v="0.15"/>
    <n v="13.54"/>
    <n v="91.162499999999994"/>
    <n v="40.619999999999997"/>
    <n v="50.542499999999997"/>
    <n v="0.55442204853969557"/>
    <n v="2026"/>
    <s v="Q2"/>
    <n v="5"/>
    <s v="May"/>
  </r>
  <r>
    <x v="895"/>
    <d v="2026-05-24T00:00:00"/>
    <n v="2026"/>
    <x v="1"/>
    <n v="5"/>
    <x v="4"/>
    <x v="1"/>
    <x v="12"/>
    <x v="0"/>
    <s v="New"/>
    <x v="3"/>
    <s v="Trail Tent 2P"/>
    <n v="5"/>
    <n v="195.78"/>
    <n v="0.1"/>
    <n v="101.98"/>
    <n v="881.01"/>
    <n v="509.90000000000003"/>
    <n v="371.10999999999996"/>
    <n v="0.4212324491208953"/>
    <n v="2026"/>
    <s v="Q2"/>
    <n v="5"/>
    <s v="May"/>
  </r>
  <r>
    <x v="896"/>
    <d v="2026-05-24T00:00:00"/>
    <n v="2026"/>
    <x v="1"/>
    <n v="5"/>
    <x v="4"/>
    <x v="3"/>
    <x v="13"/>
    <x v="0"/>
    <s v="Returning"/>
    <x v="3"/>
    <s v="Compact Sleeping Bag"/>
    <n v="2"/>
    <n v="125.95"/>
    <n v="0.05"/>
    <n v="61.74"/>
    <n v="239.30500000000001"/>
    <n v="123.48"/>
    <n v="115.825"/>
    <n v="0.48400576669940032"/>
    <n v="2026"/>
    <s v="Q2"/>
    <n v="5"/>
    <s v="May"/>
  </r>
  <r>
    <x v="897"/>
    <d v="2026-05-24T00:00:00"/>
    <n v="2026"/>
    <x v="1"/>
    <n v="5"/>
    <x v="4"/>
    <x v="3"/>
    <x v="7"/>
    <x v="0"/>
    <s v="New"/>
    <x v="4"/>
    <s v="Resistance Band Set"/>
    <n v="2"/>
    <n v="41.32"/>
    <n v="0"/>
    <n v="14.91"/>
    <n v="82.64"/>
    <n v="29.82"/>
    <n v="52.82"/>
    <n v="0.63915779283639884"/>
    <n v="2026"/>
    <s v="Q2"/>
    <n v="5"/>
    <s v="May"/>
  </r>
  <r>
    <x v="898"/>
    <d v="2026-05-24T00:00:00"/>
    <n v="2026"/>
    <x v="1"/>
    <n v="5"/>
    <x v="4"/>
    <x v="3"/>
    <x v="8"/>
    <x v="3"/>
    <s v="New"/>
    <x v="1"/>
    <s v="Trail Boots"/>
    <n v="2"/>
    <n v="144.01"/>
    <n v="0"/>
    <n v="79.37"/>
    <n v="288.02"/>
    <n v="158.74"/>
    <n v="129.27999999999997"/>
    <n v="0.44885771821401282"/>
    <n v="2026"/>
    <s v="Q2"/>
    <n v="5"/>
    <s v="May"/>
  </r>
  <r>
    <x v="899"/>
    <d v="2026-05-24T00:00:00"/>
    <n v="2026"/>
    <x v="1"/>
    <n v="5"/>
    <x v="4"/>
    <x v="0"/>
    <x v="15"/>
    <x v="0"/>
    <s v="Business"/>
    <x v="0"/>
    <s v="Trail Bike Light"/>
    <n v="2"/>
    <n v="51.17"/>
    <n v="0.05"/>
    <n v="21.97"/>
    <n v="97.222999999999999"/>
    <n v="43.94"/>
    <n v="53.283000000000001"/>
    <n v="0.54804932989107513"/>
    <n v="2026"/>
    <s v="Q2"/>
    <n v="5"/>
    <s v="May"/>
  </r>
  <r>
    <x v="900"/>
    <d v="2026-05-24T00:00:00"/>
    <n v="2026"/>
    <x v="1"/>
    <n v="5"/>
    <x v="4"/>
    <x v="0"/>
    <x v="0"/>
    <x v="1"/>
    <s v="Business"/>
    <x v="3"/>
    <s v="Portable Camp Stove"/>
    <n v="6"/>
    <n v="83.58"/>
    <n v="0.2"/>
    <n v="40.5"/>
    <n v="401.18400000000003"/>
    <n v="243"/>
    <n v="158.18400000000003"/>
    <n v="0.39429289303661169"/>
    <n v="2026"/>
    <s v="Q2"/>
    <n v="5"/>
    <s v="May"/>
  </r>
  <r>
    <x v="901"/>
    <d v="2026-05-24T00:00:00"/>
    <n v="2026"/>
    <x v="1"/>
    <n v="5"/>
    <x v="4"/>
    <x v="2"/>
    <x v="16"/>
    <x v="3"/>
    <s v="Returning"/>
    <x v="3"/>
    <s v="Portable Camp Stove"/>
    <n v="2"/>
    <n v="80.010000000000005"/>
    <n v="0"/>
    <n v="38.54"/>
    <n v="160.02000000000001"/>
    <n v="77.08"/>
    <n v="82.940000000000012"/>
    <n v="0.51831021122359711"/>
    <n v="2026"/>
    <s v="Q2"/>
    <n v="5"/>
    <s v="May"/>
  </r>
  <r>
    <x v="902"/>
    <d v="2026-05-25T00:00:00"/>
    <n v="2026"/>
    <x v="1"/>
    <n v="5"/>
    <x v="4"/>
    <x v="3"/>
    <x v="7"/>
    <x v="0"/>
    <s v="New"/>
    <x v="1"/>
    <s v="Hiking Daypack 20L"/>
    <n v="2"/>
    <n v="94.4"/>
    <n v="0"/>
    <n v="46.39"/>
    <n v="188.8"/>
    <n v="92.78"/>
    <n v="96.02000000000001"/>
    <n v="0.50858050847457625"/>
    <n v="2026"/>
    <s v="Q2"/>
    <n v="5"/>
    <s v="May"/>
  </r>
  <r>
    <x v="903"/>
    <d v="2026-05-25T00:00:00"/>
    <n v="2026"/>
    <x v="1"/>
    <n v="5"/>
    <x v="4"/>
    <x v="2"/>
    <x v="2"/>
    <x v="2"/>
    <s v="Business"/>
    <x v="1"/>
    <s v="Summit Backpack 45L"/>
    <n v="6"/>
    <n v="157.33000000000001"/>
    <n v="0"/>
    <n v="78.849999999999994"/>
    <n v="943.98"/>
    <n v="473.09999999999997"/>
    <n v="470.88000000000005"/>
    <n v="0.4988241276298227"/>
    <n v="2026"/>
    <s v="Q2"/>
    <n v="5"/>
    <s v="May"/>
  </r>
  <r>
    <x v="904"/>
    <d v="2026-05-25T00:00:00"/>
    <n v="2026"/>
    <x v="1"/>
    <n v="5"/>
    <x v="4"/>
    <x v="2"/>
    <x v="3"/>
    <x v="0"/>
    <s v="New"/>
    <x v="3"/>
    <s v="Compact Sleeping Bag"/>
    <n v="1"/>
    <n v="125.44"/>
    <n v="0"/>
    <n v="59.92"/>
    <n v="125.44"/>
    <n v="59.92"/>
    <n v="65.52"/>
    <n v="0.5223214285714286"/>
    <n v="2026"/>
    <s v="Q2"/>
    <n v="5"/>
    <s v="May"/>
  </r>
  <r>
    <x v="905"/>
    <d v="2026-05-25T00:00:00"/>
    <n v="2026"/>
    <x v="1"/>
    <n v="5"/>
    <x v="4"/>
    <x v="1"/>
    <x v="12"/>
    <x v="3"/>
    <s v="Returning"/>
    <x v="4"/>
    <s v="Recovery Roller"/>
    <n v="2"/>
    <n v="36.18"/>
    <n v="0"/>
    <n v="13.71"/>
    <n v="72.36"/>
    <n v="27.42"/>
    <n v="44.94"/>
    <n v="0.62106135986733002"/>
    <n v="2026"/>
    <s v="Q2"/>
    <n v="5"/>
    <s v="May"/>
  </r>
  <r>
    <x v="906"/>
    <d v="2026-05-25T00:00:00"/>
    <n v="2026"/>
    <x v="1"/>
    <n v="5"/>
    <x v="4"/>
    <x v="0"/>
    <x v="15"/>
    <x v="2"/>
    <s v="Returning"/>
    <x v="4"/>
    <s v="Resistance Band Set"/>
    <n v="1"/>
    <n v="41"/>
    <n v="0.05"/>
    <n v="14.51"/>
    <n v="38.949999999999996"/>
    <n v="14.51"/>
    <n v="24.439999999999998"/>
    <n v="0.62747111681643131"/>
    <n v="2026"/>
    <s v="Q2"/>
    <n v="5"/>
    <s v="May"/>
  </r>
  <r>
    <x v="907"/>
    <d v="2026-05-25T00:00:00"/>
    <n v="2026"/>
    <x v="1"/>
    <n v="5"/>
    <x v="4"/>
    <x v="2"/>
    <x v="5"/>
    <x v="0"/>
    <s v="Returning"/>
    <x v="1"/>
    <s v="Trekking Poles"/>
    <n v="1"/>
    <n v="72.33"/>
    <n v="0.1"/>
    <n v="32.61"/>
    <n v="65.096999999999994"/>
    <n v="32.61"/>
    <n v="32.486999999999995"/>
    <n v="0.49905525600258072"/>
    <n v="2026"/>
    <s v="Q2"/>
    <n v="5"/>
    <s v="May"/>
  </r>
  <r>
    <x v="908"/>
    <d v="2026-05-25T00:00:00"/>
    <n v="2026"/>
    <x v="1"/>
    <n v="5"/>
    <x v="4"/>
    <x v="3"/>
    <x v="4"/>
    <x v="0"/>
    <s v="Business"/>
    <x v="3"/>
    <s v="Compact Sleeping Bag"/>
    <n v="2"/>
    <n v="125.42"/>
    <n v="0"/>
    <n v="62.28"/>
    <n v="250.84"/>
    <n v="124.56"/>
    <n v="126.28"/>
    <n v="0.50342848030617127"/>
    <n v="2026"/>
    <s v="Q2"/>
    <n v="5"/>
    <s v="May"/>
  </r>
  <r>
    <x v="909"/>
    <d v="2026-05-26T00:00:00"/>
    <n v="2026"/>
    <x v="1"/>
    <n v="5"/>
    <x v="4"/>
    <x v="0"/>
    <x v="15"/>
    <x v="0"/>
    <s v="Business"/>
    <x v="0"/>
    <s v="Compact Repair Kit"/>
    <n v="2"/>
    <n v="41.29"/>
    <n v="0.15"/>
    <n v="16.43"/>
    <n v="70.192999999999998"/>
    <n v="32.86"/>
    <n v="37.332999999999998"/>
    <n v="0.531862151496588"/>
    <n v="2026"/>
    <s v="Q2"/>
    <n v="5"/>
    <s v="May"/>
  </r>
  <r>
    <x v="910"/>
    <d v="2026-05-26T00:00:00"/>
    <n v="2026"/>
    <x v="1"/>
    <n v="5"/>
    <x v="4"/>
    <x v="3"/>
    <x v="8"/>
    <x v="1"/>
    <s v="Business"/>
    <x v="2"/>
    <s v="Carry-On Duffel"/>
    <n v="8"/>
    <n v="131.4"/>
    <n v="0.05"/>
    <n v="66.489999999999995"/>
    <n v="998.64"/>
    <n v="531.91999999999996"/>
    <n v="466.72"/>
    <n v="0.46735560362092449"/>
    <n v="2026"/>
    <s v="Q2"/>
    <n v="5"/>
    <s v="May"/>
  </r>
  <r>
    <x v="911"/>
    <d v="2026-05-26T00:00:00"/>
    <n v="2026"/>
    <x v="1"/>
    <n v="5"/>
    <x v="4"/>
    <x v="2"/>
    <x v="16"/>
    <x v="0"/>
    <s v="New"/>
    <x v="1"/>
    <s v="Trail Boots"/>
    <n v="4"/>
    <n v="140.66999999999999"/>
    <n v="0"/>
    <n v="80.72"/>
    <n v="562.67999999999995"/>
    <n v="322.88"/>
    <n v="239.79999999999995"/>
    <n v="0.42617473519584842"/>
    <n v="2026"/>
    <s v="Q2"/>
    <n v="5"/>
    <s v="May"/>
  </r>
  <r>
    <x v="912"/>
    <d v="2026-05-26T00:00:00"/>
    <n v="2026"/>
    <x v="1"/>
    <n v="5"/>
    <x v="4"/>
    <x v="3"/>
    <x v="8"/>
    <x v="0"/>
    <s v="Returning"/>
    <x v="4"/>
    <s v="Recovery Roller"/>
    <n v="1"/>
    <n v="36.659999999999997"/>
    <n v="0.05"/>
    <n v="13.51"/>
    <n v="34.826999999999998"/>
    <n v="13.51"/>
    <n v="21.317"/>
    <n v="0.61208257960777557"/>
    <n v="2026"/>
    <s v="Q2"/>
    <n v="5"/>
    <s v="May"/>
  </r>
  <r>
    <x v="913"/>
    <d v="2026-05-27T00:00:00"/>
    <n v="2026"/>
    <x v="1"/>
    <n v="5"/>
    <x v="4"/>
    <x v="3"/>
    <x v="4"/>
    <x v="0"/>
    <s v="Returning"/>
    <x v="2"/>
    <s v="Packing Cube Set"/>
    <n v="1"/>
    <n v="46.28"/>
    <n v="0.05"/>
    <n v="17.95"/>
    <n v="43.966000000000001"/>
    <n v="17.95"/>
    <n v="26.016000000000002"/>
    <n v="0.591729973161079"/>
    <n v="2026"/>
    <s v="Q2"/>
    <n v="5"/>
    <s v="May"/>
  </r>
  <r>
    <x v="914"/>
    <d v="2026-05-27T00:00:00"/>
    <n v="2026"/>
    <x v="1"/>
    <n v="5"/>
    <x v="4"/>
    <x v="3"/>
    <x v="13"/>
    <x v="3"/>
    <s v="Returning"/>
    <x v="1"/>
    <s v="Hiking Daypack 20L"/>
    <n v="2"/>
    <n v="92.12"/>
    <n v="0"/>
    <n v="46.64"/>
    <n v="184.24"/>
    <n v="93.28"/>
    <n v="90.960000000000008"/>
    <n v="0.49370386452453324"/>
    <n v="2026"/>
    <s v="Q2"/>
    <n v="5"/>
    <s v="May"/>
  </r>
  <r>
    <x v="915"/>
    <d v="2026-05-27T00:00:00"/>
    <n v="2026"/>
    <x v="1"/>
    <n v="5"/>
    <x v="4"/>
    <x v="3"/>
    <x v="13"/>
    <x v="0"/>
    <s v="Returning"/>
    <x v="4"/>
    <s v="Resistance Band Set"/>
    <n v="3"/>
    <n v="39.549999999999997"/>
    <n v="0"/>
    <n v="14.87"/>
    <n v="118.64999999999999"/>
    <n v="44.61"/>
    <n v="74.039999999999992"/>
    <n v="0.6240202275600506"/>
    <n v="2026"/>
    <s v="Q2"/>
    <n v="5"/>
    <s v="May"/>
  </r>
  <r>
    <x v="916"/>
    <d v="2026-05-27T00:00:00"/>
    <n v="2026"/>
    <x v="1"/>
    <n v="5"/>
    <x v="4"/>
    <x v="0"/>
    <x v="0"/>
    <x v="2"/>
    <s v="New"/>
    <x v="0"/>
    <s v="Commuter Helmet"/>
    <n v="1"/>
    <n v="83.3"/>
    <n v="0"/>
    <n v="41.93"/>
    <n v="83.3"/>
    <n v="41.93"/>
    <n v="41.37"/>
    <n v="0.49663865546218489"/>
    <n v="2026"/>
    <s v="Q2"/>
    <n v="5"/>
    <s v="May"/>
  </r>
  <r>
    <x v="917"/>
    <d v="2026-05-28T00:00:00"/>
    <n v="2026"/>
    <x v="1"/>
    <n v="5"/>
    <x v="4"/>
    <x v="3"/>
    <x v="13"/>
    <x v="2"/>
    <s v="New"/>
    <x v="1"/>
    <s v="Hiking Daypack 20L"/>
    <n v="2"/>
    <n v="93.84"/>
    <n v="0"/>
    <n v="44.72"/>
    <n v="187.68"/>
    <n v="89.44"/>
    <n v="98.240000000000009"/>
    <n v="0.52344416027280483"/>
    <n v="2026"/>
    <s v="Q2"/>
    <n v="5"/>
    <s v="May"/>
  </r>
  <r>
    <x v="918"/>
    <d v="2026-05-28T00:00:00"/>
    <n v="2026"/>
    <x v="1"/>
    <n v="5"/>
    <x v="4"/>
    <x v="2"/>
    <x v="16"/>
    <x v="0"/>
    <s v="Returning"/>
    <x v="0"/>
    <s v="Trail Bike Light"/>
    <n v="2"/>
    <n v="51.25"/>
    <n v="0"/>
    <n v="22.57"/>
    <n v="102.5"/>
    <n v="45.14"/>
    <n v="57.36"/>
    <n v="0.55960975609756092"/>
    <n v="2026"/>
    <s v="Q2"/>
    <n v="5"/>
    <s v="May"/>
  </r>
  <r>
    <x v="919"/>
    <d v="2026-05-28T00:00:00"/>
    <n v="2026"/>
    <x v="1"/>
    <n v="5"/>
    <x v="4"/>
    <x v="3"/>
    <x v="13"/>
    <x v="1"/>
    <s v="Business"/>
    <x v="0"/>
    <s v="Commuter Helmet"/>
    <n v="8"/>
    <n v="80.13"/>
    <n v="0.1"/>
    <n v="43.8"/>
    <n v="576.93600000000004"/>
    <n v="350.4"/>
    <n v="226.53600000000006"/>
    <n v="0.39265360455925796"/>
    <n v="2026"/>
    <s v="Q2"/>
    <n v="5"/>
    <s v="May"/>
  </r>
  <r>
    <x v="920"/>
    <d v="2026-05-28T00:00:00"/>
    <n v="2026"/>
    <x v="1"/>
    <n v="5"/>
    <x v="4"/>
    <x v="1"/>
    <x v="12"/>
    <x v="0"/>
    <s v="Returning"/>
    <x v="4"/>
    <s v="Resistance Band Set"/>
    <n v="1"/>
    <n v="41.13"/>
    <n v="0"/>
    <n v="14.8"/>
    <n v="41.13"/>
    <n v="14.8"/>
    <n v="26.330000000000002"/>
    <n v="0.64016532944322879"/>
    <n v="2026"/>
    <s v="Q2"/>
    <n v="5"/>
    <s v="May"/>
  </r>
  <r>
    <x v="921"/>
    <d v="2026-05-28T00:00:00"/>
    <n v="2026"/>
    <x v="1"/>
    <n v="5"/>
    <x v="4"/>
    <x v="3"/>
    <x v="13"/>
    <x v="0"/>
    <s v="Returning"/>
    <x v="3"/>
    <s v="Portable Camp Stove"/>
    <n v="1"/>
    <n v="81.28"/>
    <n v="0.15"/>
    <n v="39.020000000000003"/>
    <n v="69.087999999999994"/>
    <n v="39.020000000000003"/>
    <n v="30.067999999999991"/>
    <n v="0.43521306160259371"/>
    <n v="2026"/>
    <s v="Q2"/>
    <n v="5"/>
    <s v="May"/>
  </r>
  <r>
    <x v="922"/>
    <d v="2026-05-28T00:00:00"/>
    <n v="2026"/>
    <x v="1"/>
    <n v="5"/>
    <x v="4"/>
    <x v="2"/>
    <x v="3"/>
    <x v="0"/>
    <s v="Business"/>
    <x v="2"/>
    <s v="Packing Cube Set"/>
    <n v="1"/>
    <n v="46.19"/>
    <n v="0"/>
    <n v="18.329999999999998"/>
    <n v="46.19"/>
    <n v="18.329999999999998"/>
    <n v="27.86"/>
    <n v="0.60316085732842606"/>
    <n v="2026"/>
    <s v="Q2"/>
    <n v="5"/>
    <s v="May"/>
  </r>
  <r>
    <x v="923"/>
    <d v="2026-05-28T00:00:00"/>
    <n v="2026"/>
    <x v="1"/>
    <n v="5"/>
    <x v="4"/>
    <x v="3"/>
    <x v="8"/>
    <x v="0"/>
    <s v="Returning"/>
    <x v="1"/>
    <s v="Summit Backpack 45L"/>
    <n v="3"/>
    <n v="156.58000000000001"/>
    <n v="0"/>
    <n v="79.099999999999994"/>
    <n v="469.74"/>
    <n v="237.29999999999998"/>
    <n v="232.44000000000003"/>
    <n v="0.49482692553327379"/>
    <n v="2026"/>
    <s v="Q2"/>
    <n v="5"/>
    <s v="May"/>
  </r>
  <r>
    <x v="924"/>
    <d v="2026-05-28T00:00:00"/>
    <n v="2026"/>
    <x v="1"/>
    <n v="5"/>
    <x v="4"/>
    <x v="3"/>
    <x v="13"/>
    <x v="3"/>
    <s v="New"/>
    <x v="4"/>
    <s v="Weighted Vest"/>
    <n v="1"/>
    <n v="123.91"/>
    <n v="0"/>
    <n v="68.89"/>
    <n v="123.91"/>
    <n v="68.89"/>
    <n v="55.019999999999996"/>
    <n v="0.44403195867968687"/>
    <n v="2026"/>
    <s v="Q2"/>
    <n v="5"/>
    <s v="May"/>
  </r>
  <r>
    <x v="925"/>
    <d v="2026-05-28T00:00:00"/>
    <n v="2026"/>
    <x v="1"/>
    <n v="5"/>
    <x v="4"/>
    <x v="2"/>
    <x v="2"/>
    <x v="3"/>
    <s v="New"/>
    <x v="0"/>
    <s v="Trail Bike Light"/>
    <n v="1"/>
    <n v="50.64"/>
    <n v="0"/>
    <n v="22.97"/>
    <n v="50.64"/>
    <n v="22.97"/>
    <n v="27.67"/>
    <n v="0.54640600315955767"/>
    <n v="2026"/>
    <s v="Q2"/>
    <n v="5"/>
    <s v="May"/>
  </r>
  <r>
    <x v="926"/>
    <d v="2026-05-29T00:00:00"/>
    <n v="2026"/>
    <x v="1"/>
    <n v="5"/>
    <x v="4"/>
    <x v="2"/>
    <x v="5"/>
    <x v="0"/>
    <s v="Returning"/>
    <x v="1"/>
    <s v="Trekking Poles"/>
    <n v="2"/>
    <n v="70.48"/>
    <n v="0.1"/>
    <n v="33.229999999999997"/>
    <n v="126.864"/>
    <n v="66.459999999999994"/>
    <n v="60.404000000000011"/>
    <n v="0.47613192079707412"/>
    <n v="2026"/>
    <s v="Q2"/>
    <n v="5"/>
    <s v="May"/>
  </r>
  <r>
    <x v="927"/>
    <d v="2026-05-29T00:00:00"/>
    <n v="2026"/>
    <x v="1"/>
    <n v="5"/>
    <x v="4"/>
    <x v="1"/>
    <x v="11"/>
    <x v="3"/>
    <s v="New"/>
    <x v="0"/>
    <s v="Compact Repair Kit"/>
    <n v="1"/>
    <n v="41.27"/>
    <n v="0.05"/>
    <n v="17.149999999999999"/>
    <n v="39.206499999999998"/>
    <n v="17.149999999999999"/>
    <n v="22.0565"/>
    <n v="0.56257253261576523"/>
    <n v="2026"/>
    <s v="Q2"/>
    <n v="5"/>
    <s v="May"/>
  </r>
  <r>
    <x v="928"/>
    <d v="2026-05-29T00:00:00"/>
    <n v="2026"/>
    <x v="1"/>
    <n v="5"/>
    <x v="4"/>
    <x v="0"/>
    <x v="15"/>
    <x v="3"/>
    <s v="Returning"/>
    <x v="4"/>
    <s v="Recovery Roller"/>
    <n v="2"/>
    <n v="36.9"/>
    <n v="0"/>
    <n v="14.07"/>
    <n v="73.8"/>
    <n v="28.14"/>
    <n v="45.66"/>
    <n v="0.61869918699186988"/>
    <n v="2026"/>
    <s v="Q2"/>
    <n v="5"/>
    <s v="May"/>
  </r>
  <r>
    <x v="929"/>
    <d v="2026-05-29T00:00:00"/>
    <n v="2026"/>
    <x v="1"/>
    <n v="5"/>
    <x v="4"/>
    <x v="1"/>
    <x v="11"/>
    <x v="0"/>
    <s v="Returning"/>
    <x v="3"/>
    <s v="Trail Tent 2P"/>
    <n v="1"/>
    <n v="196.91"/>
    <n v="0"/>
    <n v="106.31"/>
    <n v="196.91"/>
    <n v="106.31"/>
    <n v="90.6"/>
    <n v="0.46010867909197095"/>
    <n v="2026"/>
    <s v="Q2"/>
    <n v="5"/>
    <s v="May"/>
  </r>
  <r>
    <x v="930"/>
    <d v="2026-05-29T00:00:00"/>
    <n v="2026"/>
    <x v="1"/>
    <n v="5"/>
    <x v="4"/>
    <x v="1"/>
    <x v="6"/>
    <x v="2"/>
    <s v="Business"/>
    <x v="4"/>
    <s v="Recovery Roller"/>
    <n v="3"/>
    <n v="35.79"/>
    <n v="0"/>
    <n v="13.67"/>
    <n v="107.37"/>
    <n v="41.01"/>
    <n v="66.360000000000014"/>
    <n v="0.61804973456272716"/>
    <n v="2026"/>
    <s v="Q2"/>
    <n v="5"/>
    <s v="May"/>
  </r>
  <r>
    <x v="931"/>
    <d v="2026-05-29T00:00:00"/>
    <n v="2026"/>
    <x v="1"/>
    <n v="5"/>
    <x v="4"/>
    <x v="3"/>
    <x v="13"/>
    <x v="0"/>
    <s v="New"/>
    <x v="0"/>
    <s v="Commuter Helmet"/>
    <n v="2"/>
    <n v="82.22"/>
    <n v="0.05"/>
    <n v="42.35"/>
    <n v="156.21799999999999"/>
    <n v="84.7"/>
    <n v="71.517999999999986"/>
    <n v="0.45780895927485943"/>
    <n v="2026"/>
    <s v="Q2"/>
    <n v="5"/>
    <s v="May"/>
  </r>
  <r>
    <x v="932"/>
    <d v="2026-05-29T00:00:00"/>
    <n v="2026"/>
    <x v="1"/>
    <n v="5"/>
    <x v="4"/>
    <x v="2"/>
    <x v="5"/>
    <x v="0"/>
    <s v="New"/>
    <x v="0"/>
    <s v="Compact Repair Kit"/>
    <n v="1"/>
    <n v="40.57"/>
    <n v="0"/>
    <n v="16.809999999999999"/>
    <n v="40.57"/>
    <n v="16.809999999999999"/>
    <n v="23.76"/>
    <n v="0.58565442445156524"/>
    <n v="2026"/>
    <s v="Q2"/>
    <n v="5"/>
    <s v="May"/>
  </r>
  <r>
    <x v="933"/>
    <d v="2026-05-29T00:00:00"/>
    <n v="2026"/>
    <x v="1"/>
    <n v="5"/>
    <x v="4"/>
    <x v="2"/>
    <x v="10"/>
    <x v="2"/>
    <s v="Returning"/>
    <x v="3"/>
    <s v="Trail Tent 2P"/>
    <n v="1"/>
    <n v="191.62"/>
    <n v="0.05"/>
    <n v="106.15"/>
    <n v="182.03899999999999"/>
    <n v="106.15"/>
    <n v="75.888999999999982"/>
    <n v="0.41688319535923613"/>
    <n v="2026"/>
    <s v="Q2"/>
    <n v="5"/>
    <s v="May"/>
  </r>
  <r>
    <x v="934"/>
    <d v="2026-05-29T00:00:00"/>
    <n v="2026"/>
    <x v="1"/>
    <n v="5"/>
    <x v="4"/>
    <x v="1"/>
    <x v="6"/>
    <x v="3"/>
    <s v="Returning"/>
    <x v="1"/>
    <s v="Summit Backpack 45L"/>
    <n v="1"/>
    <n v="154.07"/>
    <n v="0.05"/>
    <n v="78.400000000000006"/>
    <n v="146.36649999999997"/>
    <n v="78.400000000000006"/>
    <n v="67.966499999999968"/>
    <n v="0.46435830603314271"/>
    <n v="2026"/>
    <s v="Q2"/>
    <n v="5"/>
    <s v="May"/>
  </r>
  <r>
    <x v="935"/>
    <d v="2026-05-30T00:00:00"/>
    <n v="2026"/>
    <x v="1"/>
    <n v="5"/>
    <x v="4"/>
    <x v="2"/>
    <x v="10"/>
    <x v="3"/>
    <s v="Returning"/>
    <x v="3"/>
    <s v="Compact Sleeping Bag"/>
    <n v="1"/>
    <n v="120.8"/>
    <n v="0"/>
    <n v="61.4"/>
    <n v="120.8"/>
    <n v="61.4"/>
    <n v="59.4"/>
    <n v="0.49172185430463577"/>
    <n v="2026"/>
    <s v="Q2"/>
    <n v="5"/>
    <s v="May"/>
  </r>
  <r>
    <x v="936"/>
    <d v="2026-05-30T00:00:00"/>
    <n v="2026"/>
    <x v="1"/>
    <n v="5"/>
    <x v="4"/>
    <x v="2"/>
    <x v="10"/>
    <x v="0"/>
    <s v="Business"/>
    <x v="0"/>
    <s v="Compact Repair Kit"/>
    <n v="1"/>
    <n v="40.15"/>
    <n v="0"/>
    <n v="16.82"/>
    <n v="40.15"/>
    <n v="16.82"/>
    <n v="23.33"/>
    <n v="0.58107098381070976"/>
    <n v="2026"/>
    <s v="Q2"/>
    <n v="5"/>
    <s v="May"/>
  </r>
  <r>
    <x v="937"/>
    <d v="2026-05-30T00:00:00"/>
    <n v="2026"/>
    <x v="1"/>
    <n v="5"/>
    <x v="4"/>
    <x v="1"/>
    <x v="12"/>
    <x v="1"/>
    <s v="Business"/>
    <x v="2"/>
    <s v="Carry-On Duffel"/>
    <n v="5"/>
    <n v="134.4"/>
    <n v="0.15"/>
    <n v="67.709999999999994"/>
    <n v="571.19999999999993"/>
    <n v="338.54999999999995"/>
    <n v="232.64999999999998"/>
    <n v="0.40730042016806722"/>
    <n v="2026"/>
    <s v="Q2"/>
    <n v="5"/>
    <s v="May"/>
  </r>
  <r>
    <x v="938"/>
    <d v="2026-05-30T00:00:00"/>
    <n v="2026"/>
    <x v="1"/>
    <n v="5"/>
    <x v="4"/>
    <x v="3"/>
    <x v="13"/>
    <x v="0"/>
    <s v="Returning"/>
    <x v="2"/>
    <s v="Insulated Bottle"/>
    <n v="2"/>
    <n v="37.130000000000003"/>
    <n v="0.05"/>
    <n v="13.44"/>
    <n v="70.546999999999997"/>
    <n v="26.88"/>
    <n v="43.667000000000002"/>
    <n v="0.6189774193091131"/>
    <n v="2026"/>
    <s v="Q2"/>
    <n v="5"/>
    <s v="May"/>
  </r>
  <r>
    <x v="939"/>
    <d v="2026-05-30T00:00:00"/>
    <n v="2026"/>
    <x v="1"/>
    <n v="5"/>
    <x v="4"/>
    <x v="1"/>
    <x v="1"/>
    <x v="0"/>
    <s v="Business"/>
    <x v="3"/>
    <s v="Compact Sleeping Bag"/>
    <n v="6"/>
    <n v="123.82"/>
    <n v="0"/>
    <n v="61.91"/>
    <n v="742.92"/>
    <n v="371.46"/>
    <n v="371.46"/>
    <n v="0.5"/>
    <n v="2026"/>
    <s v="Q2"/>
    <n v="5"/>
    <s v="May"/>
  </r>
  <r>
    <x v="940"/>
    <d v="2026-05-30T00:00:00"/>
    <n v="2026"/>
    <x v="1"/>
    <n v="5"/>
    <x v="4"/>
    <x v="2"/>
    <x v="16"/>
    <x v="3"/>
    <s v="Returning"/>
    <x v="2"/>
    <s v="Insulated Bottle"/>
    <n v="2"/>
    <n v="36.94"/>
    <n v="0.05"/>
    <n v="13.82"/>
    <n v="70.185999999999993"/>
    <n v="27.64"/>
    <n v="42.545999999999992"/>
    <n v="0.60618926851508848"/>
    <n v="2026"/>
    <s v="Q2"/>
    <n v="5"/>
    <s v="May"/>
  </r>
  <r>
    <x v="941"/>
    <d v="2026-05-30T00:00:00"/>
    <n v="2026"/>
    <x v="1"/>
    <n v="5"/>
    <x v="4"/>
    <x v="0"/>
    <x v="0"/>
    <x v="0"/>
    <s v="New"/>
    <x v="3"/>
    <s v="Trail Tent 2P"/>
    <n v="3"/>
    <n v="199.17"/>
    <n v="0.05"/>
    <n v="105.24"/>
    <n v="567.6345"/>
    <n v="315.71999999999997"/>
    <n v="251.91450000000003"/>
    <n v="0.4437970207941907"/>
    <n v="2026"/>
    <s v="Q2"/>
    <n v="5"/>
    <s v="May"/>
  </r>
  <r>
    <x v="942"/>
    <d v="2026-05-30T00:00:00"/>
    <n v="2026"/>
    <x v="1"/>
    <n v="5"/>
    <x v="4"/>
    <x v="0"/>
    <x v="9"/>
    <x v="0"/>
    <s v="Returning"/>
    <x v="3"/>
    <s v="Portable Camp Stove"/>
    <n v="3"/>
    <n v="83.17"/>
    <n v="0"/>
    <n v="40.520000000000003"/>
    <n v="249.51"/>
    <n v="121.56"/>
    <n v="127.94999999999999"/>
    <n v="0.51280509799206442"/>
    <n v="2026"/>
    <s v="Q2"/>
    <n v="5"/>
    <s v="May"/>
  </r>
  <r>
    <x v="943"/>
    <d v="2026-05-30T00:00:00"/>
    <n v="2026"/>
    <x v="1"/>
    <n v="5"/>
    <x v="4"/>
    <x v="1"/>
    <x v="6"/>
    <x v="0"/>
    <s v="Business"/>
    <x v="2"/>
    <s v="Packing Cube Set"/>
    <n v="1"/>
    <n v="45.8"/>
    <n v="0.05"/>
    <n v="17.88"/>
    <n v="43.51"/>
    <n v="17.88"/>
    <n v="25.63"/>
    <n v="0.58905998621006661"/>
    <n v="2026"/>
    <s v="Q2"/>
    <n v="5"/>
    <s v="May"/>
  </r>
  <r>
    <x v="944"/>
    <d v="2026-05-30T00:00:00"/>
    <n v="2026"/>
    <x v="1"/>
    <n v="5"/>
    <x v="4"/>
    <x v="2"/>
    <x v="2"/>
    <x v="3"/>
    <s v="Returning"/>
    <x v="1"/>
    <s v="Summit Backpack 45L"/>
    <n v="1"/>
    <n v="154.85"/>
    <n v="0"/>
    <n v="80.17"/>
    <n v="154.85"/>
    <n v="80.17"/>
    <n v="74.679999999999993"/>
    <n v="0.48227316758153049"/>
    <n v="2026"/>
    <s v="Q2"/>
    <n v="5"/>
    <s v="May"/>
  </r>
  <r>
    <x v="945"/>
    <d v="2026-05-30T00:00:00"/>
    <n v="2026"/>
    <x v="1"/>
    <n v="5"/>
    <x v="4"/>
    <x v="3"/>
    <x v="13"/>
    <x v="0"/>
    <s v="Business"/>
    <x v="3"/>
    <s v="Trail Tent 2P"/>
    <n v="1"/>
    <n v="194.99"/>
    <n v="0"/>
    <n v="101.21"/>
    <n v="194.99"/>
    <n v="101.21"/>
    <n v="93.780000000000015"/>
    <n v="0.48094774090979031"/>
    <n v="2026"/>
    <s v="Q2"/>
    <n v="5"/>
    <s v="May"/>
  </r>
  <r>
    <x v="946"/>
    <d v="2026-05-30T00:00:00"/>
    <n v="2026"/>
    <x v="1"/>
    <n v="5"/>
    <x v="4"/>
    <x v="2"/>
    <x v="10"/>
    <x v="0"/>
    <s v="Returning"/>
    <x v="4"/>
    <s v="Recovery Roller"/>
    <n v="1"/>
    <n v="36.31"/>
    <n v="0"/>
    <n v="13.93"/>
    <n v="36.31"/>
    <n v="13.93"/>
    <n v="22.380000000000003"/>
    <n v="0.61635912971633167"/>
    <n v="2026"/>
    <s v="Q2"/>
    <n v="5"/>
    <s v="May"/>
  </r>
  <r>
    <x v="947"/>
    <d v="2026-05-30T00:00:00"/>
    <n v="2026"/>
    <x v="1"/>
    <n v="5"/>
    <x v="4"/>
    <x v="0"/>
    <x v="0"/>
    <x v="0"/>
    <s v="Returning"/>
    <x v="2"/>
    <s v="Packing Cube Set"/>
    <n v="1"/>
    <n v="47.19"/>
    <n v="0"/>
    <n v="18.54"/>
    <n v="47.19"/>
    <n v="18.54"/>
    <n v="28.65"/>
    <n v="0.60712015257469798"/>
    <n v="2026"/>
    <s v="Q2"/>
    <n v="5"/>
    <s v="May"/>
  </r>
  <r>
    <x v="948"/>
    <d v="2026-05-30T00:00:00"/>
    <n v="2026"/>
    <x v="1"/>
    <n v="5"/>
    <x v="4"/>
    <x v="3"/>
    <x v="8"/>
    <x v="0"/>
    <s v="New"/>
    <x v="4"/>
    <s v="Weighted Vest"/>
    <n v="1"/>
    <n v="124.14"/>
    <n v="0"/>
    <n v="70.900000000000006"/>
    <n v="124.14"/>
    <n v="70.900000000000006"/>
    <n v="53.239999999999995"/>
    <n v="0.42887062993394548"/>
    <n v="2026"/>
    <s v="Q2"/>
    <n v="5"/>
    <s v="May"/>
  </r>
  <r>
    <x v="949"/>
    <d v="2026-05-31T00:00:00"/>
    <n v="2026"/>
    <x v="1"/>
    <n v="5"/>
    <x v="4"/>
    <x v="3"/>
    <x v="8"/>
    <x v="0"/>
    <s v="Returning"/>
    <x v="2"/>
    <s v="Carry-On Duffel"/>
    <n v="1"/>
    <n v="131.94999999999999"/>
    <n v="0"/>
    <n v="65.17"/>
    <n v="131.94999999999999"/>
    <n v="65.17"/>
    <n v="66.779999999999987"/>
    <n v="0.50610079575596811"/>
    <n v="2026"/>
    <s v="Q2"/>
    <n v="5"/>
    <s v="May"/>
  </r>
  <r>
    <x v="950"/>
    <d v="2026-05-31T00:00:00"/>
    <n v="2026"/>
    <x v="1"/>
    <n v="5"/>
    <x v="4"/>
    <x v="3"/>
    <x v="8"/>
    <x v="3"/>
    <s v="New"/>
    <x v="0"/>
    <s v="Cycling Pack 12L"/>
    <n v="1"/>
    <n v="102.24"/>
    <n v="0"/>
    <n v="50.75"/>
    <n v="102.24"/>
    <n v="50.75"/>
    <n v="51.489999999999995"/>
    <n v="0.50361893583724571"/>
    <n v="2026"/>
    <s v="Q2"/>
    <n v="5"/>
    <s v="May"/>
  </r>
  <r>
    <x v="951"/>
    <d v="2026-05-31T00:00:00"/>
    <n v="2026"/>
    <x v="1"/>
    <n v="5"/>
    <x v="4"/>
    <x v="3"/>
    <x v="13"/>
    <x v="3"/>
    <s v="New"/>
    <x v="1"/>
    <s v="Summit Backpack 45L"/>
    <n v="2"/>
    <n v="152.07"/>
    <n v="0"/>
    <n v="76.849999999999994"/>
    <n v="304.14"/>
    <n v="153.69999999999999"/>
    <n v="150.44"/>
    <n v="0.49464062602748737"/>
    <n v="2026"/>
    <s v="Q2"/>
    <n v="5"/>
    <s v="May"/>
  </r>
  <r>
    <x v="952"/>
    <d v="2026-05-31T00:00:00"/>
    <n v="2026"/>
    <x v="1"/>
    <n v="5"/>
    <x v="4"/>
    <x v="2"/>
    <x v="3"/>
    <x v="0"/>
    <s v="New"/>
    <x v="3"/>
    <s v="Compact Sleeping Bag"/>
    <n v="2"/>
    <n v="123.34"/>
    <n v="0.05"/>
    <n v="58.96"/>
    <n v="234.346"/>
    <n v="117.92"/>
    <n v="116.426"/>
    <n v="0.49681240558831813"/>
    <n v="2026"/>
    <s v="Q2"/>
    <n v="5"/>
    <s v="May"/>
  </r>
  <r>
    <x v="953"/>
    <d v="2026-05-31T00:00:00"/>
    <n v="2026"/>
    <x v="1"/>
    <n v="5"/>
    <x v="4"/>
    <x v="2"/>
    <x v="2"/>
    <x v="2"/>
    <s v="Returning"/>
    <x v="1"/>
    <s v="Summit Backpack 45L"/>
    <n v="1"/>
    <n v="155.81"/>
    <n v="0"/>
    <n v="80.31"/>
    <n v="155.81"/>
    <n v="80.31"/>
    <n v="75.5"/>
    <n v="0.48456453372697517"/>
    <n v="2026"/>
    <s v="Q2"/>
    <n v="5"/>
    <s v="May"/>
  </r>
  <r>
    <x v="954"/>
    <d v="2026-05-31T00:00:00"/>
    <n v="2026"/>
    <x v="1"/>
    <n v="5"/>
    <x v="4"/>
    <x v="2"/>
    <x v="16"/>
    <x v="0"/>
    <s v="Returning"/>
    <x v="2"/>
    <s v="Travel Backpack 35L"/>
    <n v="1"/>
    <n v="163.19"/>
    <n v="0.05"/>
    <n v="87.95"/>
    <n v="155.03049999999999"/>
    <n v="87.95"/>
    <n v="67.080499999999986"/>
    <n v="0.4326922766810401"/>
    <n v="2026"/>
    <s v="Q2"/>
    <n v="5"/>
    <s v="May"/>
  </r>
  <r>
    <x v="955"/>
    <d v="2026-05-31T00:00:00"/>
    <n v="2026"/>
    <x v="1"/>
    <n v="5"/>
    <x v="4"/>
    <x v="1"/>
    <x v="12"/>
    <x v="0"/>
    <s v="Returning"/>
    <x v="1"/>
    <s v="Trail Boots"/>
    <n v="1"/>
    <n v="147.30000000000001"/>
    <n v="0.05"/>
    <n v="81.510000000000005"/>
    <n v="139.935"/>
    <n v="81.510000000000005"/>
    <n v="58.424999999999997"/>
    <n v="0.41751527494908347"/>
    <n v="2026"/>
    <s v="Q2"/>
    <n v="5"/>
    <s v="May"/>
  </r>
  <r>
    <x v="956"/>
    <d v="2026-05-31T00:00:00"/>
    <n v="2026"/>
    <x v="1"/>
    <n v="5"/>
    <x v="4"/>
    <x v="2"/>
    <x v="2"/>
    <x v="0"/>
    <s v="Returning"/>
    <x v="4"/>
    <s v="Weighted Vest"/>
    <n v="5"/>
    <n v="126.16"/>
    <n v="0"/>
    <n v="68.59"/>
    <n v="630.79999999999995"/>
    <n v="342.95000000000005"/>
    <n v="287.84999999999991"/>
    <n v="0.45632530120481918"/>
    <n v="2026"/>
    <s v="Q2"/>
    <n v="5"/>
    <s v="May"/>
  </r>
  <r>
    <x v="957"/>
    <d v="2026-05-31T00:00:00"/>
    <n v="2026"/>
    <x v="1"/>
    <n v="5"/>
    <x v="4"/>
    <x v="3"/>
    <x v="8"/>
    <x v="0"/>
    <s v="New"/>
    <x v="2"/>
    <s v="Travel Backpack 35L"/>
    <n v="2"/>
    <n v="163.57"/>
    <n v="0"/>
    <n v="85.72"/>
    <n v="327.14"/>
    <n v="171.44"/>
    <n v="155.69999999999999"/>
    <n v="0.47594302133643085"/>
    <n v="2026"/>
    <s v="Q2"/>
    <n v="5"/>
    <s v="May"/>
  </r>
  <r>
    <x v="958"/>
    <d v="2026-05-31T00:00:00"/>
    <n v="2026"/>
    <x v="1"/>
    <n v="5"/>
    <x v="4"/>
    <x v="2"/>
    <x v="16"/>
    <x v="0"/>
    <s v="New"/>
    <x v="1"/>
    <s v="Trail Boots"/>
    <n v="1"/>
    <n v="142.06"/>
    <n v="0"/>
    <n v="77.36"/>
    <n v="142.06"/>
    <n v="77.36"/>
    <n v="64.7"/>
    <n v="0.45544136280444886"/>
    <n v="2026"/>
    <s v="Q2"/>
    <n v="5"/>
    <s v="May"/>
  </r>
  <r>
    <x v="959"/>
    <d v="2026-05-31T00:00:00"/>
    <n v="2026"/>
    <x v="1"/>
    <n v="5"/>
    <x v="4"/>
    <x v="1"/>
    <x v="11"/>
    <x v="0"/>
    <s v="New"/>
    <x v="0"/>
    <s v="Commuter Helmet"/>
    <n v="1"/>
    <n v="81.37"/>
    <n v="0"/>
    <n v="42.01"/>
    <n v="81.37"/>
    <n v="42.01"/>
    <n v="39.360000000000007"/>
    <n v="0.48371635737986979"/>
    <n v="2026"/>
    <s v="Q2"/>
    <n v="5"/>
    <s v="May"/>
  </r>
  <r>
    <x v="960"/>
    <d v="2026-05-31T00:00:00"/>
    <n v="2026"/>
    <x v="1"/>
    <n v="5"/>
    <x v="4"/>
    <x v="3"/>
    <x v="8"/>
    <x v="2"/>
    <s v="New"/>
    <x v="3"/>
    <s v="Compact Sleeping Bag"/>
    <n v="1"/>
    <n v="120.75"/>
    <n v="0"/>
    <n v="61.21"/>
    <n v="120.75"/>
    <n v="61.21"/>
    <n v="59.54"/>
    <n v="0.49308488612836437"/>
    <n v="2026"/>
    <s v="Q2"/>
    <n v="5"/>
    <s v="May"/>
  </r>
  <r>
    <x v="961"/>
    <d v="2026-05-31T00:00:00"/>
    <n v="2026"/>
    <x v="1"/>
    <n v="5"/>
    <x v="4"/>
    <x v="1"/>
    <x v="14"/>
    <x v="0"/>
    <s v="New"/>
    <x v="0"/>
    <s v="Commuter Helmet"/>
    <n v="4"/>
    <n v="81.790000000000006"/>
    <n v="0"/>
    <n v="42.96"/>
    <n v="327.16000000000003"/>
    <n v="171.84"/>
    <n v="155.32000000000002"/>
    <n v="0.47475241472062601"/>
    <n v="2026"/>
    <s v="Q2"/>
    <n v="5"/>
    <s v="May"/>
  </r>
  <r>
    <x v="962"/>
    <d v="2026-05-31T00:00:00"/>
    <n v="2026"/>
    <x v="1"/>
    <n v="5"/>
    <x v="4"/>
    <x v="0"/>
    <x v="15"/>
    <x v="0"/>
    <s v="New"/>
    <x v="3"/>
    <s v="Portable Camp Stove"/>
    <n v="1"/>
    <n v="81.2"/>
    <n v="0.1"/>
    <n v="40.270000000000003"/>
    <n v="73.08"/>
    <n v="40.270000000000003"/>
    <n v="32.809999999999995"/>
    <n v="0.44896004378762994"/>
    <n v="2026"/>
    <s v="Q2"/>
    <n v="5"/>
    <s v="May"/>
  </r>
  <r>
    <x v="963"/>
    <d v="2026-05-31T00:00:00"/>
    <n v="2026"/>
    <x v="1"/>
    <n v="5"/>
    <x v="4"/>
    <x v="1"/>
    <x v="1"/>
    <x v="3"/>
    <s v="New"/>
    <x v="2"/>
    <s v="Packing Cube Set"/>
    <n v="2"/>
    <n v="46.52"/>
    <n v="0.05"/>
    <n v="18.739999999999998"/>
    <n v="88.388000000000005"/>
    <n v="37.479999999999997"/>
    <n v="50.908000000000008"/>
    <n v="0.57596053762954258"/>
    <n v="2026"/>
    <s v="Q2"/>
    <n v="5"/>
    <s v="May"/>
  </r>
  <r>
    <x v="964"/>
    <d v="2026-06-01T00:00:00"/>
    <n v="2026"/>
    <x v="1"/>
    <n v="6"/>
    <x v="5"/>
    <x v="3"/>
    <x v="13"/>
    <x v="0"/>
    <s v="Returning"/>
    <x v="3"/>
    <s v="Trail Tent 2P"/>
    <n v="1"/>
    <n v="195.22"/>
    <n v="0"/>
    <n v="105.91"/>
    <n v="195.22"/>
    <n v="105.91"/>
    <n v="89.31"/>
    <n v="0.45748386435816002"/>
    <n v="2026"/>
    <s v="Q2"/>
    <n v="6"/>
    <s v="Jun"/>
  </r>
  <r>
    <x v="965"/>
    <d v="2026-06-01T00:00:00"/>
    <n v="2026"/>
    <x v="1"/>
    <n v="6"/>
    <x v="5"/>
    <x v="3"/>
    <x v="4"/>
    <x v="0"/>
    <s v="New"/>
    <x v="0"/>
    <s v="Compact Repair Kit"/>
    <n v="1"/>
    <n v="40.71"/>
    <n v="0.05"/>
    <n v="16.559999999999999"/>
    <n v="38.674500000000002"/>
    <n v="16.559999999999999"/>
    <n v="22.114500000000003"/>
    <n v="0.57181088314005357"/>
    <n v="2026"/>
    <s v="Q2"/>
    <n v="6"/>
    <s v="Jun"/>
  </r>
  <r>
    <x v="966"/>
    <d v="2026-06-01T00:00:00"/>
    <n v="2026"/>
    <x v="1"/>
    <n v="6"/>
    <x v="5"/>
    <x v="1"/>
    <x v="11"/>
    <x v="0"/>
    <s v="Returning"/>
    <x v="4"/>
    <s v="Resistance Band Set"/>
    <n v="1"/>
    <n v="41.26"/>
    <n v="0.05"/>
    <n v="14.32"/>
    <n v="39.196999999999996"/>
    <n v="14.32"/>
    <n v="24.876999999999995"/>
    <n v="0.63466591831007468"/>
    <n v="2026"/>
    <s v="Q2"/>
    <n v="6"/>
    <s v="Jun"/>
  </r>
  <r>
    <x v="967"/>
    <d v="2026-06-01T00:00:00"/>
    <n v="2026"/>
    <x v="1"/>
    <n v="6"/>
    <x v="5"/>
    <x v="1"/>
    <x v="11"/>
    <x v="2"/>
    <s v="New"/>
    <x v="4"/>
    <s v="Resistance Band Set"/>
    <n v="2"/>
    <n v="40.840000000000003"/>
    <n v="0"/>
    <n v="14.48"/>
    <n v="81.680000000000007"/>
    <n v="28.96"/>
    <n v="52.720000000000006"/>
    <n v="0.64544564152791384"/>
    <n v="2026"/>
    <s v="Q2"/>
    <n v="6"/>
    <s v="Jun"/>
  </r>
  <r>
    <x v="968"/>
    <d v="2026-06-01T00:00:00"/>
    <n v="2026"/>
    <x v="1"/>
    <n v="6"/>
    <x v="5"/>
    <x v="3"/>
    <x v="4"/>
    <x v="0"/>
    <s v="Returning"/>
    <x v="1"/>
    <s v="Trail Boots"/>
    <n v="1"/>
    <n v="143.32"/>
    <n v="0"/>
    <n v="80.36"/>
    <n v="143.32"/>
    <n v="80.36"/>
    <n v="62.959999999999994"/>
    <n v="0.43929667876081496"/>
    <n v="2026"/>
    <s v="Q2"/>
    <n v="6"/>
    <s v="Jun"/>
  </r>
  <r>
    <x v="969"/>
    <d v="2026-06-01T00:00:00"/>
    <n v="2026"/>
    <x v="1"/>
    <n v="6"/>
    <x v="5"/>
    <x v="0"/>
    <x v="15"/>
    <x v="0"/>
    <s v="New"/>
    <x v="1"/>
    <s v="Summit Backpack 45L"/>
    <n v="2"/>
    <n v="156.31"/>
    <n v="0"/>
    <n v="79.87"/>
    <n v="312.62"/>
    <n v="159.74"/>
    <n v="152.88"/>
    <n v="0.4890282131661442"/>
    <n v="2026"/>
    <s v="Q2"/>
    <n v="6"/>
    <s v="Jun"/>
  </r>
  <r>
    <x v="970"/>
    <d v="2026-06-01T00:00:00"/>
    <n v="2026"/>
    <x v="1"/>
    <n v="6"/>
    <x v="5"/>
    <x v="3"/>
    <x v="8"/>
    <x v="0"/>
    <s v="New"/>
    <x v="0"/>
    <s v="Cycling Pack 12L"/>
    <n v="3"/>
    <n v="100.69"/>
    <n v="0.1"/>
    <n v="51.31"/>
    <n v="271.863"/>
    <n v="153.93"/>
    <n v="117.93299999999999"/>
    <n v="0.43379569856876438"/>
    <n v="2026"/>
    <s v="Q2"/>
    <n v="6"/>
    <s v="Jun"/>
  </r>
  <r>
    <x v="971"/>
    <d v="2026-06-01T00:00:00"/>
    <n v="2026"/>
    <x v="1"/>
    <n v="6"/>
    <x v="5"/>
    <x v="3"/>
    <x v="13"/>
    <x v="2"/>
    <s v="Business"/>
    <x v="2"/>
    <s v="Packing Cube Set"/>
    <n v="2"/>
    <n v="45.54"/>
    <n v="0.1"/>
    <n v="18.309999999999999"/>
    <n v="81.971999999999994"/>
    <n v="36.619999999999997"/>
    <n v="45.351999999999997"/>
    <n v="0.5532620894939736"/>
    <n v="2026"/>
    <s v="Q2"/>
    <n v="6"/>
    <s v="Jun"/>
  </r>
  <r>
    <x v="972"/>
    <d v="2026-06-01T00:00:00"/>
    <n v="2026"/>
    <x v="1"/>
    <n v="6"/>
    <x v="5"/>
    <x v="2"/>
    <x v="3"/>
    <x v="1"/>
    <s v="Business"/>
    <x v="1"/>
    <s v="Summit Backpack 45L"/>
    <n v="5"/>
    <n v="153.97"/>
    <n v="0.15"/>
    <n v="79.81"/>
    <n v="654.37249999999995"/>
    <n v="399.05"/>
    <n v="255.32249999999993"/>
    <n v="0.39017914108554369"/>
    <n v="2026"/>
    <s v="Q2"/>
    <n v="6"/>
    <s v="Jun"/>
  </r>
  <r>
    <x v="973"/>
    <d v="2026-06-01T00:00:00"/>
    <n v="2026"/>
    <x v="1"/>
    <n v="6"/>
    <x v="5"/>
    <x v="2"/>
    <x v="16"/>
    <x v="2"/>
    <s v="Returning"/>
    <x v="4"/>
    <s v="Weighted Vest"/>
    <n v="1"/>
    <n v="124.17"/>
    <n v="0"/>
    <n v="71.040000000000006"/>
    <n v="124.17"/>
    <n v="71.040000000000006"/>
    <n v="53.129999999999995"/>
    <n v="0.4278811307079004"/>
    <n v="2026"/>
    <s v="Q2"/>
    <n v="6"/>
    <s v="Jun"/>
  </r>
  <r>
    <x v="974"/>
    <d v="2026-06-01T00:00:00"/>
    <n v="2026"/>
    <x v="1"/>
    <n v="6"/>
    <x v="5"/>
    <x v="2"/>
    <x v="5"/>
    <x v="2"/>
    <s v="Returning"/>
    <x v="1"/>
    <s v="Summit Backpack 45L"/>
    <n v="1"/>
    <n v="152.94999999999999"/>
    <n v="0.05"/>
    <n v="76.97"/>
    <n v="145.30249999999998"/>
    <n v="76.97"/>
    <n v="68.332499999999982"/>
    <n v="0.47027752447480248"/>
    <n v="2026"/>
    <s v="Q2"/>
    <n v="6"/>
    <s v="Jun"/>
  </r>
  <r>
    <x v="975"/>
    <d v="2026-06-01T00:00:00"/>
    <n v="2026"/>
    <x v="1"/>
    <n v="6"/>
    <x v="5"/>
    <x v="3"/>
    <x v="13"/>
    <x v="0"/>
    <s v="New"/>
    <x v="0"/>
    <s v="Commuter Helmet"/>
    <n v="3"/>
    <n v="80.099999999999994"/>
    <n v="0"/>
    <n v="43.51"/>
    <n v="240.29999999999998"/>
    <n v="130.53"/>
    <n v="109.76999999999998"/>
    <n v="0.45680399500624214"/>
    <n v="2026"/>
    <s v="Q2"/>
    <n v="6"/>
    <s v="Jun"/>
  </r>
  <r>
    <x v="976"/>
    <d v="2026-06-01T00:00:00"/>
    <n v="2026"/>
    <x v="1"/>
    <n v="6"/>
    <x v="5"/>
    <x v="3"/>
    <x v="4"/>
    <x v="2"/>
    <s v="New"/>
    <x v="4"/>
    <s v="Recovery Roller"/>
    <n v="2"/>
    <n v="36.61"/>
    <n v="0"/>
    <n v="14.15"/>
    <n v="73.22"/>
    <n v="28.3"/>
    <n v="44.92"/>
    <n v="0.61349358098880091"/>
    <n v="2026"/>
    <s v="Q2"/>
    <n v="6"/>
    <s v="Jun"/>
  </r>
  <r>
    <x v="977"/>
    <d v="2026-06-02T00:00:00"/>
    <n v="2026"/>
    <x v="1"/>
    <n v="6"/>
    <x v="5"/>
    <x v="1"/>
    <x v="11"/>
    <x v="0"/>
    <s v="Returning"/>
    <x v="2"/>
    <s v="Carry-On Duffel"/>
    <n v="2"/>
    <n v="131.81"/>
    <n v="0.05"/>
    <n v="66.09"/>
    <n v="250.43899999999999"/>
    <n v="132.18"/>
    <n v="118.25899999999999"/>
    <n v="0.47220680485068217"/>
    <n v="2026"/>
    <s v="Q2"/>
    <n v="6"/>
    <s v="Jun"/>
  </r>
  <r>
    <x v="978"/>
    <d v="2026-06-02T00:00:00"/>
    <n v="2026"/>
    <x v="1"/>
    <n v="6"/>
    <x v="5"/>
    <x v="0"/>
    <x v="15"/>
    <x v="0"/>
    <s v="Returning"/>
    <x v="1"/>
    <s v="Summit Backpack 45L"/>
    <n v="1"/>
    <n v="153.43"/>
    <n v="0.05"/>
    <n v="78.16"/>
    <n v="145.7585"/>
    <n v="78.16"/>
    <n v="67.598500000000001"/>
    <n v="0.46377055197467043"/>
    <n v="2026"/>
    <s v="Q2"/>
    <n v="6"/>
    <s v="Jun"/>
  </r>
  <r>
    <x v="979"/>
    <d v="2026-06-02T00:00:00"/>
    <n v="2026"/>
    <x v="1"/>
    <n v="6"/>
    <x v="5"/>
    <x v="1"/>
    <x v="14"/>
    <x v="0"/>
    <s v="New"/>
    <x v="0"/>
    <s v="Commuter Helmet"/>
    <n v="2"/>
    <n v="80.06"/>
    <n v="0"/>
    <n v="42.87"/>
    <n v="160.12"/>
    <n v="85.74"/>
    <n v="74.38000000000001"/>
    <n v="0.4645266050462154"/>
    <n v="2026"/>
    <s v="Q2"/>
    <n v="6"/>
    <s v="Jun"/>
  </r>
  <r>
    <x v="980"/>
    <d v="2026-06-02T00:00:00"/>
    <n v="2026"/>
    <x v="1"/>
    <n v="6"/>
    <x v="5"/>
    <x v="3"/>
    <x v="13"/>
    <x v="2"/>
    <s v="Business"/>
    <x v="4"/>
    <s v="Resistance Band Set"/>
    <n v="1"/>
    <n v="40.549999999999997"/>
    <n v="0"/>
    <n v="15.16"/>
    <n v="40.549999999999997"/>
    <n v="15.16"/>
    <n v="25.389999999999997"/>
    <n v="0.62614056720098643"/>
    <n v="2026"/>
    <s v="Q2"/>
    <n v="6"/>
    <s v="Jun"/>
  </r>
  <r>
    <x v="981"/>
    <d v="2026-06-02T00:00:00"/>
    <n v="2026"/>
    <x v="1"/>
    <n v="6"/>
    <x v="5"/>
    <x v="1"/>
    <x v="6"/>
    <x v="0"/>
    <s v="New"/>
    <x v="2"/>
    <s v="Packing Cube Set"/>
    <n v="3"/>
    <n v="45.43"/>
    <n v="0.15"/>
    <n v="17.850000000000001"/>
    <n v="115.84649999999999"/>
    <n v="53.550000000000004"/>
    <n v="62.296499999999988"/>
    <n v="0.53775038520801222"/>
    <n v="2026"/>
    <s v="Q2"/>
    <n v="6"/>
    <s v="Jun"/>
  </r>
  <r>
    <x v="982"/>
    <d v="2026-06-02T00:00:00"/>
    <n v="2026"/>
    <x v="1"/>
    <n v="6"/>
    <x v="5"/>
    <x v="3"/>
    <x v="4"/>
    <x v="1"/>
    <s v="Business"/>
    <x v="1"/>
    <s v="Trail Boots"/>
    <n v="6"/>
    <n v="146.85"/>
    <n v="0.15"/>
    <n v="80.45"/>
    <n v="748.93499999999995"/>
    <n v="482.70000000000005"/>
    <n v="266.2349999999999"/>
    <n v="0.35548478839952724"/>
    <n v="2026"/>
    <s v="Q2"/>
    <n v="6"/>
    <s v="Jun"/>
  </r>
  <r>
    <x v="983"/>
    <d v="2026-06-03T00:00:00"/>
    <n v="2026"/>
    <x v="1"/>
    <n v="6"/>
    <x v="5"/>
    <x v="2"/>
    <x v="3"/>
    <x v="0"/>
    <s v="Business"/>
    <x v="3"/>
    <s v="Trail Tent 2P"/>
    <n v="1"/>
    <n v="192.33"/>
    <n v="0.1"/>
    <n v="105.15"/>
    <n v="173.09700000000001"/>
    <n v="105.15"/>
    <n v="67.947000000000003"/>
    <n v="0.39253713235931298"/>
    <n v="2026"/>
    <s v="Q2"/>
    <n v="6"/>
    <s v="Jun"/>
  </r>
  <r>
    <x v="984"/>
    <d v="2026-06-03T00:00:00"/>
    <n v="2026"/>
    <x v="1"/>
    <n v="6"/>
    <x v="5"/>
    <x v="2"/>
    <x v="10"/>
    <x v="3"/>
    <s v="New"/>
    <x v="2"/>
    <s v="Carry-On Duffel"/>
    <n v="3"/>
    <n v="135.4"/>
    <n v="0"/>
    <n v="65.16"/>
    <n v="406.20000000000005"/>
    <n v="195.48"/>
    <n v="210.72000000000006"/>
    <n v="0.51875923190546536"/>
    <n v="2026"/>
    <s v="Q2"/>
    <n v="6"/>
    <s v="Jun"/>
  </r>
  <r>
    <x v="985"/>
    <d v="2026-06-03T00:00:00"/>
    <n v="2026"/>
    <x v="1"/>
    <n v="6"/>
    <x v="5"/>
    <x v="2"/>
    <x v="5"/>
    <x v="0"/>
    <s v="New"/>
    <x v="4"/>
    <s v="Recovery Roller"/>
    <n v="2"/>
    <n v="36.08"/>
    <n v="0.05"/>
    <n v="13.73"/>
    <n v="68.551999999999992"/>
    <n v="27.46"/>
    <n v="41.091999999999992"/>
    <n v="0.59942817131520587"/>
    <n v="2026"/>
    <s v="Q2"/>
    <n v="6"/>
    <s v="Jun"/>
  </r>
  <r>
    <x v="986"/>
    <d v="2026-06-03T00:00:00"/>
    <n v="2026"/>
    <x v="1"/>
    <n v="6"/>
    <x v="5"/>
    <x v="0"/>
    <x v="9"/>
    <x v="0"/>
    <s v="New"/>
    <x v="2"/>
    <s v="Packing Cube Set"/>
    <n v="1"/>
    <n v="46.16"/>
    <n v="0"/>
    <n v="18.36"/>
    <n v="46.16"/>
    <n v="18.36"/>
    <n v="27.799999999999997"/>
    <n v="0.60225303292894283"/>
    <n v="2026"/>
    <s v="Q2"/>
    <n v="6"/>
    <s v="Jun"/>
  </r>
  <r>
    <x v="987"/>
    <d v="2026-06-03T00:00:00"/>
    <n v="2026"/>
    <x v="1"/>
    <n v="6"/>
    <x v="5"/>
    <x v="1"/>
    <x v="1"/>
    <x v="0"/>
    <s v="Returning"/>
    <x v="0"/>
    <s v="Trail Bike Light"/>
    <n v="2"/>
    <n v="50.77"/>
    <n v="0"/>
    <n v="22.93"/>
    <n v="101.54"/>
    <n v="45.86"/>
    <n v="55.680000000000007"/>
    <n v="0.54835532794957653"/>
    <n v="2026"/>
    <s v="Q2"/>
    <n v="6"/>
    <s v="Jun"/>
  </r>
  <r>
    <x v="988"/>
    <d v="2026-06-03T00:00:00"/>
    <n v="2026"/>
    <x v="1"/>
    <n v="6"/>
    <x v="5"/>
    <x v="3"/>
    <x v="8"/>
    <x v="3"/>
    <s v="Business"/>
    <x v="1"/>
    <s v="Trekking Poles"/>
    <n v="2"/>
    <n v="70.97"/>
    <n v="0.05"/>
    <n v="32.54"/>
    <n v="134.84299999999999"/>
    <n v="65.08"/>
    <n v="69.762999999999991"/>
    <n v="0.51736463887632278"/>
    <n v="2026"/>
    <s v="Q2"/>
    <n v="6"/>
    <s v="Jun"/>
  </r>
  <r>
    <x v="989"/>
    <d v="2026-06-03T00:00:00"/>
    <n v="2026"/>
    <x v="1"/>
    <n v="6"/>
    <x v="5"/>
    <x v="3"/>
    <x v="13"/>
    <x v="0"/>
    <s v="Returning"/>
    <x v="1"/>
    <s v="Trail Boots"/>
    <n v="3"/>
    <n v="141.6"/>
    <n v="0"/>
    <n v="78.02"/>
    <n v="424.79999999999995"/>
    <n v="234.06"/>
    <n v="190.73999999999995"/>
    <n v="0.44901129943502821"/>
    <n v="2026"/>
    <s v="Q2"/>
    <n v="6"/>
    <s v="Jun"/>
  </r>
  <r>
    <x v="990"/>
    <d v="2026-06-03T00:00:00"/>
    <n v="2026"/>
    <x v="1"/>
    <n v="6"/>
    <x v="5"/>
    <x v="3"/>
    <x v="13"/>
    <x v="0"/>
    <s v="New"/>
    <x v="0"/>
    <s v="Compact Repair Kit"/>
    <n v="1"/>
    <n v="40.57"/>
    <n v="0"/>
    <n v="16.329999999999998"/>
    <n v="40.57"/>
    <n v="16.329999999999998"/>
    <n v="24.240000000000002"/>
    <n v="0.59748582696573826"/>
    <n v="2026"/>
    <s v="Q2"/>
    <n v="6"/>
    <s v="Jun"/>
  </r>
  <r>
    <x v="991"/>
    <d v="2026-06-04T00:00:00"/>
    <n v="2026"/>
    <x v="1"/>
    <n v="6"/>
    <x v="5"/>
    <x v="1"/>
    <x v="14"/>
    <x v="3"/>
    <s v="Returning"/>
    <x v="0"/>
    <s v="Commuter Helmet"/>
    <n v="2"/>
    <n v="81.81"/>
    <n v="0"/>
    <n v="42.54"/>
    <n v="163.62"/>
    <n v="85.08"/>
    <n v="78.540000000000006"/>
    <n v="0.48001466813348004"/>
    <n v="2026"/>
    <s v="Q2"/>
    <n v="6"/>
    <s v="Jun"/>
  </r>
  <r>
    <x v="992"/>
    <d v="2026-06-04T00:00:00"/>
    <n v="2026"/>
    <x v="1"/>
    <n v="6"/>
    <x v="5"/>
    <x v="0"/>
    <x v="0"/>
    <x v="3"/>
    <s v="Returning"/>
    <x v="0"/>
    <s v="Trail Bike Light"/>
    <n v="2"/>
    <n v="50.09"/>
    <n v="0"/>
    <n v="22.91"/>
    <n v="100.18"/>
    <n v="45.82"/>
    <n v="54.360000000000007"/>
    <n v="0.54262327809942112"/>
    <n v="2026"/>
    <s v="Q2"/>
    <n v="6"/>
    <s v="Jun"/>
  </r>
  <r>
    <x v="993"/>
    <d v="2026-06-04T00:00:00"/>
    <n v="2026"/>
    <x v="1"/>
    <n v="6"/>
    <x v="5"/>
    <x v="3"/>
    <x v="8"/>
    <x v="0"/>
    <s v="Returning"/>
    <x v="1"/>
    <s v="Trekking Poles"/>
    <n v="1"/>
    <n v="72.38"/>
    <n v="0"/>
    <n v="32.68"/>
    <n v="72.38"/>
    <n v="32.68"/>
    <n v="39.699999999999996"/>
    <n v="0.54849405913235694"/>
    <n v="2026"/>
    <s v="Q2"/>
    <n v="6"/>
    <s v="Jun"/>
  </r>
  <r>
    <x v="994"/>
    <d v="2026-06-04T00:00:00"/>
    <n v="2026"/>
    <x v="1"/>
    <n v="6"/>
    <x v="5"/>
    <x v="1"/>
    <x v="1"/>
    <x v="0"/>
    <s v="New"/>
    <x v="1"/>
    <s v="Hiking Daypack 20L"/>
    <n v="1"/>
    <n v="92.31"/>
    <n v="0"/>
    <n v="45.58"/>
    <n v="92.31"/>
    <n v="45.58"/>
    <n v="46.730000000000004"/>
    <n v="0.50622901094139316"/>
    <n v="2026"/>
    <s v="Q2"/>
    <n v="6"/>
    <s v="Jun"/>
  </r>
  <r>
    <x v="995"/>
    <d v="2026-06-04T00:00:00"/>
    <n v="2026"/>
    <x v="1"/>
    <n v="6"/>
    <x v="5"/>
    <x v="3"/>
    <x v="8"/>
    <x v="1"/>
    <s v="Returning"/>
    <x v="2"/>
    <s v="Packing Cube Set"/>
    <n v="12"/>
    <n v="47.6"/>
    <n v="0.15"/>
    <n v="18.670000000000002"/>
    <n v="485.52000000000004"/>
    <n v="224.04000000000002"/>
    <n v="261.48"/>
    <n v="0.53855659911023235"/>
    <n v="2026"/>
    <s v="Q2"/>
    <n v="6"/>
    <s v="Jun"/>
  </r>
  <r>
    <x v="996"/>
    <d v="2026-06-04T00:00:00"/>
    <n v="2026"/>
    <x v="1"/>
    <n v="6"/>
    <x v="5"/>
    <x v="1"/>
    <x v="14"/>
    <x v="0"/>
    <s v="Returning"/>
    <x v="2"/>
    <s v="Packing Cube Set"/>
    <n v="1"/>
    <n v="45.5"/>
    <n v="0.05"/>
    <n v="18.89"/>
    <n v="43.225000000000001"/>
    <n v="18.89"/>
    <n v="24.335000000000001"/>
    <n v="0.56298438403701567"/>
    <n v="2026"/>
    <s v="Q2"/>
    <n v="6"/>
    <s v="Jun"/>
  </r>
  <r>
    <x v="997"/>
    <d v="2026-06-04T00:00:00"/>
    <n v="2026"/>
    <x v="1"/>
    <n v="6"/>
    <x v="5"/>
    <x v="2"/>
    <x v="5"/>
    <x v="0"/>
    <s v="Returning"/>
    <x v="4"/>
    <s v="Recovery Roller"/>
    <n v="1"/>
    <n v="35.99"/>
    <n v="0"/>
    <n v="14.05"/>
    <n v="35.99"/>
    <n v="14.05"/>
    <n v="21.94"/>
    <n v="0.60961378160600166"/>
    <n v="2026"/>
    <s v="Q2"/>
    <n v="6"/>
    <s v="Jun"/>
  </r>
  <r>
    <x v="998"/>
    <d v="2026-06-04T00:00:00"/>
    <n v="2026"/>
    <x v="1"/>
    <n v="6"/>
    <x v="5"/>
    <x v="1"/>
    <x v="12"/>
    <x v="3"/>
    <s v="Returning"/>
    <x v="4"/>
    <s v="Weighted Vest"/>
    <n v="1"/>
    <n v="122.55"/>
    <n v="0"/>
    <n v="68.97"/>
    <n v="122.55"/>
    <n v="68.97"/>
    <n v="53.58"/>
    <n v="0.43720930232558142"/>
    <n v="2026"/>
    <s v="Q2"/>
    <n v="6"/>
    <s v="Jun"/>
  </r>
  <r>
    <x v="999"/>
    <d v="2026-06-04T00:00:00"/>
    <n v="2026"/>
    <x v="1"/>
    <n v="6"/>
    <x v="5"/>
    <x v="3"/>
    <x v="8"/>
    <x v="0"/>
    <s v="New"/>
    <x v="4"/>
    <s v="Weighted Vest"/>
    <n v="3"/>
    <n v="126.22"/>
    <n v="0"/>
    <n v="69.599999999999994"/>
    <n v="378.65999999999997"/>
    <n v="208.79999999999998"/>
    <n v="169.85999999999999"/>
    <n v="0.4485818412295991"/>
    <n v="2026"/>
    <s v="Q2"/>
    <n v="6"/>
    <s v="Jun"/>
  </r>
  <r>
    <x v="1000"/>
    <d v="2026-06-05T00:00:00"/>
    <n v="2026"/>
    <x v="1"/>
    <n v="6"/>
    <x v="5"/>
    <x v="0"/>
    <x v="15"/>
    <x v="2"/>
    <s v="Returning"/>
    <x v="1"/>
    <s v="Hiking Daypack 20L"/>
    <n v="6"/>
    <n v="91.98"/>
    <n v="0.05"/>
    <n v="46.46"/>
    <n v="524.28599999999994"/>
    <n v="278.76"/>
    <n v="245.52599999999995"/>
    <n v="0.46830546686350577"/>
    <n v="2026"/>
    <s v="Q2"/>
    <n v="6"/>
    <s v="Jun"/>
  </r>
  <r>
    <x v="1001"/>
    <d v="2026-06-05T00:00:00"/>
    <n v="2026"/>
    <x v="1"/>
    <n v="6"/>
    <x v="5"/>
    <x v="2"/>
    <x v="5"/>
    <x v="0"/>
    <s v="Business"/>
    <x v="3"/>
    <s v="Compact Sleeping Bag"/>
    <n v="1"/>
    <n v="125.32"/>
    <n v="0"/>
    <n v="59.03"/>
    <n v="125.32"/>
    <n v="59.03"/>
    <n v="66.289999999999992"/>
    <n v="0.52896584743057773"/>
    <n v="2026"/>
    <s v="Q2"/>
    <n v="6"/>
    <s v="Jun"/>
  </r>
  <r>
    <x v="1002"/>
    <d v="2026-06-05T00:00:00"/>
    <n v="2026"/>
    <x v="1"/>
    <n v="6"/>
    <x v="5"/>
    <x v="3"/>
    <x v="8"/>
    <x v="3"/>
    <s v="Returning"/>
    <x v="2"/>
    <s v="Travel Backpack 35L"/>
    <n v="2"/>
    <n v="167.26"/>
    <n v="0"/>
    <n v="89.65"/>
    <n v="334.52"/>
    <n v="179.3"/>
    <n v="155.21999999999997"/>
    <n v="0.46400813105344968"/>
    <n v="2026"/>
    <s v="Q2"/>
    <n v="6"/>
    <s v="Jun"/>
  </r>
  <r>
    <x v="1003"/>
    <d v="2026-06-05T00:00:00"/>
    <n v="2026"/>
    <x v="1"/>
    <n v="6"/>
    <x v="5"/>
    <x v="0"/>
    <x v="0"/>
    <x v="3"/>
    <s v="Returning"/>
    <x v="0"/>
    <s v="Commuter Helmet"/>
    <n v="1"/>
    <n v="80.19"/>
    <n v="0"/>
    <n v="42.18"/>
    <n v="80.19"/>
    <n v="42.18"/>
    <n v="38.01"/>
    <n v="0.47399925177702956"/>
    <n v="2026"/>
    <s v="Q2"/>
    <n v="6"/>
    <s v="Jun"/>
  </r>
  <r>
    <x v="1004"/>
    <d v="2026-06-05T00:00:00"/>
    <n v="2026"/>
    <x v="1"/>
    <n v="6"/>
    <x v="5"/>
    <x v="0"/>
    <x v="15"/>
    <x v="0"/>
    <s v="New"/>
    <x v="0"/>
    <s v="Trail Bike Light"/>
    <n v="1"/>
    <n v="49.86"/>
    <n v="0"/>
    <n v="22.72"/>
    <n v="49.86"/>
    <n v="22.72"/>
    <n v="27.14"/>
    <n v="0.5443241075010028"/>
    <n v="2026"/>
    <s v="Q2"/>
    <n v="6"/>
    <s v="Jun"/>
  </r>
  <r>
    <x v="1005"/>
    <d v="2026-06-05T00:00:00"/>
    <n v="2026"/>
    <x v="1"/>
    <n v="6"/>
    <x v="5"/>
    <x v="2"/>
    <x v="10"/>
    <x v="2"/>
    <s v="New"/>
    <x v="3"/>
    <s v="Trail Tent 2P"/>
    <n v="2"/>
    <n v="195.51"/>
    <n v="0"/>
    <n v="102.97"/>
    <n v="391.02"/>
    <n v="205.94"/>
    <n v="185.07999999999998"/>
    <n v="0.47332617257429288"/>
    <n v="2026"/>
    <s v="Q2"/>
    <n v="6"/>
    <s v="Jun"/>
  </r>
  <r>
    <x v="1006"/>
    <d v="2026-06-06T00:00:00"/>
    <n v="2026"/>
    <x v="1"/>
    <n v="6"/>
    <x v="5"/>
    <x v="0"/>
    <x v="0"/>
    <x v="2"/>
    <s v="New"/>
    <x v="4"/>
    <s v="Resistance Band Set"/>
    <n v="1"/>
    <n v="39.61"/>
    <n v="0"/>
    <n v="14.75"/>
    <n v="39.61"/>
    <n v="14.75"/>
    <n v="24.86"/>
    <n v="0.62761928805857103"/>
    <n v="2026"/>
    <s v="Q2"/>
    <n v="6"/>
    <s v="Jun"/>
  </r>
  <r>
    <x v="1007"/>
    <d v="2026-06-06T00:00:00"/>
    <n v="2026"/>
    <x v="1"/>
    <n v="6"/>
    <x v="5"/>
    <x v="1"/>
    <x v="1"/>
    <x v="2"/>
    <s v="Returning"/>
    <x v="1"/>
    <s v="Trekking Poles"/>
    <n v="1"/>
    <n v="70.86"/>
    <n v="0"/>
    <n v="31.47"/>
    <n v="70.86"/>
    <n v="31.47"/>
    <n v="39.39"/>
    <n v="0.55588484335309063"/>
    <n v="2026"/>
    <s v="Q2"/>
    <n v="6"/>
    <s v="Jun"/>
  </r>
  <r>
    <x v="1008"/>
    <d v="2026-06-06T00:00:00"/>
    <n v="2026"/>
    <x v="1"/>
    <n v="6"/>
    <x v="5"/>
    <x v="3"/>
    <x v="7"/>
    <x v="1"/>
    <s v="Returning"/>
    <x v="4"/>
    <s v="Resistance Band Set"/>
    <n v="8"/>
    <n v="40.46"/>
    <n v="0.2"/>
    <n v="14.7"/>
    <n v="258.94400000000002"/>
    <n v="117.6"/>
    <n v="141.34400000000002"/>
    <n v="0.54584775086505199"/>
    <n v="2026"/>
    <s v="Q2"/>
    <n v="6"/>
    <s v="Jun"/>
  </r>
  <r>
    <x v="1009"/>
    <d v="2026-06-06T00:00:00"/>
    <n v="2026"/>
    <x v="1"/>
    <n v="6"/>
    <x v="5"/>
    <x v="2"/>
    <x v="5"/>
    <x v="0"/>
    <s v="New"/>
    <x v="2"/>
    <s v="Carry-On Duffel"/>
    <n v="1"/>
    <n v="131.79"/>
    <n v="0"/>
    <n v="68.22"/>
    <n v="131.79"/>
    <n v="68.22"/>
    <n v="63.569999999999993"/>
    <n v="0.48235829729114499"/>
    <n v="2026"/>
    <s v="Q2"/>
    <n v="6"/>
    <s v="Jun"/>
  </r>
  <r>
    <x v="1010"/>
    <d v="2026-06-06T00:00:00"/>
    <n v="2026"/>
    <x v="1"/>
    <n v="6"/>
    <x v="5"/>
    <x v="2"/>
    <x v="10"/>
    <x v="1"/>
    <s v="Returning"/>
    <x v="3"/>
    <s v="Alpine Tent 4P"/>
    <n v="12"/>
    <n v="338.45"/>
    <n v="0.1"/>
    <n v="196.78"/>
    <n v="3655.2599999999998"/>
    <n v="2361.36"/>
    <n v="1293.8999999999996"/>
    <n v="0.35398302719915947"/>
    <n v="2026"/>
    <s v="Q2"/>
    <n v="6"/>
    <s v="Jun"/>
  </r>
  <r>
    <x v="1011"/>
    <d v="2026-06-06T00:00:00"/>
    <n v="2026"/>
    <x v="1"/>
    <n v="6"/>
    <x v="5"/>
    <x v="2"/>
    <x v="3"/>
    <x v="2"/>
    <s v="Returning"/>
    <x v="4"/>
    <s v="Resistance Band Set"/>
    <n v="2"/>
    <n v="40.99"/>
    <n v="0"/>
    <n v="14.53"/>
    <n v="81.98"/>
    <n v="29.06"/>
    <n v="52.92"/>
    <n v="0.64552329836545497"/>
    <n v="2026"/>
    <s v="Q2"/>
    <n v="6"/>
    <s v="Jun"/>
  </r>
  <r>
    <x v="1012"/>
    <d v="2026-06-06T00:00:00"/>
    <n v="2026"/>
    <x v="1"/>
    <n v="6"/>
    <x v="5"/>
    <x v="1"/>
    <x v="12"/>
    <x v="2"/>
    <s v="Returning"/>
    <x v="0"/>
    <s v="Cycling Pack 12L"/>
    <n v="1"/>
    <n v="101.85"/>
    <n v="0"/>
    <n v="51.59"/>
    <n v="101.85"/>
    <n v="51.59"/>
    <n v="50.259999999999991"/>
    <n v="0.49347079037800679"/>
    <n v="2026"/>
    <s v="Q2"/>
    <n v="6"/>
    <s v="Jun"/>
  </r>
  <r>
    <x v="1013"/>
    <d v="2026-06-06T00:00:00"/>
    <n v="2026"/>
    <x v="1"/>
    <n v="6"/>
    <x v="5"/>
    <x v="2"/>
    <x v="2"/>
    <x v="1"/>
    <s v="Business"/>
    <x v="3"/>
    <s v="Alpine Tent 4P"/>
    <n v="4"/>
    <n v="346.14"/>
    <n v="0.05"/>
    <n v="198.97"/>
    <n v="1315.3319999999999"/>
    <n v="795.88"/>
    <n v="519.45199999999988"/>
    <n v="0.39492082607280893"/>
    <n v="2026"/>
    <s v="Q2"/>
    <n v="6"/>
    <s v="Jun"/>
  </r>
  <r>
    <x v="1014"/>
    <d v="2026-06-06T00:00:00"/>
    <n v="2026"/>
    <x v="1"/>
    <n v="6"/>
    <x v="5"/>
    <x v="0"/>
    <x v="9"/>
    <x v="2"/>
    <s v="Business"/>
    <x v="0"/>
    <s v="Commuter Helmet"/>
    <n v="2"/>
    <n v="83.28"/>
    <n v="0"/>
    <n v="43.56"/>
    <n v="166.56"/>
    <n v="87.12"/>
    <n v="79.44"/>
    <n v="0.47694524495677232"/>
    <n v="2026"/>
    <s v="Q2"/>
    <n v="6"/>
    <s v="Jun"/>
  </r>
  <r>
    <x v="1015"/>
    <d v="2026-06-06T00:00:00"/>
    <n v="2026"/>
    <x v="1"/>
    <n v="6"/>
    <x v="5"/>
    <x v="3"/>
    <x v="7"/>
    <x v="2"/>
    <s v="Business"/>
    <x v="0"/>
    <s v="Commuter Helmet"/>
    <n v="1"/>
    <n v="80.349999999999994"/>
    <n v="0.15"/>
    <n v="43.51"/>
    <n v="68.297499999999999"/>
    <n v="43.51"/>
    <n v="24.787500000000001"/>
    <n v="0.3629342216040119"/>
    <n v="2026"/>
    <s v="Q2"/>
    <n v="6"/>
    <s v="Jun"/>
  </r>
  <r>
    <x v="1016"/>
    <d v="2026-06-06T00:00:00"/>
    <n v="2026"/>
    <x v="1"/>
    <n v="6"/>
    <x v="5"/>
    <x v="1"/>
    <x v="1"/>
    <x v="0"/>
    <s v="Returning"/>
    <x v="0"/>
    <s v="Compact Repair Kit"/>
    <n v="1"/>
    <n v="40.86"/>
    <n v="0.05"/>
    <n v="16.899999999999999"/>
    <n v="38.817"/>
    <n v="16.899999999999999"/>
    <n v="21.917000000000002"/>
    <n v="0.564623747327202"/>
    <n v="2026"/>
    <s v="Q2"/>
    <n v="6"/>
    <s v="Jun"/>
  </r>
  <r>
    <x v="1017"/>
    <d v="2026-06-07T00:00:00"/>
    <n v="2026"/>
    <x v="1"/>
    <n v="6"/>
    <x v="5"/>
    <x v="1"/>
    <x v="6"/>
    <x v="2"/>
    <s v="Returning"/>
    <x v="2"/>
    <s v="Insulated Bottle"/>
    <n v="4"/>
    <n v="36.299999999999997"/>
    <n v="0.05"/>
    <n v="13.16"/>
    <n v="137.93999999999997"/>
    <n v="52.64"/>
    <n v="85.299999999999969"/>
    <n v="0.61838480498767567"/>
    <n v="2026"/>
    <s v="Q2"/>
    <n v="6"/>
    <s v="Jun"/>
  </r>
  <r>
    <x v="1018"/>
    <d v="2026-06-07T00:00:00"/>
    <n v="2026"/>
    <x v="1"/>
    <n v="6"/>
    <x v="5"/>
    <x v="0"/>
    <x v="15"/>
    <x v="1"/>
    <s v="New"/>
    <x v="3"/>
    <s v="Alpine Tent 4P"/>
    <n v="10"/>
    <n v="338.26"/>
    <n v="0.05"/>
    <n v="197.42"/>
    <n v="3213.47"/>
    <n v="1974.1999999999998"/>
    <n v="1239.27"/>
    <n v="0.38564853569505864"/>
    <n v="2026"/>
    <s v="Q2"/>
    <n v="6"/>
    <s v="Jun"/>
  </r>
  <r>
    <x v="1019"/>
    <d v="2026-06-07T00:00:00"/>
    <n v="2026"/>
    <x v="1"/>
    <n v="6"/>
    <x v="5"/>
    <x v="0"/>
    <x v="9"/>
    <x v="3"/>
    <s v="Returning"/>
    <x v="0"/>
    <s v="Compact Repair Kit"/>
    <n v="2"/>
    <n v="41.25"/>
    <n v="0"/>
    <n v="17.13"/>
    <n v="82.5"/>
    <n v="34.26"/>
    <n v="48.24"/>
    <n v="0.58472727272727276"/>
    <n v="2026"/>
    <s v="Q2"/>
    <n v="6"/>
    <s v="Jun"/>
  </r>
  <r>
    <x v="1020"/>
    <d v="2026-06-07T00:00:00"/>
    <n v="2026"/>
    <x v="1"/>
    <n v="6"/>
    <x v="5"/>
    <x v="1"/>
    <x v="12"/>
    <x v="0"/>
    <s v="Returning"/>
    <x v="1"/>
    <s v="Hiking Daypack 20L"/>
    <n v="2"/>
    <n v="92"/>
    <n v="0"/>
    <n v="44.27"/>
    <n v="184"/>
    <n v="88.54"/>
    <n v="95.46"/>
    <n v="0.51880434782608698"/>
    <n v="2026"/>
    <s v="Q2"/>
    <n v="6"/>
    <s v="Jun"/>
  </r>
  <r>
    <x v="1021"/>
    <d v="2026-06-07T00:00:00"/>
    <n v="2026"/>
    <x v="1"/>
    <n v="6"/>
    <x v="5"/>
    <x v="1"/>
    <x v="6"/>
    <x v="0"/>
    <s v="New"/>
    <x v="3"/>
    <s v="Portable Camp Stove"/>
    <n v="1"/>
    <n v="80.89"/>
    <n v="0.1"/>
    <n v="40.32"/>
    <n v="72.801000000000002"/>
    <n v="40.32"/>
    <n v="32.481000000000002"/>
    <n v="0.44616145382618372"/>
    <n v="2026"/>
    <s v="Q2"/>
    <n v="6"/>
    <s v="Jun"/>
  </r>
  <r>
    <x v="1022"/>
    <d v="2026-06-07T00:00:00"/>
    <n v="2026"/>
    <x v="1"/>
    <n v="6"/>
    <x v="5"/>
    <x v="0"/>
    <x v="0"/>
    <x v="2"/>
    <s v="New"/>
    <x v="3"/>
    <s v="Trail Tent 2P"/>
    <n v="1"/>
    <n v="194.73"/>
    <n v="0"/>
    <n v="101.91"/>
    <n v="194.73"/>
    <n v="101.91"/>
    <n v="92.82"/>
    <n v="0.47665999075643195"/>
    <n v="2026"/>
    <s v="Q2"/>
    <n v="6"/>
    <s v="Jun"/>
  </r>
  <r>
    <x v="1023"/>
    <d v="2026-06-07T00:00:00"/>
    <n v="2026"/>
    <x v="1"/>
    <n v="6"/>
    <x v="5"/>
    <x v="3"/>
    <x v="4"/>
    <x v="1"/>
    <s v="Business"/>
    <x v="1"/>
    <s v="Hiking Daypack 20L"/>
    <n v="5"/>
    <n v="93.82"/>
    <n v="0.15"/>
    <n v="46.06"/>
    <n v="398.73499999999996"/>
    <n v="230.3"/>
    <n v="168.43499999999995"/>
    <n v="0.4224234140469233"/>
    <n v="2026"/>
    <s v="Q2"/>
    <n v="6"/>
    <s v="Jun"/>
  </r>
  <r>
    <x v="1024"/>
    <d v="2026-06-08T00:00:00"/>
    <n v="2026"/>
    <x v="1"/>
    <n v="6"/>
    <x v="5"/>
    <x v="2"/>
    <x v="10"/>
    <x v="2"/>
    <s v="New"/>
    <x v="1"/>
    <s v="Trail Boots"/>
    <n v="3"/>
    <n v="142.53"/>
    <n v="0"/>
    <n v="80.67"/>
    <n v="427.59000000000003"/>
    <n v="242.01"/>
    <n v="185.58000000000004"/>
    <n v="0.43401389181225014"/>
    <n v="2026"/>
    <s v="Q2"/>
    <n v="6"/>
    <s v="Jun"/>
  </r>
  <r>
    <x v="1025"/>
    <d v="2026-06-08T00:00:00"/>
    <n v="2026"/>
    <x v="1"/>
    <n v="6"/>
    <x v="5"/>
    <x v="1"/>
    <x v="14"/>
    <x v="0"/>
    <s v="Returning"/>
    <x v="3"/>
    <s v="Trail Tent 2P"/>
    <n v="1"/>
    <n v="196.33"/>
    <n v="0"/>
    <n v="103.27"/>
    <n v="196.33"/>
    <n v="103.27"/>
    <n v="93.060000000000016"/>
    <n v="0.47399786074466466"/>
    <n v="2026"/>
    <s v="Q2"/>
    <n v="6"/>
    <s v="Jun"/>
  </r>
  <r>
    <x v="1026"/>
    <d v="2026-06-08T00:00:00"/>
    <n v="2026"/>
    <x v="1"/>
    <n v="6"/>
    <x v="5"/>
    <x v="3"/>
    <x v="7"/>
    <x v="0"/>
    <s v="New"/>
    <x v="0"/>
    <s v="Compact Repair Kit"/>
    <n v="2"/>
    <n v="41.05"/>
    <n v="0"/>
    <n v="16.690000000000001"/>
    <n v="82.1"/>
    <n v="33.380000000000003"/>
    <n v="48.719999999999992"/>
    <n v="0.59342265529841653"/>
    <n v="2026"/>
    <s v="Q2"/>
    <n v="6"/>
    <s v="Jun"/>
  </r>
  <r>
    <x v="1027"/>
    <d v="2026-06-08T00:00:00"/>
    <n v="2026"/>
    <x v="1"/>
    <n v="6"/>
    <x v="5"/>
    <x v="3"/>
    <x v="8"/>
    <x v="0"/>
    <s v="New"/>
    <x v="4"/>
    <s v="Weighted Vest"/>
    <n v="1"/>
    <n v="123.09"/>
    <n v="0"/>
    <n v="68.03"/>
    <n v="123.09"/>
    <n v="68.03"/>
    <n v="55.06"/>
    <n v="0.44731497278414167"/>
    <n v="2026"/>
    <s v="Q2"/>
    <n v="6"/>
    <s v="Jun"/>
  </r>
  <r>
    <x v="1028"/>
    <d v="2026-06-08T00:00:00"/>
    <n v="2026"/>
    <x v="1"/>
    <n v="6"/>
    <x v="5"/>
    <x v="1"/>
    <x v="12"/>
    <x v="0"/>
    <s v="Business"/>
    <x v="1"/>
    <s v="Trail Boots"/>
    <n v="2"/>
    <n v="141.09"/>
    <n v="0"/>
    <n v="81.69"/>
    <n v="282.18"/>
    <n v="163.38"/>
    <n v="118.80000000000001"/>
    <n v="0.42100786731873274"/>
    <n v="2026"/>
    <s v="Q2"/>
    <n v="6"/>
    <s v="Jun"/>
  </r>
  <r>
    <x v="1029"/>
    <d v="2026-06-08T00:00:00"/>
    <n v="2026"/>
    <x v="1"/>
    <n v="6"/>
    <x v="5"/>
    <x v="2"/>
    <x v="10"/>
    <x v="2"/>
    <s v="New"/>
    <x v="1"/>
    <s v="Summit Backpack 45L"/>
    <n v="1"/>
    <n v="157.04"/>
    <n v="0"/>
    <n v="77.540000000000006"/>
    <n v="157.04"/>
    <n v="77.540000000000006"/>
    <n v="79.499999999999986"/>
    <n v="0.5062404482934284"/>
    <n v="2026"/>
    <s v="Q2"/>
    <n v="6"/>
    <s v="Jun"/>
  </r>
  <r>
    <x v="1030"/>
    <d v="2026-06-08T00:00:00"/>
    <n v="2026"/>
    <x v="1"/>
    <n v="6"/>
    <x v="5"/>
    <x v="3"/>
    <x v="7"/>
    <x v="2"/>
    <s v="New"/>
    <x v="2"/>
    <s v="Carry-On Duffel"/>
    <n v="6"/>
    <n v="136.46"/>
    <n v="0"/>
    <n v="68.61"/>
    <n v="818.76"/>
    <n v="411.65999999999997"/>
    <n v="407.1"/>
    <n v="0.49721530118716112"/>
    <n v="2026"/>
    <s v="Q2"/>
    <n v="6"/>
    <s v="Jun"/>
  </r>
  <r>
    <x v="1031"/>
    <d v="2026-06-08T00:00:00"/>
    <n v="2026"/>
    <x v="1"/>
    <n v="6"/>
    <x v="5"/>
    <x v="0"/>
    <x v="0"/>
    <x v="0"/>
    <s v="New"/>
    <x v="4"/>
    <s v="Recovery Roller"/>
    <n v="1"/>
    <n v="36.1"/>
    <n v="0"/>
    <n v="13.65"/>
    <n v="36.1"/>
    <n v="13.65"/>
    <n v="22.450000000000003"/>
    <n v="0.62188365650969535"/>
    <n v="2026"/>
    <s v="Q2"/>
    <n v="6"/>
    <s v="Jun"/>
  </r>
  <r>
    <x v="1032"/>
    <d v="2026-06-08T00:00:00"/>
    <n v="2026"/>
    <x v="1"/>
    <n v="6"/>
    <x v="5"/>
    <x v="3"/>
    <x v="13"/>
    <x v="0"/>
    <s v="New"/>
    <x v="1"/>
    <s v="Hiking Daypack 20L"/>
    <n v="3"/>
    <n v="92.73"/>
    <n v="0"/>
    <n v="44.68"/>
    <n v="278.19"/>
    <n v="134.04"/>
    <n v="144.15"/>
    <n v="0.51817103418526911"/>
    <n v="2026"/>
    <s v="Q2"/>
    <n v="6"/>
    <s v="Jun"/>
  </r>
  <r>
    <x v="1033"/>
    <d v="2026-06-08T00:00:00"/>
    <n v="2026"/>
    <x v="1"/>
    <n v="6"/>
    <x v="5"/>
    <x v="1"/>
    <x v="12"/>
    <x v="0"/>
    <s v="New"/>
    <x v="2"/>
    <s v="Travel Backpack 35L"/>
    <n v="3"/>
    <n v="164.31"/>
    <n v="0.05"/>
    <n v="86"/>
    <n v="468.2835"/>
    <n v="258"/>
    <n v="210.2835"/>
    <n v="0.44905169624810615"/>
    <n v="2026"/>
    <s v="Q2"/>
    <n v="6"/>
    <s v="Jun"/>
  </r>
  <r>
    <x v="1034"/>
    <d v="2026-06-09T00:00:00"/>
    <n v="2026"/>
    <x v="1"/>
    <n v="6"/>
    <x v="5"/>
    <x v="3"/>
    <x v="8"/>
    <x v="3"/>
    <s v="New"/>
    <x v="2"/>
    <s v="Insulated Bottle"/>
    <n v="2"/>
    <n v="36.85"/>
    <n v="0.1"/>
    <n v="13.92"/>
    <n v="66.33"/>
    <n v="27.84"/>
    <n v="38.489999999999995"/>
    <n v="0.58028041610131154"/>
    <n v="2026"/>
    <s v="Q2"/>
    <n v="6"/>
    <s v="Jun"/>
  </r>
  <r>
    <x v="1035"/>
    <d v="2026-06-09T00:00:00"/>
    <n v="2026"/>
    <x v="1"/>
    <n v="6"/>
    <x v="5"/>
    <x v="1"/>
    <x v="11"/>
    <x v="3"/>
    <s v="New"/>
    <x v="4"/>
    <s v="Recovery Roller"/>
    <n v="1"/>
    <n v="35.619999999999997"/>
    <n v="0"/>
    <n v="14.05"/>
    <n v="35.619999999999997"/>
    <n v="14.05"/>
    <n v="21.569999999999997"/>
    <n v="0.60555867490174053"/>
    <n v="2026"/>
    <s v="Q2"/>
    <n v="6"/>
    <s v="Jun"/>
  </r>
  <r>
    <x v="1036"/>
    <d v="2026-06-09T00:00:00"/>
    <n v="2026"/>
    <x v="1"/>
    <n v="6"/>
    <x v="5"/>
    <x v="3"/>
    <x v="8"/>
    <x v="0"/>
    <s v="New"/>
    <x v="1"/>
    <s v="Summit Backpack 45L"/>
    <n v="3"/>
    <n v="157.43"/>
    <n v="0.15"/>
    <n v="77.56"/>
    <n v="401.44650000000001"/>
    <n v="232.68"/>
    <n v="168.76650000000001"/>
    <n v="0.42039599299034863"/>
    <n v="2026"/>
    <s v="Q2"/>
    <n v="6"/>
    <s v="Jun"/>
  </r>
  <r>
    <x v="1037"/>
    <d v="2026-06-09T00:00:00"/>
    <n v="2026"/>
    <x v="1"/>
    <n v="6"/>
    <x v="5"/>
    <x v="1"/>
    <x v="12"/>
    <x v="2"/>
    <s v="New"/>
    <x v="0"/>
    <s v="Commuter Helmet"/>
    <n v="1"/>
    <n v="81.2"/>
    <n v="0.1"/>
    <n v="41.64"/>
    <n v="73.08"/>
    <n v="41.64"/>
    <n v="31.439999999999998"/>
    <n v="0.43021346469622329"/>
    <n v="2026"/>
    <s v="Q2"/>
    <n v="6"/>
    <s v="Jun"/>
  </r>
  <r>
    <x v="1038"/>
    <d v="2026-06-09T00:00:00"/>
    <n v="2026"/>
    <x v="1"/>
    <n v="6"/>
    <x v="5"/>
    <x v="3"/>
    <x v="13"/>
    <x v="0"/>
    <s v="Returning"/>
    <x v="1"/>
    <s v="Hiking Daypack 20L"/>
    <n v="4"/>
    <n v="93.58"/>
    <n v="0.1"/>
    <n v="44.56"/>
    <n v="336.88799999999998"/>
    <n v="178.24"/>
    <n v="158.64799999999997"/>
    <n v="0.4709220868656645"/>
    <n v="2026"/>
    <s v="Q2"/>
    <n v="6"/>
    <s v="Jun"/>
  </r>
  <r>
    <x v="1039"/>
    <d v="2026-06-09T00:00:00"/>
    <n v="2026"/>
    <x v="1"/>
    <n v="6"/>
    <x v="5"/>
    <x v="1"/>
    <x v="14"/>
    <x v="0"/>
    <s v="New"/>
    <x v="1"/>
    <s v="Summit Backpack 45L"/>
    <n v="4"/>
    <n v="155.22"/>
    <n v="0"/>
    <n v="77.209999999999994"/>
    <n v="620.88"/>
    <n v="308.83999999999997"/>
    <n v="312.04000000000002"/>
    <n v="0.50257698750161062"/>
    <n v="2026"/>
    <s v="Q2"/>
    <n v="6"/>
    <s v="Jun"/>
  </r>
  <r>
    <x v="1040"/>
    <d v="2026-06-09T00:00:00"/>
    <n v="2026"/>
    <x v="1"/>
    <n v="6"/>
    <x v="5"/>
    <x v="3"/>
    <x v="8"/>
    <x v="0"/>
    <s v="New"/>
    <x v="0"/>
    <s v="Cycling Pack 12L"/>
    <n v="4"/>
    <n v="100.33"/>
    <n v="0"/>
    <n v="49.99"/>
    <n v="401.32"/>
    <n v="199.96"/>
    <n v="201.35999999999999"/>
    <n v="0.5017442439948171"/>
    <n v="2026"/>
    <s v="Q2"/>
    <n v="6"/>
    <s v="Jun"/>
  </r>
  <r>
    <x v="1041"/>
    <d v="2026-06-09T00:00:00"/>
    <n v="2026"/>
    <x v="1"/>
    <n v="6"/>
    <x v="5"/>
    <x v="2"/>
    <x v="3"/>
    <x v="0"/>
    <s v="Business"/>
    <x v="2"/>
    <s v="Carry-On Duffel"/>
    <n v="2"/>
    <n v="134.28"/>
    <n v="0"/>
    <n v="69.12"/>
    <n v="268.56"/>
    <n v="138.24"/>
    <n v="130.32"/>
    <n v="0.48525469168900803"/>
    <n v="2026"/>
    <s v="Q2"/>
    <n v="6"/>
    <s v="Jun"/>
  </r>
  <r>
    <x v="1042"/>
    <d v="2026-06-09T00:00:00"/>
    <n v="2026"/>
    <x v="1"/>
    <n v="6"/>
    <x v="5"/>
    <x v="2"/>
    <x v="2"/>
    <x v="0"/>
    <s v="New"/>
    <x v="4"/>
    <s v="Training Mat"/>
    <n v="2"/>
    <n v="51.16"/>
    <n v="0"/>
    <n v="21.57"/>
    <n v="102.32"/>
    <n v="43.14"/>
    <n v="59.179999999999993"/>
    <n v="0.57838154808444098"/>
    <n v="2026"/>
    <s v="Q2"/>
    <n v="6"/>
    <s v="Jun"/>
  </r>
  <r>
    <x v="1043"/>
    <d v="2026-06-10T00:00:00"/>
    <n v="2026"/>
    <x v="1"/>
    <n v="6"/>
    <x v="5"/>
    <x v="1"/>
    <x v="12"/>
    <x v="0"/>
    <s v="Returning"/>
    <x v="4"/>
    <s v="Recovery Roller"/>
    <n v="3"/>
    <n v="35.94"/>
    <n v="0.1"/>
    <n v="14.04"/>
    <n v="97.037999999999997"/>
    <n v="42.12"/>
    <n v="54.917999999999999"/>
    <n v="0.56594323873121866"/>
    <n v="2026"/>
    <s v="Q2"/>
    <n v="6"/>
    <s v="Jun"/>
  </r>
  <r>
    <x v="1044"/>
    <d v="2026-06-10T00:00:00"/>
    <n v="2026"/>
    <x v="1"/>
    <n v="6"/>
    <x v="5"/>
    <x v="2"/>
    <x v="10"/>
    <x v="2"/>
    <s v="Returning"/>
    <x v="1"/>
    <s v="Trail Boots"/>
    <n v="1"/>
    <n v="145.34"/>
    <n v="0.05"/>
    <n v="77.89"/>
    <n v="138.07300000000001"/>
    <n v="77.89"/>
    <n v="60.183000000000007"/>
    <n v="0.43587812244247609"/>
    <n v="2026"/>
    <s v="Q2"/>
    <n v="6"/>
    <s v="Jun"/>
  </r>
  <r>
    <x v="1045"/>
    <d v="2026-06-10T00:00:00"/>
    <n v="2026"/>
    <x v="1"/>
    <n v="6"/>
    <x v="5"/>
    <x v="2"/>
    <x v="16"/>
    <x v="0"/>
    <s v="Business"/>
    <x v="2"/>
    <s v="Insulated Bottle"/>
    <n v="1"/>
    <n v="35.950000000000003"/>
    <n v="0.1"/>
    <n v="13.63"/>
    <n v="32.355000000000004"/>
    <n v="13.63"/>
    <n v="18.725000000000001"/>
    <n v="0.57873589862463293"/>
    <n v="2026"/>
    <s v="Q2"/>
    <n v="6"/>
    <s v="Jun"/>
  </r>
  <r>
    <x v="1046"/>
    <d v="2026-06-10T00:00:00"/>
    <n v="2026"/>
    <x v="1"/>
    <n v="6"/>
    <x v="5"/>
    <x v="3"/>
    <x v="13"/>
    <x v="2"/>
    <s v="Business"/>
    <x v="4"/>
    <s v="Training Mat"/>
    <n v="1"/>
    <n v="51.09"/>
    <n v="0"/>
    <n v="22.4"/>
    <n v="51.09"/>
    <n v="22.4"/>
    <n v="28.690000000000005"/>
    <n v="0.56155803484047762"/>
    <n v="2026"/>
    <s v="Q2"/>
    <n v="6"/>
    <s v="Jun"/>
  </r>
  <r>
    <x v="1047"/>
    <d v="2026-06-10T00:00:00"/>
    <n v="2026"/>
    <x v="1"/>
    <n v="6"/>
    <x v="5"/>
    <x v="1"/>
    <x v="14"/>
    <x v="2"/>
    <s v="Returning"/>
    <x v="3"/>
    <s v="Trail Tent 2P"/>
    <n v="2"/>
    <n v="198.69"/>
    <n v="0.15"/>
    <n v="104.25"/>
    <n v="337.77299999999997"/>
    <n v="208.5"/>
    <n v="129.27299999999997"/>
    <n v="0.38272153191640534"/>
    <n v="2026"/>
    <s v="Q2"/>
    <n v="6"/>
    <s v="Jun"/>
  </r>
  <r>
    <x v="1048"/>
    <d v="2026-06-10T00:00:00"/>
    <n v="2026"/>
    <x v="1"/>
    <n v="6"/>
    <x v="5"/>
    <x v="1"/>
    <x v="6"/>
    <x v="2"/>
    <s v="New"/>
    <x v="0"/>
    <s v="Commuter Helmet"/>
    <n v="3"/>
    <n v="83.45"/>
    <n v="0"/>
    <n v="43.73"/>
    <n v="250.35000000000002"/>
    <n v="131.19"/>
    <n v="119.16000000000003"/>
    <n v="0.47597363690832839"/>
    <n v="2026"/>
    <s v="Q2"/>
    <n v="6"/>
    <s v="Jun"/>
  </r>
  <r>
    <x v="1049"/>
    <d v="2026-06-10T00:00:00"/>
    <n v="2026"/>
    <x v="1"/>
    <n v="6"/>
    <x v="5"/>
    <x v="2"/>
    <x v="2"/>
    <x v="0"/>
    <s v="New"/>
    <x v="4"/>
    <s v="Resistance Band Set"/>
    <n v="2"/>
    <n v="40.86"/>
    <n v="0"/>
    <n v="14.59"/>
    <n v="81.72"/>
    <n v="29.18"/>
    <n v="52.54"/>
    <n v="0.64292706803720023"/>
    <n v="2026"/>
    <s v="Q2"/>
    <n v="6"/>
    <s v="Jun"/>
  </r>
  <r>
    <x v="1050"/>
    <d v="2026-06-10T00:00:00"/>
    <n v="2026"/>
    <x v="1"/>
    <n v="6"/>
    <x v="5"/>
    <x v="1"/>
    <x v="6"/>
    <x v="2"/>
    <s v="New"/>
    <x v="3"/>
    <s v="Portable Camp Stove"/>
    <n v="1"/>
    <n v="82.21"/>
    <n v="0.05"/>
    <n v="39.04"/>
    <n v="78.099499999999992"/>
    <n v="39.04"/>
    <n v="39.059499999999993"/>
    <n v="0.50012484074802011"/>
    <n v="2026"/>
    <s v="Q2"/>
    <n v="6"/>
    <s v="Jun"/>
  </r>
  <r>
    <x v="1051"/>
    <d v="2026-06-10T00:00:00"/>
    <n v="2026"/>
    <x v="1"/>
    <n v="6"/>
    <x v="5"/>
    <x v="2"/>
    <x v="10"/>
    <x v="3"/>
    <s v="Business"/>
    <x v="4"/>
    <s v="Recovery Roller"/>
    <n v="1"/>
    <n v="35.93"/>
    <n v="0.1"/>
    <n v="13.52"/>
    <n v="32.337000000000003"/>
    <n v="13.52"/>
    <n v="18.817000000000004"/>
    <n v="0.58190308315551853"/>
    <n v="2026"/>
    <s v="Q2"/>
    <n v="6"/>
    <s v="Jun"/>
  </r>
  <r>
    <x v="1052"/>
    <d v="2026-06-10T00:00:00"/>
    <n v="2026"/>
    <x v="1"/>
    <n v="6"/>
    <x v="5"/>
    <x v="0"/>
    <x v="0"/>
    <x v="3"/>
    <s v="New"/>
    <x v="2"/>
    <s v="Travel Backpack 35L"/>
    <n v="2"/>
    <n v="164.77"/>
    <n v="0"/>
    <n v="89.07"/>
    <n v="329.54"/>
    <n v="178.14"/>
    <n v="151.40000000000003"/>
    <n v="0.45942829398555568"/>
    <n v="2026"/>
    <s v="Q2"/>
    <n v="6"/>
    <s v="Jun"/>
  </r>
  <r>
    <x v="1053"/>
    <d v="2026-06-10T00:00:00"/>
    <n v="2026"/>
    <x v="1"/>
    <n v="6"/>
    <x v="5"/>
    <x v="2"/>
    <x v="2"/>
    <x v="1"/>
    <s v="Business"/>
    <x v="2"/>
    <s v="Packing Cube Set"/>
    <n v="4"/>
    <n v="47.36"/>
    <n v="0.1"/>
    <n v="18.87"/>
    <n v="170.49600000000001"/>
    <n v="75.48"/>
    <n v="95.016000000000005"/>
    <n v="0.55729166666666663"/>
    <n v="2026"/>
    <s v="Q2"/>
    <n v="6"/>
    <s v="Jun"/>
  </r>
  <r>
    <x v="1054"/>
    <d v="2026-06-10T00:00:00"/>
    <n v="2026"/>
    <x v="1"/>
    <n v="6"/>
    <x v="5"/>
    <x v="3"/>
    <x v="8"/>
    <x v="0"/>
    <s v="Returning"/>
    <x v="1"/>
    <s v="Hiking Daypack 20L"/>
    <n v="1"/>
    <n v="90.7"/>
    <n v="0"/>
    <n v="44.18"/>
    <n v="90.7"/>
    <n v="44.18"/>
    <n v="46.52"/>
    <n v="0.51289966923925034"/>
    <n v="2026"/>
    <s v="Q2"/>
    <n v="6"/>
    <s v="Jun"/>
  </r>
  <r>
    <x v="1055"/>
    <d v="2026-06-10T00:00:00"/>
    <n v="2026"/>
    <x v="1"/>
    <n v="6"/>
    <x v="5"/>
    <x v="2"/>
    <x v="10"/>
    <x v="3"/>
    <s v="Returning"/>
    <x v="2"/>
    <s v="Packing Cube Set"/>
    <n v="1"/>
    <n v="45.59"/>
    <n v="0"/>
    <n v="18.57"/>
    <n v="45.59"/>
    <n v="18.57"/>
    <n v="27.020000000000003"/>
    <n v="0.59267383198069756"/>
    <n v="2026"/>
    <s v="Q2"/>
    <n v="6"/>
    <s v="Jun"/>
  </r>
  <r>
    <x v="1056"/>
    <d v="2026-06-10T00:00:00"/>
    <n v="2026"/>
    <x v="1"/>
    <n v="6"/>
    <x v="5"/>
    <x v="3"/>
    <x v="4"/>
    <x v="0"/>
    <s v="New"/>
    <x v="1"/>
    <s v="Trail Boots"/>
    <n v="3"/>
    <n v="146.55000000000001"/>
    <n v="0.1"/>
    <n v="79.59"/>
    <n v="395.68500000000006"/>
    <n v="238.77"/>
    <n v="156.91500000000005"/>
    <n v="0.39656544978960545"/>
    <n v="2026"/>
    <s v="Q2"/>
    <n v="6"/>
    <s v="Jun"/>
  </r>
  <r>
    <x v="1057"/>
    <d v="2026-06-11T00:00:00"/>
    <n v="2026"/>
    <x v="1"/>
    <n v="6"/>
    <x v="5"/>
    <x v="3"/>
    <x v="8"/>
    <x v="3"/>
    <s v="Business"/>
    <x v="0"/>
    <s v="Compact Repair Kit"/>
    <n v="4"/>
    <n v="40.33"/>
    <n v="0.1"/>
    <n v="17.170000000000002"/>
    <n v="145.18799999999999"/>
    <n v="68.680000000000007"/>
    <n v="76.507999999999981"/>
    <n v="0.52695815081136177"/>
    <n v="2026"/>
    <s v="Q2"/>
    <n v="6"/>
    <s v="Jun"/>
  </r>
  <r>
    <x v="1058"/>
    <d v="2026-06-11T00:00:00"/>
    <n v="2026"/>
    <x v="1"/>
    <n v="6"/>
    <x v="5"/>
    <x v="0"/>
    <x v="0"/>
    <x v="2"/>
    <s v="New"/>
    <x v="0"/>
    <s v="Trail Bike Light"/>
    <n v="2"/>
    <n v="51.83"/>
    <n v="0.1"/>
    <n v="23.1"/>
    <n v="93.293999999999997"/>
    <n v="46.2"/>
    <n v="47.093999999999994"/>
    <n v="0.50479130490706792"/>
    <n v="2026"/>
    <s v="Q2"/>
    <n v="6"/>
    <s v="Jun"/>
  </r>
  <r>
    <x v="1059"/>
    <d v="2026-06-11T00:00:00"/>
    <n v="2026"/>
    <x v="1"/>
    <n v="6"/>
    <x v="5"/>
    <x v="3"/>
    <x v="8"/>
    <x v="0"/>
    <s v="Business"/>
    <x v="3"/>
    <s v="Compact Sleeping Bag"/>
    <n v="2"/>
    <n v="121.19"/>
    <n v="0.05"/>
    <n v="58.91"/>
    <n v="230.261"/>
    <n v="117.82"/>
    <n v="112.441"/>
    <n v="0.48831977625390321"/>
    <n v="2026"/>
    <s v="Q2"/>
    <n v="6"/>
    <s v="Jun"/>
  </r>
  <r>
    <x v="1060"/>
    <d v="2026-06-11T00:00:00"/>
    <n v="2026"/>
    <x v="1"/>
    <n v="6"/>
    <x v="5"/>
    <x v="3"/>
    <x v="13"/>
    <x v="2"/>
    <s v="New"/>
    <x v="1"/>
    <s v="Summit Backpack 45L"/>
    <n v="1"/>
    <n v="154.09"/>
    <n v="0"/>
    <n v="77.37"/>
    <n v="154.09"/>
    <n v="77.37"/>
    <n v="76.72"/>
    <n v="0.49789084301382308"/>
    <n v="2026"/>
    <s v="Q2"/>
    <n v="6"/>
    <s v="Jun"/>
  </r>
  <r>
    <x v="1061"/>
    <d v="2026-06-11T00:00:00"/>
    <n v="2026"/>
    <x v="1"/>
    <n v="6"/>
    <x v="5"/>
    <x v="0"/>
    <x v="0"/>
    <x v="0"/>
    <s v="New"/>
    <x v="0"/>
    <s v="Commuter Helmet"/>
    <n v="1"/>
    <n v="80.64"/>
    <n v="0.05"/>
    <n v="43.85"/>
    <n v="76.60799999999999"/>
    <n v="43.85"/>
    <n v="32.757999999999988"/>
    <n v="0.42760547201336668"/>
    <n v="2026"/>
    <s v="Q2"/>
    <n v="6"/>
    <s v="Jun"/>
  </r>
  <r>
    <x v="1062"/>
    <d v="2026-06-11T00:00:00"/>
    <n v="2026"/>
    <x v="1"/>
    <n v="6"/>
    <x v="5"/>
    <x v="1"/>
    <x v="12"/>
    <x v="3"/>
    <s v="Returning"/>
    <x v="1"/>
    <s v="Hiking Daypack 20L"/>
    <n v="1"/>
    <n v="94.01"/>
    <n v="0.15"/>
    <n v="46.12"/>
    <n v="79.908500000000004"/>
    <n v="46.12"/>
    <n v="33.788500000000006"/>
    <n v="0.42283987310486376"/>
    <n v="2026"/>
    <s v="Q2"/>
    <n v="6"/>
    <s v="Jun"/>
  </r>
  <r>
    <x v="1063"/>
    <d v="2026-06-11T00:00:00"/>
    <n v="2026"/>
    <x v="1"/>
    <n v="6"/>
    <x v="5"/>
    <x v="1"/>
    <x v="6"/>
    <x v="0"/>
    <s v="Returning"/>
    <x v="0"/>
    <s v="Trail Bike Light"/>
    <n v="1"/>
    <n v="51.09"/>
    <n v="0"/>
    <n v="22.78"/>
    <n v="51.09"/>
    <n v="22.78"/>
    <n v="28.310000000000002"/>
    <n v="0.55412018007437858"/>
    <n v="2026"/>
    <s v="Q2"/>
    <n v="6"/>
    <s v="Jun"/>
  </r>
  <r>
    <x v="1064"/>
    <d v="2026-06-11T00:00:00"/>
    <n v="2026"/>
    <x v="1"/>
    <n v="6"/>
    <x v="5"/>
    <x v="1"/>
    <x v="6"/>
    <x v="3"/>
    <s v="Returning"/>
    <x v="1"/>
    <s v="Trail Boots"/>
    <n v="1"/>
    <n v="146.66"/>
    <n v="0"/>
    <n v="78.709999999999994"/>
    <n v="146.66"/>
    <n v="78.709999999999994"/>
    <n v="67.95"/>
    <n v="0.4633165143870176"/>
    <n v="2026"/>
    <s v="Q2"/>
    <n v="6"/>
    <s v="Jun"/>
  </r>
  <r>
    <x v="1065"/>
    <d v="2026-06-11T00:00:00"/>
    <n v="2026"/>
    <x v="1"/>
    <n v="6"/>
    <x v="5"/>
    <x v="1"/>
    <x v="12"/>
    <x v="2"/>
    <s v="New"/>
    <x v="3"/>
    <s v="Trail Tent 2P"/>
    <n v="2"/>
    <n v="199.03"/>
    <n v="0"/>
    <n v="104.7"/>
    <n v="398.06"/>
    <n v="209.4"/>
    <n v="188.66"/>
    <n v="0.47394865095714211"/>
    <n v="2026"/>
    <s v="Q2"/>
    <n v="6"/>
    <s v="Jun"/>
  </r>
  <r>
    <x v="1066"/>
    <d v="2026-06-11T00:00:00"/>
    <n v="2026"/>
    <x v="1"/>
    <n v="6"/>
    <x v="5"/>
    <x v="2"/>
    <x v="2"/>
    <x v="0"/>
    <s v="Returning"/>
    <x v="0"/>
    <s v="Compact Repair Kit"/>
    <n v="5"/>
    <n v="41.18"/>
    <n v="0.05"/>
    <n v="16.87"/>
    <n v="195.60499999999999"/>
    <n v="84.350000000000009"/>
    <n v="111.25499999999998"/>
    <n v="0.56877380435060443"/>
    <n v="2026"/>
    <s v="Q2"/>
    <n v="6"/>
    <s v="Jun"/>
  </r>
  <r>
    <x v="1067"/>
    <d v="2026-06-11T00:00:00"/>
    <n v="2026"/>
    <x v="1"/>
    <n v="6"/>
    <x v="5"/>
    <x v="1"/>
    <x v="12"/>
    <x v="2"/>
    <s v="Business"/>
    <x v="1"/>
    <s v="Trail Boots"/>
    <n v="2"/>
    <n v="141.18"/>
    <n v="0"/>
    <n v="78.66"/>
    <n v="282.36"/>
    <n v="157.32"/>
    <n v="125.04000000000002"/>
    <n v="0.44283892902677441"/>
    <n v="2026"/>
    <s v="Q2"/>
    <n v="6"/>
    <s v="Jun"/>
  </r>
  <r>
    <x v="1068"/>
    <d v="2026-06-11T00:00:00"/>
    <n v="2026"/>
    <x v="1"/>
    <n v="6"/>
    <x v="5"/>
    <x v="1"/>
    <x v="12"/>
    <x v="2"/>
    <s v="Returning"/>
    <x v="0"/>
    <s v="Commuter Helmet"/>
    <n v="1"/>
    <n v="82.47"/>
    <n v="0.1"/>
    <n v="42.73"/>
    <n v="74.222999999999999"/>
    <n v="42.73"/>
    <n v="31.493000000000002"/>
    <n v="0.42430243994449163"/>
    <n v="2026"/>
    <s v="Q2"/>
    <n v="6"/>
    <s v="Jun"/>
  </r>
  <r>
    <x v="1069"/>
    <d v="2026-06-12T00:00:00"/>
    <n v="2026"/>
    <x v="1"/>
    <n v="6"/>
    <x v="5"/>
    <x v="1"/>
    <x v="1"/>
    <x v="3"/>
    <s v="Returning"/>
    <x v="2"/>
    <s v="Travel Backpack 35L"/>
    <n v="1"/>
    <n v="166.91"/>
    <n v="0"/>
    <n v="85.58"/>
    <n v="166.91"/>
    <n v="85.58"/>
    <n v="81.33"/>
    <n v="0.48726858786172189"/>
    <n v="2026"/>
    <s v="Q2"/>
    <n v="6"/>
    <s v="Jun"/>
  </r>
  <r>
    <x v="1070"/>
    <d v="2026-06-12T00:00:00"/>
    <n v="2026"/>
    <x v="1"/>
    <n v="6"/>
    <x v="5"/>
    <x v="0"/>
    <x v="0"/>
    <x v="2"/>
    <s v="Business"/>
    <x v="2"/>
    <s v="Packing Cube Set"/>
    <n v="1"/>
    <n v="45.99"/>
    <n v="0"/>
    <n v="18.579999999999998"/>
    <n v="45.99"/>
    <n v="18.579999999999998"/>
    <n v="27.410000000000004"/>
    <n v="0.59599913024570561"/>
    <n v="2026"/>
    <s v="Q2"/>
    <n v="6"/>
    <s v="Jun"/>
  </r>
  <r>
    <x v="1071"/>
    <d v="2026-06-12T00:00:00"/>
    <n v="2026"/>
    <x v="1"/>
    <n v="6"/>
    <x v="5"/>
    <x v="3"/>
    <x v="13"/>
    <x v="2"/>
    <s v="Business"/>
    <x v="4"/>
    <s v="Recovery Roller"/>
    <n v="1"/>
    <n v="37.01"/>
    <n v="0.05"/>
    <n v="14.18"/>
    <n v="35.159499999999994"/>
    <n v="14.18"/>
    <n v="20.979499999999994"/>
    <n v="0.59669506107879799"/>
    <n v="2026"/>
    <s v="Q2"/>
    <n v="6"/>
    <s v="Jun"/>
  </r>
  <r>
    <x v="1072"/>
    <d v="2026-06-12T00:00:00"/>
    <n v="2026"/>
    <x v="1"/>
    <n v="6"/>
    <x v="5"/>
    <x v="3"/>
    <x v="8"/>
    <x v="3"/>
    <s v="Business"/>
    <x v="1"/>
    <s v="Trail Boots"/>
    <n v="5"/>
    <n v="140.9"/>
    <n v="0"/>
    <n v="80.16"/>
    <n v="704.5"/>
    <n v="400.79999999999995"/>
    <n v="303.70000000000005"/>
    <n v="0.43108587650816188"/>
    <n v="2026"/>
    <s v="Q2"/>
    <n v="6"/>
    <s v="Jun"/>
  </r>
  <r>
    <x v="1073"/>
    <d v="2026-06-12T00:00:00"/>
    <n v="2026"/>
    <x v="1"/>
    <n v="6"/>
    <x v="5"/>
    <x v="1"/>
    <x v="12"/>
    <x v="2"/>
    <s v="New"/>
    <x v="4"/>
    <s v="Recovery Roller"/>
    <n v="3"/>
    <n v="36.659999999999997"/>
    <n v="0"/>
    <n v="13.55"/>
    <n v="109.97999999999999"/>
    <n v="40.650000000000006"/>
    <n v="69.329999999999984"/>
    <n v="0.63038734315330047"/>
    <n v="2026"/>
    <s v="Q2"/>
    <n v="6"/>
    <s v="Jun"/>
  </r>
  <r>
    <x v="1074"/>
    <d v="2026-06-12T00:00:00"/>
    <n v="2026"/>
    <x v="1"/>
    <n v="6"/>
    <x v="5"/>
    <x v="1"/>
    <x v="6"/>
    <x v="0"/>
    <s v="Business"/>
    <x v="2"/>
    <s v="Insulated Bottle"/>
    <n v="1"/>
    <n v="36.299999999999997"/>
    <n v="0.1"/>
    <n v="13.69"/>
    <n v="32.67"/>
    <n v="13.69"/>
    <n v="18.980000000000004"/>
    <n v="0.58096112641567199"/>
    <n v="2026"/>
    <s v="Q2"/>
    <n v="6"/>
    <s v="Jun"/>
  </r>
  <r>
    <x v="1075"/>
    <d v="2026-06-12T00:00:00"/>
    <n v="2026"/>
    <x v="1"/>
    <n v="6"/>
    <x v="5"/>
    <x v="2"/>
    <x v="16"/>
    <x v="0"/>
    <s v="New"/>
    <x v="3"/>
    <s v="Compact Sleeping Bag"/>
    <n v="2"/>
    <n v="120.64"/>
    <n v="0"/>
    <n v="61.66"/>
    <n v="241.28"/>
    <n v="123.32"/>
    <n v="117.96000000000001"/>
    <n v="0.48889257294429711"/>
    <n v="2026"/>
    <s v="Q2"/>
    <n v="6"/>
    <s v="Jun"/>
  </r>
  <r>
    <x v="1076"/>
    <d v="2026-06-12T00:00:00"/>
    <n v="2026"/>
    <x v="1"/>
    <n v="6"/>
    <x v="5"/>
    <x v="2"/>
    <x v="16"/>
    <x v="0"/>
    <s v="Returning"/>
    <x v="2"/>
    <s v="Packing Cube Set"/>
    <n v="1"/>
    <n v="47.07"/>
    <n v="0"/>
    <n v="18.7"/>
    <n v="47.07"/>
    <n v="18.7"/>
    <n v="28.37"/>
    <n v="0.60271935415338862"/>
    <n v="2026"/>
    <s v="Q2"/>
    <n v="6"/>
    <s v="Jun"/>
  </r>
  <r>
    <x v="1077"/>
    <d v="2026-06-12T00:00:00"/>
    <n v="2026"/>
    <x v="1"/>
    <n v="6"/>
    <x v="5"/>
    <x v="2"/>
    <x v="3"/>
    <x v="3"/>
    <s v="Business"/>
    <x v="1"/>
    <s v="Summit Backpack 45L"/>
    <n v="2"/>
    <n v="154.94"/>
    <n v="0.05"/>
    <n v="77.260000000000005"/>
    <n v="294.38599999999997"/>
    <n v="154.52000000000001"/>
    <n v="139.86599999999996"/>
    <n v="0.47511090880680457"/>
    <n v="2026"/>
    <s v="Q2"/>
    <n v="6"/>
    <s v="Jun"/>
  </r>
  <r>
    <x v="1078"/>
    <d v="2026-06-12T00:00:00"/>
    <n v="2026"/>
    <x v="1"/>
    <n v="6"/>
    <x v="5"/>
    <x v="1"/>
    <x v="12"/>
    <x v="0"/>
    <s v="Returning"/>
    <x v="2"/>
    <s v="Packing Cube Set"/>
    <n v="1"/>
    <n v="45.97"/>
    <n v="0.05"/>
    <n v="18.41"/>
    <n v="43.671499999999995"/>
    <n v="18.41"/>
    <n v="25.261499999999995"/>
    <n v="0.57844360738696854"/>
    <n v="2026"/>
    <s v="Q2"/>
    <n v="6"/>
    <s v="Jun"/>
  </r>
  <r>
    <x v="1079"/>
    <d v="2026-06-12T00:00:00"/>
    <n v="2026"/>
    <x v="1"/>
    <n v="6"/>
    <x v="5"/>
    <x v="3"/>
    <x v="8"/>
    <x v="0"/>
    <s v="Returning"/>
    <x v="3"/>
    <s v="Trail Tent 2P"/>
    <n v="1"/>
    <n v="198.64"/>
    <n v="0.05"/>
    <n v="101.89"/>
    <n v="188.70799999999997"/>
    <n v="101.89"/>
    <n v="86.817999999999969"/>
    <n v="0.46006528605040581"/>
    <n v="2026"/>
    <s v="Q2"/>
    <n v="6"/>
    <s v="Jun"/>
  </r>
  <r>
    <x v="1080"/>
    <d v="2026-06-12T00:00:00"/>
    <n v="2026"/>
    <x v="1"/>
    <n v="6"/>
    <x v="5"/>
    <x v="2"/>
    <x v="3"/>
    <x v="0"/>
    <s v="New"/>
    <x v="2"/>
    <s v="Travel Backpack 35L"/>
    <n v="5"/>
    <n v="168.57"/>
    <n v="0"/>
    <n v="88.65"/>
    <n v="842.84999999999991"/>
    <n v="443.25"/>
    <n v="399.59999999999991"/>
    <n v="0.47410571276027758"/>
    <n v="2026"/>
    <s v="Q2"/>
    <n v="6"/>
    <s v="Jun"/>
  </r>
  <r>
    <x v="1081"/>
    <d v="2026-06-12T00:00:00"/>
    <n v="2026"/>
    <x v="1"/>
    <n v="6"/>
    <x v="5"/>
    <x v="1"/>
    <x v="6"/>
    <x v="2"/>
    <s v="New"/>
    <x v="2"/>
    <s v="Insulated Bottle"/>
    <n v="1"/>
    <n v="36.65"/>
    <n v="0"/>
    <n v="13.97"/>
    <n v="36.65"/>
    <n v="13.97"/>
    <n v="22.68"/>
    <n v="0.61882673942701227"/>
    <n v="2026"/>
    <s v="Q2"/>
    <n v="6"/>
    <s v="Jun"/>
  </r>
  <r>
    <x v="1082"/>
    <d v="2026-06-12T00:00:00"/>
    <n v="2026"/>
    <x v="1"/>
    <n v="6"/>
    <x v="5"/>
    <x v="2"/>
    <x v="5"/>
    <x v="2"/>
    <s v="Returning"/>
    <x v="2"/>
    <s v="Insulated Bottle"/>
    <n v="2"/>
    <n v="35.450000000000003"/>
    <n v="0.05"/>
    <n v="13.39"/>
    <n v="67.355000000000004"/>
    <n v="26.78"/>
    <n v="40.575000000000003"/>
    <n v="0.60240516665429444"/>
    <n v="2026"/>
    <s v="Q2"/>
    <n v="6"/>
    <s v="Jun"/>
  </r>
  <r>
    <x v="1083"/>
    <d v="2026-06-13T00:00:00"/>
    <n v="2026"/>
    <x v="1"/>
    <n v="6"/>
    <x v="5"/>
    <x v="2"/>
    <x v="5"/>
    <x v="2"/>
    <s v="New"/>
    <x v="2"/>
    <s v="Packing Cube Set"/>
    <n v="3"/>
    <n v="45.82"/>
    <n v="0.1"/>
    <n v="18.61"/>
    <n v="123.71400000000001"/>
    <n v="55.83"/>
    <n v="67.884000000000015"/>
    <n v="0.54871720258014456"/>
    <n v="2026"/>
    <s v="Q2"/>
    <n v="6"/>
    <s v="Jun"/>
  </r>
  <r>
    <x v="1084"/>
    <d v="2026-06-13T00:00:00"/>
    <n v="2026"/>
    <x v="1"/>
    <n v="6"/>
    <x v="5"/>
    <x v="3"/>
    <x v="13"/>
    <x v="2"/>
    <s v="Business"/>
    <x v="1"/>
    <s v="Summit Backpack 45L"/>
    <n v="1"/>
    <n v="152.78"/>
    <n v="0"/>
    <n v="78.540000000000006"/>
    <n v="152.78"/>
    <n v="78.540000000000006"/>
    <n v="74.239999999999995"/>
    <n v="0.48592747741851022"/>
    <n v="2026"/>
    <s v="Q2"/>
    <n v="6"/>
    <s v="Jun"/>
  </r>
  <r>
    <x v="1085"/>
    <d v="2026-06-13T00:00:00"/>
    <n v="2026"/>
    <x v="1"/>
    <n v="6"/>
    <x v="5"/>
    <x v="1"/>
    <x v="6"/>
    <x v="0"/>
    <s v="New"/>
    <x v="0"/>
    <s v="Trail Bike Light"/>
    <n v="1"/>
    <n v="49.76"/>
    <n v="0.05"/>
    <n v="22.58"/>
    <n v="47.271999999999998"/>
    <n v="22.58"/>
    <n v="24.692"/>
    <n v="0.52233880521238796"/>
    <n v="2026"/>
    <s v="Q2"/>
    <n v="6"/>
    <s v="Jun"/>
  </r>
  <r>
    <x v="1086"/>
    <d v="2026-06-13T00:00:00"/>
    <n v="2026"/>
    <x v="1"/>
    <n v="6"/>
    <x v="5"/>
    <x v="3"/>
    <x v="8"/>
    <x v="2"/>
    <s v="New"/>
    <x v="1"/>
    <s v="Summit Backpack 45L"/>
    <n v="1"/>
    <n v="157.6"/>
    <n v="0.05"/>
    <n v="79.34"/>
    <n v="149.72"/>
    <n v="79.34"/>
    <n v="70.38"/>
    <n v="0.47007747795885652"/>
    <n v="2026"/>
    <s v="Q2"/>
    <n v="6"/>
    <s v="Jun"/>
  </r>
  <r>
    <x v="1087"/>
    <d v="2026-06-13T00:00:00"/>
    <n v="2026"/>
    <x v="1"/>
    <n v="6"/>
    <x v="5"/>
    <x v="3"/>
    <x v="8"/>
    <x v="0"/>
    <s v="Returning"/>
    <x v="4"/>
    <s v="Weighted Vest"/>
    <n v="1"/>
    <n v="125.01"/>
    <n v="0.15"/>
    <n v="70.39"/>
    <n v="106.2585"/>
    <n v="70.39"/>
    <n v="35.868499999999997"/>
    <n v="0.33755887764272974"/>
    <n v="2026"/>
    <s v="Q2"/>
    <n v="6"/>
    <s v="Jun"/>
  </r>
  <r>
    <x v="1088"/>
    <d v="2026-06-13T00:00:00"/>
    <n v="2026"/>
    <x v="1"/>
    <n v="6"/>
    <x v="5"/>
    <x v="1"/>
    <x v="14"/>
    <x v="0"/>
    <s v="Returning"/>
    <x v="1"/>
    <s v="Hiking Daypack 20L"/>
    <n v="1"/>
    <n v="93.59"/>
    <n v="0.15"/>
    <n v="46.48"/>
    <n v="79.551500000000004"/>
    <n v="46.48"/>
    <n v="33.071500000000007"/>
    <n v="0.41572440494522422"/>
    <n v="2026"/>
    <s v="Q2"/>
    <n v="6"/>
    <s v="Jun"/>
  </r>
  <r>
    <x v="1089"/>
    <d v="2026-06-13T00:00:00"/>
    <n v="2026"/>
    <x v="1"/>
    <n v="6"/>
    <x v="5"/>
    <x v="2"/>
    <x v="2"/>
    <x v="2"/>
    <s v="Returning"/>
    <x v="1"/>
    <s v="Trail Boots"/>
    <n v="4"/>
    <n v="143.9"/>
    <n v="0.05"/>
    <n v="79.709999999999994"/>
    <n v="546.82000000000005"/>
    <n v="318.83999999999997"/>
    <n v="227.98000000000008"/>
    <n v="0.41691964448996022"/>
    <n v="2026"/>
    <s v="Q2"/>
    <n v="6"/>
    <s v="Jun"/>
  </r>
  <r>
    <x v="1090"/>
    <d v="2026-06-13T00:00:00"/>
    <n v="2026"/>
    <x v="1"/>
    <n v="6"/>
    <x v="5"/>
    <x v="3"/>
    <x v="7"/>
    <x v="3"/>
    <s v="Returning"/>
    <x v="3"/>
    <s v="Trail Tent 2P"/>
    <n v="4"/>
    <n v="190.97"/>
    <n v="0"/>
    <n v="103.36"/>
    <n v="763.88"/>
    <n v="413.44"/>
    <n v="350.44"/>
    <n v="0.45876315651673039"/>
    <n v="2026"/>
    <s v="Q2"/>
    <n v="6"/>
    <s v="Jun"/>
  </r>
  <r>
    <x v="1091"/>
    <d v="2026-06-13T00:00:00"/>
    <n v="2026"/>
    <x v="1"/>
    <n v="6"/>
    <x v="5"/>
    <x v="3"/>
    <x v="13"/>
    <x v="2"/>
    <s v="Business"/>
    <x v="4"/>
    <s v="Recovery Roller"/>
    <n v="1"/>
    <n v="35.78"/>
    <n v="0"/>
    <n v="14"/>
    <n v="35.78"/>
    <n v="14"/>
    <n v="21.78"/>
    <n v="0.60871995528228062"/>
    <n v="2026"/>
    <s v="Q2"/>
    <n v="6"/>
    <s v="Jun"/>
  </r>
  <r>
    <x v="1092"/>
    <d v="2026-06-13T00:00:00"/>
    <n v="2026"/>
    <x v="1"/>
    <n v="6"/>
    <x v="5"/>
    <x v="3"/>
    <x v="7"/>
    <x v="3"/>
    <s v="New"/>
    <x v="3"/>
    <s v="Compact Sleeping Bag"/>
    <n v="3"/>
    <n v="125.25"/>
    <n v="0.05"/>
    <n v="58.95"/>
    <n v="356.96249999999998"/>
    <n v="176.85000000000002"/>
    <n v="180.11249999999995"/>
    <n v="0.50456980775291516"/>
    <n v="2026"/>
    <s v="Q2"/>
    <n v="6"/>
    <s v="Jun"/>
  </r>
  <r>
    <x v="1093"/>
    <d v="2026-06-14T00:00:00"/>
    <n v="2026"/>
    <x v="1"/>
    <n v="6"/>
    <x v="5"/>
    <x v="0"/>
    <x v="9"/>
    <x v="1"/>
    <s v="Business"/>
    <x v="1"/>
    <s v="Trekking Poles"/>
    <n v="8"/>
    <n v="72.36"/>
    <n v="0.1"/>
    <n v="32.229999999999997"/>
    <n v="520.99199999999996"/>
    <n v="257.83999999999997"/>
    <n v="263.15199999999999"/>
    <n v="0.5050979669553467"/>
    <n v="2026"/>
    <s v="Q2"/>
    <n v="6"/>
    <s v="Jun"/>
  </r>
  <r>
    <x v="1094"/>
    <d v="2026-06-14T00:00:00"/>
    <n v="2026"/>
    <x v="1"/>
    <n v="6"/>
    <x v="5"/>
    <x v="0"/>
    <x v="15"/>
    <x v="2"/>
    <s v="Returning"/>
    <x v="2"/>
    <s v="Travel Backpack 35L"/>
    <n v="1"/>
    <n v="162.51"/>
    <n v="0"/>
    <n v="88.29"/>
    <n v="162.51"/>
    <n v="88.29"/>
    <n v="74.219999999999985"/>
    <n v="0.45671035628576695"/>
    <n v="2026"/>
    <s v="Q2"/>
    <n v="6"/>
    <s v="Jun"/>
  </r>
  <r>
    <x v="1095"/>
    <d v="2026-06-14T00:00:00"/>
    <n v="2026"/>
    <x v="1"/>
    <n v="6"/>
    <x v="5"/>
    <x v="0"/>
    <x v="15"/>
    <x v="2"/>
    <s v="Business"/>
    <x v="1"/>
    <s v="Trekking Poles"/>
    <n v="3"/>
    <n v="70.52"/>
    <n v="0"/>
    <n v="33.119999999999997"/>
    <n v="211.56"/>
    <n v="99.359999999999985"/>
    <n v="112.20000000000002"/>
    <n v="0.53034600113442998"/>
    <n v="2026"/>
    <s v="Q2"/>
    <n v="6"/>
    <s v="Jun"/>
  </r>
  <r>
    <x v="1096"/>
    <d v="2026-06-14T00:00:00"/>
    <n v="2026"/>
    <x v="1"/>
    <n v="6"/>
    <x v="5"/>
    <x v="3"/>
    <x v="8"/>
    <x v="3"/>
    <s v="Returning"/>
    <x v="1"/>
    <s v="Hiking Daypack 20L"/>
    <n v="1"/>
    <n v="90.28"/>
    <n v="0"/>
    <n v="46.04"/>
    <n v="90.28"/>
    <n v="46.04"/>
    <n v="44.24"/>
    <n v="0.4900310146211786"/>
    <n v="2026"/>
    <s v="Q2"/>
    <n v="6"/>
    <s v="Jun"/>
  </r>
  <r>
    <x v="1097"/>
    <d v="2026-06-14T00:00:00"/>
    <n v="2026"/>
    <x v="1"/>
    <n v="6"/>
    <x v="5"/>
    <x v="3"/>
    <x v="13"/>
    <x v="3"/>
    <s v="New"/>
    <x v="3"/>
    <s v="Alpine Tent 4P"/>
    <n v="2"/>
    <n v="342.25"/>
    <n v="0"/>
    <n v="196.86"/>
    <n v="684.5"/>
    <n v="393.72"/>
    <n v="290.77999999999997"/>
    <n v="0.42480642804967128"/>
    <n v="2026"/>
    <s v="Q2"/>
    <n v="6"/>
    <s v="Jun"/>
  </r>
  <r>
    <x v="1098"/>
    <d v="2026-06-14T00:00:00"/>
    <n v="2026"/>
    <x v="1"/>
    <n v="6"/>
    <x v="5"/>
    <x v="1"/>
    <x v="1"/>
    <x v="0"/>
    <s v="Business"/>
    <x v="0"/>
    <s v="Trail Bike Light"/>
    <n v="6"/>
    <n v="50.92"/>
    <n v="0.05"/>
    <n v="22.87"/>
    <n v="290.24399999999997"/>
    <n v="137.22"/>
    <n v="153.02399999999997"/>
    <n v="0.52722536899987593"/>
    <n v="2026"/>
    <s v="Q2"/>
    <n v="6"/>
    <s v="Jun"/>
  </r>
  <r>
    <x v="1099"/>
    <d v="2026-06-14T00:00:00"/>
    <n v="2026"/>
    <x v="1"/>
    <n v="6"/>
    <x v="5"/>
    <x v="0"/>
    <x v="0"/>
    <x v="2"/>
    <s v="Returning"/>
    <x v="2"/>
    <s v="Insulated Bottle"/>
    <n v="5"/>
    <n v="36.72"/>
    <n v="0.15"/>
    <n v="13.2"/>
    <n v="156.06"/>
    <n v="66"/>
    <n v="90.06"/>
    <n v="0.57708573625528647"/>
    <n v="2026"/>
    <s v="Q2"/>
    <n v="6"/>
    <s v="Jun"/>
  </r>
  <r>
    <x v="1100"/>
    <d v="2026-06-14T00:00:00"/>
    <n v="2026"/>
    <x v="1"/>
    <n v="6"/>
    <x v="5"/>
    <x v="0"/>
    <x v="15"/>
    <x v="0"/>
    <s v="New"/>
    <x v="3"/>
    <s v="Alpine Tent 4P"/>
    <n v="4"/>
    <n v="348.96"/>
    <n v="0.15"/>
    <n v="197.02"/>
    <n v="1186.4639999999999"/>
    <n v="788.08"/>
    <n v="398.3839999999999"/>
    <n v="0.3357741996385899"/>
    <n v="2026"/>
    <s v="Q2"/>
    <n v="6"/>
    <s v="Jun"/>
  </r>
  <r>
    <x v="1101"/>
    <d v="2026-06-14T00:00:00"/>
    <n v="2026"/>
    <x v="1"/>
    <n v="6"/>
    <x v="5"/>
    <x v="0"/>
    <x v="0"/>
    <x v="0"/>
    <s v="Returning"/>
    <x v="1"/>
    <s v="Trekking Poles"/>
    <n v="1"/>
    <n v="71.28"/>
    <n v="0"/>
    <n v="31.92"/>
    <n v="71.28"/>
    <n v="31.92"/>
    <n v="39.36"/>
    <n v="0.55218855218855212"/>
    <n v="2026"/>
    <s v="Q2"/>
    <n v="6"/>
    <s v="Jun"/>
  </r>
  <r>
    <x v="1102"/>
    <d v="2026-06-14T00:00:00"/>
    <n v="2026"/>
    <x v="1"/>
    <n v="6"/>
    <x v="5"/>
    <x v="1"/>
    <x v="12"/>
    <x v="0"/>
    <s v="New"/>
    <x v="2"/>
    <s v="Travel Backpack 35L"/>
    <n v="1"/>
    <n v="160.99"/>
    <n v="0.05"/>
    <n v="89.15"/>
    <n v="152.94050000000001"/>
    <n v="89.15"/>
    <n v="63.790500000000009"/>
    <n v="0.41709357560619981"/>
    <n v="2026"/>
    <s v="Q2"/>
    <n v="6"/>
    <s v="Jun"/>
  </r>
  <r>
    <x v="1103"/>
    <d v="2026-06-15T00:00:00"/>
    <n v="2026"/>
    <x v="1"/>
    <n v="6"/>
    <x v="5"/>
    <x v="1"/>
    <x v="14"/>
    <x v="0"/>
    <s v="Returning"/>
    <x v="4"/>
    <s v="Weighted Vest"/>
    <n v="1"/>
    <n v="124.19"/>
    <n v="0.05"/>
    <n v="67.209999999999994"/>
    <n v="117.98049999999999"/>
    <n v="67.209999999999994"/>
    <n v="50.770499999999998"/>
    <n v="0.43032958836417884"/>
    <n v="2026"/>
    <s v="Q2"/>
    <n v="6"/>
    <s v="Jun"/>
  </r>
  <r>
    <x v="1104"/>
    <d v="2026-06-15T00:00:00"/>
    <n v="2026"/>
    <x v="1"/>
    <n v="6"/>
    <x v="5"/>
    <x v="1"/>
    <x v="1"/>
    <x v="0"/>
    <s v="New"/>
    <x v="2"/>
    <s v="Insulated Bottle"/>
    <n v="2"/>
    <n v="36.11"/>
    <n v="0.05"/>
    <n v="13.29"/>
    <n v="68.608999999999995"/>
    <n v="26.58"/>
    <n v="42.028999999999996"/>
    <n v="0.6125872698917052"/>
    <n v="2026"/>
    <s v="Q2"/>
    <n v="6"/>
    <s v="Jun"/>
  </r>
  <r>
    <x v="1105"/>
    <d v="2026-06-15T00:00:00"/>
    <n v="2026"/>
    <x v="1"/>
    <n v="6"/>
    <x v="5"/>
    <x v="0"/>
    <x v="0"/>
    <x v="1"/>
    <s v="Business"/>
    <x v="4"/>
    <s v="Resistance Band Set"/>
    <n v="4"/>
    <n v="40.909999999999997"/>
    <n v="0.05"/>
    <n v="14.42"/>
    <n v="155.45799999999997"/>
    <n v="57.68"/>
    <n v="97.777999999999963"/>
    <n v="0.62896730949838531"/>
    <n v="2026"/>
    <s v="Q2"/>
    <n v="6"/>
    <s v="Jun"/>
  </r>
  <r>
    <x v="1106"/>
    <d v="2026-06-16T00:00:00"/>
    <n v="2026"/>
    <x v="1"/>
    <n v="6"/>
    <x v="5"/>
    <x v="1"/>
    <x v="6"/>
    <x v="0"/>
    <s v="Returning"/>
    <x v="1"/>
    <s v="Trail Boots"/>
    <n v="5"/>
    <n v="141.66999999999999"/>
    <n v="0.1"/>
    <n v="80.59"/>
    <n v="637.51499999999999"/>
    <n v="402.95000000000005"/>
    <n v="234.56499999999994"/>
    <n v="0.36793644071119885"/>
    <n v="2026"/>
    <s v="Q2"/>
    <n v="6"/>
    <s v="Jun"/>
  </r>
  <r>
    <x v="1107"/>
    <d v="2026-06-16T00:00:00"/>
    <n v="2026"/>
    <x v="1"/>
    <n v="6"/>
    <x v="5"/>
    <x v="3"/>
    <x v="7"/>
    <x v="0"/>
    <s v="Returning"/>
    <x v="2"/>
    <s v="Packing Cube Set"/>
    <n v="1"/>
    <n v="47.53"/>
    <n v="0.05"/>
    <n v="18.5"/>
    <n v="45.153500000000001"/>
    <n v="18.5"/>
    <n v="26.653500000000001"/>
    <n v="0.59028646727274736"/>
    <n v="2026"/>
    <s v="Q2"/>
    <n v="6"/>
    <s v="Jun"/>
  </r>
  <r>
    <x v="1108"/>
    <d v="2026-06-16T00:00:00"/>
    <n v="2026"/>
    <x v="1"/>
    <n v="6"/>
    <x v="5"/>
    <x v="3"/>
    <x v="8"/>
    <x v="0"/>
    <s v="Returning"/>
    <x v="2"/>
    <s v="Travel Backpack 35L"/>
    <n v="3"/>
    <n v="163.65"/>
    <n v="0.15"/>
    <n v="85.8"/>
    <n v="417.3075"/>
    <n v="257.39999999999998"/>
    <n v="159.90750000000003"/>
    <n v="0.38318865584730688"/>
    <n v="2026"/>
    <s v="Q2"/>
    <n v="6"/>
    <s v="Jun"/>
  </r>
  <r>
    <x v="1109"/>
    <d v="2026-06-16T00:00:00"/>
    <n v="2026"/>
    <x v="1"/>
    <n v="6"/>
    <x v="5"/>
    <x v="0"/>
    <x v="15"/>
    <x v="1"/>
    <s v="Business"/>
    <x v="2"/>
    <s v="Carry-On Duffel"/>
    <n v="5"/>
    <n v="130.94999999999999"/>
    <n v="0.15"/>
    <n v="68.47"/>
    <n v="556.53750000000002"/>
    <n v="342.35"/>
    <n v="214.1875"/>
    <n v="0.38485726478449339"/>
    <n v="2026"/>
    <s v="Q2"/>
    <n v="6"/>
    <s v="Jun"/>
  </r>
  <r>
    <x v="1110"/>
    <d v="2026-06-16T00:00:00"/>
    <n v="2026"/>
    <x v="1"/>
    <n v="6"/>
    <x v="5"/>
    <x v="3"/>
    <x v="13"/>
    <x v="0"/>
    <s v="Returning"/>
    <x v="2"/>
    <s v="Travel Backpack 35L"/>
    <n v="5"/>
    <n v="160.82"/>
    <n v="0"/>
    <n v="90.14"/>
    <n v="804.09999999999991"/>
    <n v="450.7"/>
    <n v="353.39999999999992"/>
    <n v="0.43949757492849145"/>
    <n v="2026"/>
    <s v="Q2"/>
    <n v="6"/>
    <s v="Jun"/>
  </r>
  <r>
    <x v="1111"/>
    <d v="2026-06-16T00:00:00"/>
    <n v="2026"/>
    <x v="1"/>
    <n v="6"/>
    <x v="5"/>
    <x v="1"/>
    <x v="12"/>
    <x v="2"/>
    <s v="New"/>
    <x v="0"/>
    <s v="Compact Repair Kit"/>
    <n v="3"/>
    <n v="40.51"/>
    <n v="0"/>
    <n v="16.940000000000001"/>
    <n v="121.53"/>
    <n v="50.820000000000007"/>
    <n v="70.709999999999994"/>
    <n v="0.58183164650703523"/>
    <n v="2026"/>
    <s v="Q2"/>
    <n v="6"/>
    <s v="Jun"/>
  </r>
  <r>
    <x v="1112"/>
    <d v="2026-06-16T00:00:00"/>
    <n v="2026"/>
    <x v="1"/>
    <n v="6"/>
    <x v="5"/>
    <x v="1"/>
    <x v="11"/>
    <x v="0"/>
    <s v="Business"/>
    <x v="0"/>
    <s v="Commuter Helmet"/>
    <n v="1"/>
    <n v="81.08"/>
    <n v="0"/>
    <n v="41.52"/>
    <n v="81.08"/>
    <n v="41.52"/>
    <n v="39.559999999999995"/>
    <n v="0.48791317217562896"/>
    <n v="2026"/>
    <s v="Q2"/>
    <n v="6"/>
    <s v="Jun"/>
  </r>
  <r>
    <x v="1113"/>
    <d v="2026-06-16T00:00:00"/>
    <n v="2026"/>
    <x v="1"/>
    <n v="6"/>
    <x v="5"/>
    <x v="2"/>
    <x v="10"/>
    <x v="1"/>
    <s v="Business"/>
    <x v="1"/>
    <s v="Summit Backpack 45L"/>
    <n v="4"/>
    <n v="150.43"/>
    <n v="0.1"/>
    <n v="77.650000000000006"/>
    <n v="541.548"/>
    <n v="310.60000000000002"/>
    <n v="230.94799999999998"/>
    <n v="0.42645896577957998"/>
    <n v="2026"/>
    <s v="Q2"/>
    <n v="6"/>
    <s v="Jun"/>
  </r>
  <r>
    <x v="1114"/>
    <d v="2026-06-17T00:00:00"/>
    <n v="2026"/>
    <x v="1"/>
    <n v="6"/>
    <x v="5"/>
    <x v="1"/>
    <x v="12"/>
    <x v="3"/>
    <s v="Returning"/>
    <x v="3"/>
    <s v="Trail Tent 2P"/>
    <n v="1"/>
    <n v="192.42"/>
    <n v="0"/>
    <n v="103.31"/>
    <n v="192.42"/>
    <n v="103.31"/>
    <n v="89.109999999999985"/>
    <n v="0.46310154869556175"/>
    <n v="2026"/>
    <s v="Q2"/>
    <n v="6"/>
    <s v="Jun"/>
  </r>
  <r>
    <x v="1115"/>
    <d v="2026-06-17T00:00:00"/>
    <n v="2026"/>
    <x v="1"/>
    <n v="6"/>
    <x v="5"/>
    <x v="3"/>
    <x v="7"/>
    <x v="1"/>
    <s v="Business"/>
    <x v="3"/>
    <s v="Alpine Tent 4P"/>
    <n v="10"/>
    <n v="333.14"/>
    <n v="0.15"/>
    <n v="194.52"/>
    <n v="2831.6899999999996"/>
    <n v="1945.2"/>
    <n v="886.48999999999955"/>
    <n v="0.31306039856057677"/>
    <n v="2026"/>
    <s v="Q2"/>
    <n v="6"/>
    <s v="Jun"/>
  </r>
  <r>
    <x v="1116"/>
    <d v="2026-06-17T00:00:00"/>
    <n v="2026"/>
    <x v="1"/>
    <n v="6"/>
    <x v="5"/>
    <x v="0"/>
    <x v="0"/>
    <x v="0"/>
    <s v="Business"/>
    <x v="3"/>
    <s v="Portable Camp Stove"/>
    <n v="1"/>
    <n v="79.900000000000006"/>
    <n v="0.05"/>
    <n v="40.19"/>
    <n v="75.905000000000001"/>
    <n v="40.19"/>
    <n v="35.715000000000003"/>
    <n v="0.47052236348066667"/>
    <n v="2026"/>
    <s v="Q2"/>
    <n v="6"/>
    <s v="Jun"/>
  </r>
  <r>
    <x v="1117"/>
    <d v="2026-06-17T00:00:00"/>
    <n v="2026"/>
    <x v="1"/>
    <n v="6"/>
    <x v="5"/>
    <x v="3"/>
    <x v="13"/>
    <x v="0"/>
    <s v="Returning"/>
    <x v="0"/>
    <s v="Trail Bike Light"/>
    <n v="1"/>
    <n v="51.12"/>
    <n v="0"/>
    <n v="22.43"/>
    <n v="51.12"/>
    <n v="22.43"/>
    <n v="28.689999999999998"/>
    <n v="0.56122848200312991"/>
    <n v="2026"/>
    <s v="Q2"/>
    <n v="6"/>
    <s v="Jun"/>
  </r>
  <r>
    <x v="1118"/>
    <d v="2026-06-17T00:00:00"/>
    <n v="2026"/>
    <x v="1"/>
    <n v="6"/>
    <x v="5"/>
    <x v="1"/>
    <x v="6"/>
    <x v="0"/>
    <s v="New"/>
    <x v="1"/>
    <s v="Hiking Daypack 20L"/>
    <n v="2"/>
    <n v="90.33"/>
    <n v="0"/>
    <n v="46.3"/>
    <n v="180.66"/>
    <n v="92.6"/>
    <n v="88.06"/>
    <n v="0.48743496069965686"/>
    <n v="2026"/>
    <s v="Q2"/>
    <n v="6"/>
    <s v="Jun"/>
  </r>
  <r>
    <x v="1119"/>
    <d v="2026-06-17T00:00:00"/>
    <n v="2026"/>
    <x v="1"/>
    <n v="6"/>
    <x v="5"/>
    <x v="3"/>
    <x v="7"/>
    <x v="0"/>
    <s v="Business"/>
    <x v="2"/>
    <s v="Insulated Bottle"/>
    <n v="2"/>
    <n v="36.799999999999997"/>
    <n v="0.05"/>
    <n v="13.94"/>
    <n v="69.919999999999987"/>
    <n v="27.88"/>
    <n v="42.039999999999992"/>
    <n v="0.60125858123569798"/>
    <n v="2026"/>
    <s v="Q2"/>
    <n v="6"/>
    <s v="Jun"/>
  </r>
  <r>
    <x v="1120"/>
    <d v="2026-06-18T00:00:00"/>
    <n v="2026"/>
    <x v="1"/>
    <n v="6"/>
    <x v="5"/>
    <x v="1"/>
    <x v="11"/>
    <x v="3"/>
    <s v="New"/>
    <x v="2"/>
    <s v="Packing Cube Set"/>
    <n v="1"/>
    <n v="45.7"/>
    <n v="0.1"/>
    <n v="18.600000000000001"/>
    <n v="41.13"/>
    <n v="18.600000000000001"/>
    <n v="22.53"/>
    <n v="0.5477753464624362"/>
    <n v="2026"/>
    <s v="Q2"/>
    <n v="6"/>
    <s v="Jun"/>
  </r>
  <r>
    <x v="1121"/>
    <d v="2026-06-18T00:00:00"/>
    <n v="2026"/>
    <x v="1"/>
    <n v="6"/>
    <x v="5"/>
    <x v="2"/>
    <x v="5"/>
    <x v="3"/>
    <s v="Returning"/>
    <x v="2"/>
    <s v="Travel Backpack 35L"/>
    <n v="3"/>
    <n v="162.30000000000001"/>
    <n v="0.1"/>
    <n v="86.43"/>
    <n v="438.21000000000004"/>
    <n v="259.29000000000002"/>
    <n v="178.92000000000002"/>
    <n v="0.40829739166153217"/>
    <n v="2026"/>
    <s v="Q2"/>
    <n v="6"/>
    <s v="Jun"/>
  </r>
  <r>
    <x v="1122"/>
    <d v="2026-06-18T00:00:00"/>
    <n v="2026"/>
    <x v="1"/>
    <n v="6"/>
    <x v="5"/>
    <x v="1"/>
    <x v="14"/>
    <x v="1"/>
    <s v="Business"/>
    <x v="1"/>
    <s v="Trekking Poles"/>
    <n v="5"/>
    <n v="72.37"/>
    <n v="0.2"/>
    <n v="32.840000000000003"/>
    <n v="289.48"/>
    <n v="164.20000000000002"/>
    <n v="125.28"/>
    <n v="0.43277601215973466"/>
    <n v="2026"/>
    <s v="Q2"/>
    <n v="6"/>
    <s v="Jun"/>
  </r>
  <r>
    <x v="1123"/>
    <d v="2026-06-18T00:00:00"/>
    <n v="2026"/>
    <x v="1"/>
    <n v="6"/>
    <x v="5"/>
    <x v="2"/>
    <x v="3"/>
    <x v="0"/>
    <s v="New"/>
    <x v="4"/>
    <s v="Recovery Roller"/>
    <n v="2"/>
    <n v="35.61"/>
    <n v="0.15"/>
    <n v="13.96"/>
    <n v="60.536999999999999"/>
    <n v="27.92"/>
    <n v="32.616999999999997"/>
    <n v="0.53879445628293432"/>
    <n v="2026"/>
    <s v="Q2"/>
    <n v="6"/>
    <s v="Jun"/>
  </r>
  <r>
    <x v="1124"/>
    <d v="2026-06-18T00:00:00"/>
    <n v="2026"/>
    <x v="1"/>
    <n v="6"/>
    <x v="5"/>
    <x v="3"/>
    <x v="13"/>
    <x v="0"/>
    <s v="Returning"/>
    <x v="2"/>
    <s v="Carry-On Duffel"/>
    <n v="2"/>
    <n v="133.12"/>
    <n v="0"/>
    <n v="67.02"/>
    <n v="266.24"/>
    <n v="134.04"/>
    <n v="132.20000000000002"/>
    <n v="0.4965444711538462"/>
    <n v="2026"/>
    <s v="Q2"/>
    <n v="6"/>
    <s v="Jun"/>
  </r>
  <r>
    <x v="1125"/>
    <d v="2026-06-18T00:00:00"/>
    <n v="2026"/>
    <x v="1"/>
    <n v="6"/>
    <x v="5"/>
    <x v="0"/>
    <x v="15"/>
    <x v="3"/>
    <s v="Returning"/>
    <x v="0"/>
    <s v="Trail Bike Light"/>
    <n v="1"/>
    <n v="51.23"/>
    <n v="0.05"/>
    <n v="23.12"/>
    <n v="48.668499999999995"/>
    <n v="23.12"/>
    <n v="25.548499999999994"/>
    <n v="0.5249494025909982"/>
    <n v="2026"/>
    <s v="Q2"/>
    <n v="6"/>
    <s v="Jun"/>
  </r>
  <r>
    <x v="1126"/>
    <d v="2026-06-18T00:00:00"/>
    <n v="2026"/>
    <x v="1"/>
    <n v="6"/>
    <x v="5"/>
    <x v="1"/>
    <x v="12"/>
    <x v="0"/>
    <s v="Business"/>
    <x v="1"/>
    <s v="Hiking Daypack 20L"/>
    <n v="1"/>
    <n v="93.5"/>
    <n v="0"/>
    <n v="46.63"/>
    <n v="93.5"/>
    <n v="46.63"/>
    <n v="46.87"/>
    <n v="0.50128342245989299"/>
    <n v="2026"/>
    <s v="Q2"/>
    <n v="6"/>
    <s v="Jun"/>
  </r>
  <r>
    <x v="1127"/>
    <d v="2026-06-18T00:00:00"/>
    <n v="2026"/>
    <x v="1"/>
    <n v="6"/>
    <x v="5"/>
    <x v="3"/>
    <x v="4"/>
    <x v="2"/>
    <s v="Returning"/>
    <x v="4"/>
    <s v="Resistance Band Set"/>
    <n v="3"/>
    <n v="41.16"/>
    <n v="0"/>
    <n v="14.79"/>
    <n v="123.47999999999999"/>
    <n v="44.37"/>
    <n v="79.109999999999985"/>
    <n v="0.64067055393586003"/>
    <n v="2026"/>
    <s v="Q2"/>
    <n v="6"/>
    <s v="Jun"/>
  </r>
  <r>
    <x v="1128"/>
    <d v="2026-06-18T00:00:00"/>
    <n v="2026"/>
    <x v="1"/>
    <n v="6"/>
    <x v="5"/>
    <x v="1"/>
    <x v="12"/>
    <x v="3"/>
    <s v="New"/>
    <x v="4"/>
    <s v="Resistance Band Set"/>
    <n v="1"/>
    <n v="39.74"/>
    <n v="0.05"/>
    <n v="14.39"/>
    <n v="37.753"/>
    <n v="14.39"/>
    <n v="23.363"/>
    <n v="0.6188382380208195"/>
    <n v="2026"/>
    <s v="Q2"/>
    <n v="6"/>
    <s v="Jun"/>
  </r>
  <r>
    <x v="1129"/>
    <d v="2026-06-18T00:00:00"/>
    <n v="2026"/>
    <x v="1"/>
    <n v="6"/>
    <x v="5"/>
    <x v="3"/>
    <x v="7"/>
    <x v="0"/>
    <s v="Returning"/>
    <x v="2"/>
    <s v="Packing Cube Set"/>
    <n v="3"/>
    <n v="46.79"/>
    <n v="0.1"/>
    <n v="18.25"/>
    <n v="126.33300000000001"/>
    <n v="54.75"/>
    <n v="71.583000000000013"/>
    <n v="0.56662154781411034"/>
    <n v="2026"/>
    <s v="Q2"/>
    <n v="6"/>
    <s v="Jun"/>
  </r>
  <r>
    <x v="1130"/>
    <d v="2026-06-19T00:00:00"/>
    <n v="2026"/>
    <x v="1"/>
    <n v="6"/>
    <x v="5"/>
    <x v="3"/>
    <x v="13"/>
    <x v="1"/>
    <s v="Business"/>
    <x v="1"/>
    <s v="Hiking Daypack 20L"/>
    <n v="4"/>
    <n v="91.74"/>
    <n v="0.2"/>
    <n v="44.74"/>
    <n v="293.56799999999998"/>
    <n v="178.96"/>
    <n v="114.60799999999998"/>
    <n v="0.39039677349029861"/>
    <n v="2026"/>
    <s v="Q2"/>
    <n v="6"/>
    <s v="Jun"/>
  </r>
  <r>
    <x v="1131"/>
    <d v="2026-06-19T00:00:00"/>
    <n v="2026"/>
    <x v="1"/>
    <n v="6"/>
    <x v="5"/>
    <x v="3"/>
    <x v="13"/>
    <x v="0"/>
    <s v="New"/>
    <x v="4"/>
    <s v="Recovery Roller"/>
    <n v="1"/>
    <n v="36.28"/>
    <n v="0.1"/>
    <n v="13.8"/>
    <n v="32.652000000000001"/>
    <n v="13.8"/>
    <n v="18.852"/>
    <n v="0.5773612642410878"/>
    <n v="2026"/>
    <s v="Q2"/>
    <n v="6"/>
    <s v="Jun"/>
  </r>
  <r>
    <x v="1132"/>
    <d v="2026-06-19T00:00:00"/>
    <n v="2026"/>
    <x v="1"/>
    <n v="6"/>
    <x v="5"/>
    <x v="3"/>
    <x v="13"/>
    <x v="1"/>
    <s v="Returning"/>
    <x v="1"/>
    <s v="Trekking Poles"/>
    <n v="3"/>
    <n v="73.02"/>
    <n v="0.1"/>
    <n v="32.69"/>
    <n v="197.154"/>
    <n v="98.07"/>
    <n v="99.084000000000003"/>
    <n v="0.50257159377948202"/>
    <n v="2026"/>
    <s v="Q2"/>
    <n v="6"/>
    <s v="Jun"/>
  </r>
  <r>
    <x v="1133"/>
    <d v="2026-06-19T00:00:00"/>
    <n v="2026"/>
    <x v="1"/>
    <n v="6"/>
    <x v="5"/>
    <x v="3"/>
    <x v="4"/>
    <x v="0"/>
    <s v="New"/>
    <x v="1"/>
    <s v="Summit Backpack 45L"/>
    <n v="4"/>
    <n v="153.38"/>
    <n v="0"/>
    <n v="76.92"/>
    <n v="613.52"/>
    <n v="307.68"/>
    <n v="305.83999999999997"/>
    <n v="0.49850045638283996"/>
    <n v="2026"/>
    <s v="Q2"/>
    <n v="6"/>
    <s v="Jun"/>
  </r>
  <r>
    <x v="1134"/>
    <d v="2026-06-19T00:00:00"/>
    <n v="2026"/>
    <x v="1"/>
    <n v="6"/>
    <x v="5"/>
    <x v="3"/>
    <x v="8"/>
    <x v="3"/>
    <s v="Returning"/>
    <x v="3"/>
    <s v="Compact Sleeping Bag"/>
    <n v="2"/>
    <n v="125.5"/>
    <n v="0"/>
    <n v="61.67"/>
    <n v="251"/>
    <n v="123.34"/>
    <n v="127.66"/>
    <n v="0.50860557768924297"/>
    <n v="2026"/>
    <s v="Q2"/>
    <n v="6"/>
    <s v="Jun"/>
  </r>
  <r>
    <x v="1135"/>
    <d v="2026-06-19T00:00:00"/>
    <n v="2026"/>
    <x v="1"/>
    <n v="6"/>
    <x v="5"/>
    <x v="0"/>
    <x v="0"/>
    <x v="1"/>
    <s v="Returning"/>
    <x v="0"/>
    <s v="Commuter Helmet"/>
    <n v="3"/>
    <n v="80.75"/>
    <n v="0.15"/>
    <n v="42.81"/>
    <n v="205.91249999999999"/>
    <n v="128.43"/>
    <n v="77.482499999999987"/>
    <n v="0.37628847204516475"/>
    <n v="2026"/>
    <s v="Q2"/>
    <n v="6"/>
    <s v="Jun"/>
  </r>
  <r>
    <x v="1136"/>
    <d v="2026-06-19T00:00:00"/>
    <n v="2026"/>
    <x v="1"/>
    <n v="6"/>
    <x v="5"/>
    <x v="3"/>
    <x v="13"/>
    <x v="1"/>
    <s v="Returning"/>
    <x v="4"/>
    <s v="Recovery Roller"/>
    <n v="8"/>
    <n v="36.15"/>
    <n v="0.05"/>
    <n v="13.55"/>
    <n v="274.73999999999995"/>
    <n v="108.4"/>
    <n v="166.33999999999995"/>
    <n v="0.60544514814005956"/>
    <n v="2026"/>
    <s v="Q2"/>
    <n v="6"/>
    <s v="Jun"/>
  </r>
  <r>
    <x v="1137"/>
    <d v="2026-06-19T00:00:00"/>
    <n v="2026"/>
    <x v="1"/>
    <n v="6"/>
    <x v="5"/>
    <x v="0"/>
    <x v="15"/>
    <x v="0"/>
    <s v="New"/>
    <x v="1"/>
    <s v="Trail Boots"/>
    <n v="2"/>
    <n v="143.1"/>
    <n v="0"/>
    <n v="78.11"/>
    <n v="286.2"/>
    <n v="156.22"/>
    <n v="129.97999999999999"/>
    <n v="0.45415793151642209"/>
    <n v="2026"/>
    <s v="Q2"/>
    <n v="6"/>
    <s v="Jun"/>
  </r>
  <r>
    <x v="1138"/>
    <d v="2026-06-19T00:00:00"/>
    <n v="2026"/>
    <x v="1"/>
    <n v="6"/>
    <x v="5"/>
    <x v="1"/>
    <x v="1"/>
    <x v="3"/>
    <s v="New"/>
    <x v="3"/>
    <s v="Compact Sleeping Bag"/>
    <n v="4"/>
    <n v="123.89"/>
    <n v="0"/>
    <n v="59.42"/>
    <n v="495.56"/>
    <n v="237.68"/>
    <n v="257.88"/>
    <n v="0.5203809831301961"/>
    <n v="2026"/>
    <s v="Q2"/>
    <n v="6"/>
    <s v="Jun"/>
  </r>
  <r>
    <x v="1139"/>
    <d v="2026-06-19T00:00:00"/>
    <n v="2026"/>
    <x v="1"/>
    <n v="6"/>
    <x v="5"/>
    <x v="1"/>
    <x v="11"/>
    <x v="0"/>
    <s v="Business"/>
    <x v="2"/>
    <s v="Carry-On Duffel"/>
    <n v="1"/>
    <n v="135.41999999999999"/>
    <n v="0.05"/>
    <n v="68.180000000000007"/>
    <n v="128.64899999999997"/>
    <n v="68.180000000000007"/>
    <n v="60.468999999999966"/>
    <n v="0.47003085915941811"/>
    <n v="2026"/>
    <s v="Q2"/>
    <n v="6"/>
    <s v="Jun"/>
  </r>
  <r>
    <x v="1140"/>
    <d v="2026-06-19T00:00:00"/>
    <n v="2026"/>
    <x v="1"/>
    <n v="6"/>
    <x v="5"/>
    <x v="1"/>
    <x v="6"/>
    <x v="2"/>
    <s v="Returning"/>
    <x v="1"/>
    <s v="Hiking Daypack 20L"/>
    <n v="1"/>
    <n v="93.48"/>
    <n v="0.05"/>
    <n v="44.31"/>
    <n v="88.805999999999997"/>
    <n v="44.31"/>
    <n v="44.495999999999995"/>
    <n v="0.50104722653874734"/>
    <n v="2026"/>
    <s v="Q2"/>
    <n v="6"/>
    <s v="Jun"/>
  </r>
  <r>
    <x v="1141"/>
    <d v="2026-06-19T00:00:00"/>
    <n v="2026"/>
    <x v="1"/>
    <n v="6"/>
    <x v="5"/>
    <x v="1"/>
    <x v="1"/>
    <x v="3"/>
    <s v="Returning"/>
    <x v="1"/>
    <s v="Summit Backpack 45L"/>
    <n v="1"/>
    <n v="156.05000000000001"/>
    <n v="0.05"/>
    <n v="81.28"/>
    <n v="148.2475"/>
    <n v="81.28"/>
    <n v="66.967500000000001"/>
    <n v="0.45172768512116562"/>
    <n v="2026"/>
    <s v="Q2"/>
    <n v="6"/>
    <s v="Jun"/>
  </r>
  <r>
    <x v="1142"/>
    <d v="2026-06-19T00:00:00"/>
    <n v="2026"/>
    <x v="1"/>
    <n v="6"/>
    <x v="5"/>
    <x v="1"/>
    <x v="6"/>
    <x v="0"/>
    <s v="Returning"/>
    <x v="4"/>
    <s v="Recovery Roller"/>
    <n v="1"/>
    <n v="36.74"/>
    <n v="0"/>
    <n v="14.15"/>
    <n v="36.74"/>
    <n v="14.15"/>
    <n v="22.590000000000003"/>
    <n v="0.61486118671747425"/>
    <n v="2026"/>
    <s v="Q2"/>
    <n v="6"/>
    <s v="Jun"/>
  </r>
  <r>
    <x v="1143"/>
    <d v="2026-06-19T00:00:00"/>
    <n v="2026"/>
    <x v="1"/>
    <n v="6"/>
    <x v="5"/>
    <x v="0"/>
    <x v="15"/>
    <x v="0"/>
    <s v="Returning"/>
    <x v="3"/>
    <s v="Trail Tent 2P"/>
    <n v="2"/>
    <n v="199.28"/>
    <n v="0"/>
    <n v="102.85"/>
    <n v="398.56"/>
    <n v="205.7"/>
    <n v="192.86"/>
    <n v="0.48389201124046571"/>
    <n v="2026"/>
    <s v="Q2"/>
    <n v="6"/>
    <s v="Jun"/>
  </r>
  <r>
    <x v="1144"/>
    <d v="2026-06-19T00:00:00"/>
    <n v="2026"/>
    <x v="1"/>
    <n v="6"/>
    <x v="5"/>
    <x v="0"/>
    <x v="0"/>
    <x v="3"/>
    <s v="Returning"/>
    <x v="4"/>
    <s v="Recovery Roller"/>
    <n v="2"/>
    <n v="37.04"/>
    <n v="0.05"/>
    <n v="13.76"/>
    <n v="70.375999999999991"/>
    <n v="27.52"/>
    <n v="42.855999999999995"/>
    <n v="0.60895759918153913"/>
    <n v="2026"/>
    <s v="Q2"/>
    <n v="6"/>
    <s v="Jun"/>
  </r>
  <r>
    <x v="1145"/>
    <d v="2026-06-20T00:00:00"/>
    <n v="2026"/>
    <x v="1"/>
    <n v="6"/>
    <x v="5"/>
    <x v="3"/>
    <x v="4"/>
    <x v="0"/>
    <s v="New"/>
    <x v="3"/>
    <s v="Portable Camp Stove"/>
    <n v="2"/>
    <n v="80.95"/>
    <n v="0.1"/>
    <n v="39.44"/>
    <n v="145.71"/>
    <n v="78.88"/>
    <n v="66.830000000000013"/>
    <n v="0.45865074462974409"/>
    <n v="2026"/>
    <s v="Q2"/>
    <n v="6"/>
    <s v="Jun"/>
  </r>
  <r>
    <x v="1146"/>
    <d v="2026-06-20T00:00:00"/>
    <n v="2026"/>
    <x v="1"/>
    <n v="6"/>
    <x v="5"/>
    <x v="0"/>
    <x v="9"/>
    <x v="3"/>
    <s v="Returning"/>
    <x v="1"/>
    <s v="Summit Backpack 45L"/>
    <n v="1"/>
    <n v="151.46"/>
    <n v="0.05"/>
    <n v="77.98"/>
    <n v="143.887"/>
    <n v="77.98"/>
    <n v="65.906999999999996"/>
    <n v="0.45804693961233467"/>
    <n v="2026"/>
    <s v="Q2"/>
    <n v="6"/>
    <s v="Jun"/>
  </r>
  <r>
    <x v="1147"/>
    <d v="2026-06-20T00:00:00"/>
    <n v="2026"/>
    <x v="1"/>
    <n v="6"/>
    <x v="5"/>
    <x v="0"/>
    <x v="9"/>
    <x v="0"/>
    <s v="Business"/>
    <x v="1"/>
    <s v="Hiking Daypack 20L"/>
    <n v="5"/>
    <n v="90.1"/>
    <n v="0"/>
    <n v="44.32"/>
    <n v="450.5"/>
    <n v="221.6"/>
    <n v="228.9"/>
    <n v="0.50810210876803552"/>
    <n v="2026"/>
    <s v="Q2"/>
    <n v="6"/>
    <s v="Jun"/>
  </r>
  <r>
    <x v="1148"/>
    <d v="2026-06-20T00:00:00"/>
    <n v="2026"/>
    <x v="1"/>
    <n v="6"/>
    <x v="5"/>
    <x v="0"/>
    <x v="0"/>
    <x v="3"/>
    <s v="Business"/>
    <x v="1"/>
    <s v="Summit Backpack 45L"/>
    <n v="1"/>
    <n v="155.69"/>
    <n v="0.1"/>
    <n v="79.42"/>
    <n v="140.12100000000001"/>
    <n v="79.42"/>
    <n v="60.701000000000008"/>
    <n v="0.43320415926235184"/>
    <n v="2026"/>
    <s v="Q2"/>
    <n v="6"/>
    <s v="Jun"/>
  </r>
  <r>
    <x v="1149"/>
    <d v="2026-06-20T00:00:00"/>
    <n v="2026"/>
    <x v="1"/>
    <n v="6"/>
    <x v="5"/>
    <x v="1"/>
    <x v="14"/>
    <x v="2"/>
    <s v="Returning"/>
    <x v="4"/>
    <s v="Training Mat"/>
    <n v="1"/>
    <n v="50.11"/>
    <n v="0.05"/>
    <n v="21.38"/>
    <n v="47.604499999999994"/>
    <n v="21.38"/>
    <n v="26.224499999999995"/>
    <n v="0.55088279469377888"/>
    <n v="2026"/>
    <s v="Q2"/>
    <n v="6"/>
    <s v="Jun"/>
  </r>
  <r>
    <x v="1150"/>
    <d v="2026-06-20T00:00:00"/>
    <n v="2026"/>
    <x v="1"/>
    <n v="6"/>
    <x v="5"/>
    <x v="2"/>
    <x v="2"/>
    <x v="2"/>
    <s v="Returning"/>
    <x v="1"/>
    <s v="Trail Boots"/>
    <n v="1"/>
    <n v="142.55000000000001"/>
    <n v="0.1"/>
    <n v="79.709999999999994"/>
    <n v="128.29500000000002"/>
    <n v="79.709999999999994"/>
    <n v="48.585000000000022"/>
    <n v="0.37869753302934656"/>
    <n v="2026"/>
    <s v="Q2"/>
    <n v="6"/>
    <s v="Jun"/>
  </r>
  <r>
    <x v="1151"/>
    <d v="2026-06-20T00:00:00"/>
    <n v="2026"/>
    <x v="1"/>
    <n v="6"/>
    <x v="5"/>
    <x v="3"/>
    <x v="8"/>
    <x v="0"/>
    <s v="New"/>
    <x v="3"/>
    <s v="Trail Tent 2P"/>
    <n v="3"/>
    <n v="191.11"/>
    <n v="0.05"/>
    <n v="102.82"/>
    <n v="544.6635"/>
    <n v="308.45999999999998"/>
    <n v="236.20350000000002"/>
    <n v="0.43366867800026992"/>
    <n v="2026"/>
    <s v="Q2"/>
    <n v="6"/>
    <s v="Jun"/>
  </r>
  <r>
    <x v="1152"/>
    <d v="2026-06-20T00:00:00"/>
    <n v="2026"/>
    <x v="1"/>
    <n v="6"/>
    <x v="5"/>
    <x v="3"/>
    <x v="13"/>
    <x v="1"/>
    <s v="Business"/>
    <x v="0"/>
    <s v="Compact Repair Kit"/>
    <n v="6"/>
    <n v="40.229999999999997"/>
    <n v="0.15"/>
    <n v="17.079999999999998"/>
    <n v="205.173"/>
    <n v="102.47999999999999"/>
    <n v="102.69300000000001"/>
    <n v="0.50051907414718322"/>
    <n v="2026"/>
    <s v="Q2"/>
    <n v="6"/>
    <s v="Jun"/>
  </r>
  <r>
    <x v="1153"/>
    <d v="2026-06-20T00:00:00"/>
    <n v="2026"/>
    <x v="1"/>
    <n v="6"/>
    <x v="5"/>
    <x v="1"/>
    <x v="11"/>
    <x v="0"/>
    <s v="Business"/>
    <x v="0"/>
    <s v="Commuter Helmet"/>
    <n v="2"/>
    <n v="81.489999999999995"/>
    <n v="0"/>
    <n v="42.15"/>
    <n v="162.97999999999999"/>
    <n v="84.3"/>
    <n v="78.679999999999993"/>
    <n v="0.48275862068965514"/>
    <n v="2026"/>
    <s v="Q2"/>
    <n v="6"/>
    <s v="Jun"/>
  </r>
  <r>
    <x v="1154"/>
    <d v="2026-06-20T00:00:00"/>
    <n v="2026"/>
    <x v="1"/>
    <n v="6"/>
    <x v="5"/>
    <x v="1"/>
    <x v="6"/>
    <x v="1"/>
    <s v="Business"/>
    <x v="2"/>
    <s v="Travel Backpack 35L"/>
    <n v="8"/>
    <n v="162.71"/>
    <n v="0.2"/>
    <n v="85.27"/>
    <n v="1041.3440000000001"/>
    <n v="682.16"/>
    <n v="359.18400000000008"/>
    <n v="0.34492348349824847"/>
    <n v="2026"/>
    <s v="Q2"/>
    <n v="6"/>
    <s v="Jun"/>
  </r>
  <r>
    <x v="1155"/>
    <d v="2026-06-21T00:00:00"/>
    <n v="2026"/>
    <x v="1"/>
    <n v="6"/>
    <x v="5"/>
    <x v="2"/>
    <x v="5"/>
    <x v="3"/>
    <s v="Returning"/>
    <x v="2"/>
    <s v="Insulated Bottle"/>
    <n v="1"/>
    <n v="36.479999999999997"/>
    <n v="0.1"/>
    <n v="13.9"/>
    <n v="32.832000000000001"/>
    <n v="13.9"/>
    <n v="18.932000000000002"/>
    <n v="0.57663255360623789"/>
    <n v="2026"/>
    <s v="Q2"/>
    <n v="6"/>
    <s v="Jun"/>
  </r>
  <r>
    <x v="1156"/>
    <d v="2026-06-21T00:00:00"/>
    <n v="2026"/>
    <x v="1"/>
    <n v="6"/>
    <x v="5"/>
    <x v="1"/>
    <x v="6"/>
    <x v="1"/>
    <s v="Business"/>
    <x v="2"/>
    <s v="Carry-On Duffel"/>
    <n v="6"/>
    <n v="136.65"/>
    <n v="0.15"/>
    <n v="68.56"/>
    <n v="696.91500000000008"/>
    <n v="411.36"/>
    <n v="285.55500000000006"/>
    <n v="0.4097415036266977"/>
    <n v="2026"/>
    <s v="Q2"/>
    <n v="6"/>
    <s v="Jun"/>
  </r>
  <r>
    <x v="1157"/>
    <d v="2026-06-21T00:00:00"/>
    <n v="2026"/>
    <x v="1"/>
    <n v="6"/>
    <x v="5"/>
    <x v="2"/>
    <x v="2"/>
    <x v="0"/>
    <s v="New"/>
    <x v="0"/>
    <s v="Trail Bike Light"/>
    <n v="4"/>
    <n v="50.57"/>
    <n v="0"/>
    <n v="21.85"/>
    <n v="202.28"/>
    <n v="87.4"/>
    <n v="114.88"/>
    <n v="0.56792564761716435"/>
    <n v="2026"/>
    <s v="Q2"/>
    <n v="6"/>
    <s v="Jun"/>
  </r>
  <r>
    <x v="1158"/>
    <d v="2026-06-21T00:00:00"/>
    <n v="2026"/>
    <x v="1"/>
    <n v="6"/>
    <x v="5"/>
    <x v="3"/>
    <x v="8"/>
    <x v="0"/>
    <s v="New"/>
    <x v="0"/>
    <s v="Cycling Pack 12L"/>
    <n v="3"/>
    <n v="103.72"/>
    <n v="0"/>
    <n v="50.34"/>
    <n v="311.15999999999997"/>
    <n v="151.02000000000001"/>
    <n v="160.13999999999996"/>
    <n v="0.51465483995372152"/>
    <n v="2026"/>
    <s v="Q2"/>
    <n v="6"/>
    <s v="Jun"/>
  </r>
  <r>
    <x v="1159"/>
    <d v="2026-06-21T00:00:00"/>
    <n v="2026"/>
    <x v="1"/>
    <n v="6"/>
    <x v="5"/>
    <x v="2"/>
    <x v="16"/>
    <x v="3"/>
    <s v="Returning"/>
    <x v="2"/>
    <s v="Carry-On Duffel"/>
    <n v="1"/>
    <n v="132.49"/>
    <n v="0"/>
    <n v="67.09"/>
    <n v="132.49"/>
    <n v="67.09"/>
    <n v="65.400000000000006"/>
    <n v="0.49362216016303118"/>
    <n v="2026"/>
    <s v="Q2"/>
    <n v="6"/>
    <s v="Jun"/>
  </r>
  <r>
    <x v="1160"/>
    <d v="2026-06-22T00:00:00"/>
    <n v="2026"/>
    <x v="1"/>
    <n v="6"/>
    <x v="5"/>
    <x v="2"/>
    <x v="3"/>
    <x v="0"/>
    <s v="New"/>
    <x v="3"/>
    <s v="Portable Camp Stove"/>
    <n v="2"/>
    <n v="80.650000000000006"/>
    <n v="0"/>
    <n v="39.18"/>
    <n v="161.30000000000001"/>
    <n v="78.36"/>
    <n v="82.940000000000012"/>
    <n v="0.51419714817110973"/>
    <n v="2026"/>
    <s v="Q2"/>
    <n v="6"/>
    <s v="Jun"/>
  </r>
  <r>
    <x v="1161"/>
    <d v="2026-06-22T00:00:00"/>
    <n v="2026"/>
    <x v="1"/>
    <n v="6"/>
    <x v="5"/>
    <x v="1"/>
    <x v="1"/>
    <x v="2"/>
    <s v="New"/>
    <x v="4"/>
    <s v="Recovery Roller"/>
    <n v="1"/>
    <n v="35.409999999999997"/>
    <n v="0.05"/>
    <n v="13.9"/>
    <n v="33.639499999999998"/>
    <n v="13.9"/>
    <n v="19.7395"/>
    <n v="0.58679528530447833"/>
    <n v="2026"/>
    <s v="Q2"/>
    <n v="6"/>
    <s v="Jun"/>
  </r>
  <r>
    <x v="1162"/>
    <d v="2026-06-22T00:00:00"/>
    <n v="2026"/>
    <x v="1"/>
    <n v="6"/>
    <x v="5"/>
    <x v="0"/>
    <x v="0"/>
    <x v="3"/>
    <s v="Returning"/>
    <x v="4"/>
    <s v="Resistance Band Set"/>
    <n v="3"/>
    <n v="41.01"/>
    <n v="0"/>
    <n v="14.33"/>
    <n v="123.03"/>
    <n v="42.99"/>
    <n v="80.039999999999992"/>
    <n v="0.65057303096805652"/>
    <n v="2026"/>
    <s v="Q2"/>
    <n v="6"/>
    <s v="Jun"/>
  </r>
  <r>
    <x v="1163"/>
    <d v="2026-06-22T00:00:00"/>
    <n v="2026"/>
    <x v="1"/>
    <n v="6"/>
    <x v="5"/>
    <x v="3"/>
    <x v="8"/>
    <x v="0"/>
    <s v="Business"/>
    <x v="2"/>
    <s v="Insulated Bottle"/>
    <n v="1"/>
    <n v="36.01"/>
    <n v="0"/>
    <n v="13.23"/>
    <n v="36.01"/>
    <n v="13.23"/>
    <n v="22.779999999999998"/>
    <n v="0.63260205498472644"/>
    <n v="2026"/>
    <s v="Q2"/>
    <n v="6"/>
    <s v="Jun"/>
  </r>
  <r>
    <x v="1164"/>
    <d v="2026-06-22T00:00:00"/>
    <n v="2026"/>
    <x v="1"/>
    <n v="6"/>
    <x v="5"/>
    <x v="0"/>
    <x v="0"/>
    <x v="3"/>
    <s v="Returning"/>
    <x v="4"/>
    <s v="Training Mat"/>
    <n v="2"/>
    <n v="50.21"/>
    <n v="0.05"/>
    <n v="21.74"/>
    <n v="95.399000000000001"/>
    <n v="43.48"/>
    <n v="51.919000000000004"/>
    <n v="0.54423002337550708"/>
    <n v="2026"/>
    <s v="Q2"/>
    <n v="6"/>
    <s v="Jun"/>
  </r>
  <r>
    <x v="1165"/>
    <d v="2026-06-22T00:00:00"/>
    <n v="2026"/>
    <x v="1"/>
    <n v="6"/>
    <x v="5"/>
    <x v="2"/>
    <x v="10"/>
    <x v="3"/>
    <s v="Returning"/>
    <x v="0"/>
    <s v="Cycling Pack 12L"/>
    <n v="3"/>
    <n v="100.3"/>
    <n v="0"/>
    <n v="49.26"/>
    <n v="300.89999999999998"/>
    <n v="147.78"/>
    <n v="153.11999999999998"/>
    <n v="0.5088733798604187"/>
    <n v="2026"/>
    <s v="Q2"/>
    <n v="6"/>
    <s v="Jun"/>
  </r>
  <r>
    <x v="1166"/>
    <d v="2026-06-22T00:00:00"/>
    <n v="2026"/>
    <x v="1"/>
    <n v="6"/>
    <x v="5"/>
    <x v="3"/>
    <x v="8"/>
    <x v="2"/>
    <s v="New"/>
    <x v="2"/>
    <s v="Packing Cube Set"/>
    <n v="1"/>
    <n v="47.7"/>
    <n v="0.1"/>
    <n v="18.760000000000002"/>
    <n v="42.930000000000007"/>
    <n v="18.760000000000002"/>
    <n v="24.170000000000005"/>
    <n v="0.56300955043093415"/>
    <n v="2026"/>
    <s v="Q2"/>
    <n v="6"/>
    <s v="Jun"/>
  </r>
  <r>
    <x v="1167"/>
    <d v="2026-06-22T00:00:00"/>
    <n v="2026"/>
    <x v="1"/>
    <n v="6"/>
    <x v="5"/>
    <x v="1"/>
    <x v="14"/>
    <x v="0"/>
    <s v="New"/>
    <x v="0"/>
    <s v="Compact Repair Kit"/>
    <n v="2"/>
    <n v="40.94"/>
    <n v="0.1"/>
    <n v="16.88"/>
    <n v="73.691999999999993"/>
    <n v="33.76"/>
    <n v="39.931999999999995"/>
    <n v="0.54187700157411933"/>
    <n v="2026"/>
    <s v="Q2"/>
    <n v="6"/>
    <s v="Jun"/>
  </r>
  <r>
    <x v="1168"/>
    <d v="2026-06-22T00:00:00"/>
    <n v="2026"/>
    <x v="1"/>
    <n v="6"/>
    <x v="5"/>
    <x v="3"/>
    <x v="8"/>
    <x v="2"/>
    <s v="Returning"/>
    <x v="1"/>
    <s v="Hiking Daypack 20L"/>
    <n v="1"/>
    <n v="93.78"/>
    <n v="0"/>
    <n v="46.62"/>
    <n v="93.78"/>
    <n v="46.62"/>
    <n v="47.160000000000004"/>
    <n v="0.50287907869481774"/>
    <n v="2026"/>
    <s v="Q2"/>
    <n v="6"/>
    <s v="Jun"/>
  </r>
  <r>
    <x v="1169"/>
    <d v="2026-06-22T00:00:00"/>
    <n v="2026"/>
    <x v="1"/>
    <n v="6"/>
    <x v="5"/>
    <x v="3"/>
    <x v="4"/>
    <x v="2"/>
    <s v="New"/>
    <x v="4"/>
    <s v="Training Mat"/>
    <n v="2"/>
    <n v="51.42"/>
    <n v="0"/>
    <n v="22.19"/>
    <n v="102.84"/>
    <n v="44.38"/>
    <n v="58.46"/>
    <n v="0.56845585375340335"/>
    <n v="2026"/>
    <s v="Q2"/>
    <n v="6"/>
    <s v="Jun"/>
  </r>
  <r>
    <x v="1170"/>
    <d v="2026-06-22T00:00:00"/>
    <n v="2026"/>
    <x v="1"/>
    <n v="6"/>
    <x v="5"/>
    <x v="2"/>
    <x v="2"/>
    <x v="2"/>
    <s v="New"/>
    <x v="2"/>
    <s v="Travel Backpack 35L"/>
    <n v="1"/>
    <n v="164.99"/>
    <n v="0.1"/>
    <n v="86.6"/>
    <n v="148.49100000000001"/>
    <n v="86.6"/>
    <n v="61.89100000000002"/>
    <n v="0.41679967136055396"/>
    <n v="2026"/>
    <s v="Q2"/>
    <n v="6"/>
    <s v="Jun"/>
  </r>
  <r>
    <x v="1171"/>
    <d v="2026-06-22T00:00:00"/>
    <n v="2026"/>
    <x v="1"/>
    <n v="6"/>
    <x v="5"/>
    <x v="2"/>
    <x v="5"/>
    <x v="3"/>
    <s v="Returning"/>
    <x v="1"/>
    <s v="Trail Boots"/>
    <n v="1"/>
    <n v="145.65"/>
    <n v="0"/>
    <n v="79.87"/>
    <n v="145.65"/>
    <n v="79.87"/>
    <n v="65.78"/>
    <n v="0.45163062135255749"/>
    <n v="2026"/>
    <s v="Q2"/>
    <n v="6"/>
    <s v="Jun"/>
  </r>
  <r>
    <x v="1172"/>
    <d v="2026-06-22T00:00:00"/>
    <n v="2026"/>
    <x v="1"/>
    <n v="6"/>
    <x v="5"/>
    <x v="1"/>
    <x v="11"/>
    <x v="0"/>
    <s v="New"/>
    <x v="4"/>
    <s v="Weighted Vest"/>
    <n v="4"/>
    <n v="120.94"/>
    <n v="0.05"/>
    <n v="70.84"/>
    <n v="459.57199999999995"/>
    <n v="283.36"/>
    <n v="176.21199999999993"/>
    <n v="0.38342631840059871"/>
    <n v="2026"/>
    <s v="Q2"/>
    <n v="6"/>
    <s v="Jun"/>
  </r>
  <r>
    <x v="1173"/>
    <d v="2026-06-23T00:00:00"/>
    <n v="2026"/>
    <x v="1"/>
    <n v="6"/>
    <x v="5"/>
    <x v="3"/>
    <x v="13"/>
    <x v="0"/>
    <s v="Returning"/>
    <x v="2"/>
    <s v="Insulated Bottle"/>
    <n v="1"/>
    <n v="36.94"/>
    <n v="0"/>
    <n v="13.25"/>
    <n v="36.94"/>
    <n v="13.25"/>
    <n v="23.689999999999998"/>
    <n v="0.64131023280996213"/>
    <n v="2026"/>
    <s v="Q2"/>
    <n v="6"/>
    <s v="Jun"/>
  </r>
  <r>
    <x v="1174"/>
    <d v="2026-06-23T00:00:00"/>
    <n v="2026"/>
    <x v="1"/>
    <n v="6"/>
    <x v="5"/>
    <x v="0"/>
    <x v="15"/>
    <x v="0"/>
    <s v="Business"/>
    <x v="1"/>
    <s v="Hiking Daypack 20L"/>
    <n v="1"/>
    <n v="90.3"/>
    <n v="0.05"/>
    <n v="45.07"/>
    <n v="85.784999999999997"/>
    <n v="45.07"/>
    <n v="40.714999999999996"/>
    <n v="0.47461677449437545"/>
    <n v="2026"/>
    <s v="Q2"/>
    <n v="6"/>
    <s v="Jun"/>
  </r>
  <r>
    <x v="1175"/>
    <d v="2026-06-23T00:00:00"/>
    <n v="2026"/>
    <x v="1"/>
    <n v="6"/>
    <x v="5"/>
    <x v="3"/>
    <x v="13"/>
    <x v="3"/>
    <s v="Returning"/>
    <x v="3"/>
    <s v="Alpine Tent 4P"/>
    <n v="1"/>
    <n v="335.05"/>
    <n v="0"/>
    <n v="191.67"/>
    <n v="335.05"/>
    <n v="191.67"/>
    <n v="143.38000000000002"/>
    <n v="0.42793612893597976"/>
    <n v="2026"/>
    <s v="Q2"/>
    <n v="6"/>
    <s v="Jun"/>
  </r>
  <r>
    <x v="1176"/>
    <d v="2026-06-23T00:00:00"/>
    <n v="2026"/>
    <x v="1"/>
    <n v="6"/>
    <x v="5"/>
    <x v="3"/>
    <x v="8"/>
    <x v="0"/>
    <s v="New"/>
    <x v="2"/>
    <s v="Insulated Bottle"/>
    <n v="1"/>
    <n v="35.9"/>
    <n v="0.05"/>
    <n v="13.81"/>
    <n v="34.104999999999997"/>
    <n v="13.81"/>
    <n v="20.294999999999995"/>
    <n v="0.59507403606509301"/>
    <n v="2026"/>
    <s v="Q2"/>
    <n v="6"/>
    <s v="Jun"/>
  </r>
  <r>
    <x v="1177"/>
    <d v="2026-06-23T00:00:00"/>
    <n v="2026"/>
    <x v="1"/>
    <n v="6"/>
    <x v="5"/>
    <x v="3"/>
    <x v="13"/>
    <x v="0"/>
    <s v="Returning"/>
    <x v="0"/>
    <s v="Trail Bike Light"/>
    <n v="6"/>
    <n v="51.34"/>
    <n v="0.1"/>
    <n v="22.47"/>
    <n v="277.23600000000005"/>
    <n v="134.82"/>
    <n v="142.41600000000005"/>
    <n v="0.51369951954291659"/>
    <n v="2026"/>
    <s v="Q2"/>
    <n v="6"/>
    <s v="Jun"/>
  </r>
  <r>
    <x v="1178"/>
    <d v="2026-06-23T00:00:00"/>
    <n v="2026"/>
    <x v="1"/>
    <n v="6"/>
    <x v="5"/>
    <x v="0"/>
    <x v="0"/>
    <x v="2"/>
    <s v="Returning"/>
    <x v="1"/>
    <s v="Summit Backpack 45L"/>
    <n v="1"/>
    <n v="157.91"/>
    <n v="0"/>
    <n v="77.12"/>
    <n v="157.91"/>
    <n v="77.12"/>
    <n v="80.789999999999992"/>
    <n v="0.51162054334747642"/>
    <n v="2026"/>
    <s v="Q2"/>
    <n v="6"/>
    <s v="Jun"/>
  </r>
  <r>
    <x v="1179"/>
    <d v="2026-06-23T00:00:00"/>
    <n v="2026"/>
    <x v="1"/>
    <n v="6"/>
    <x v="5"/>
    <x v="3"/>
    <x v="13"/>
    <x v="0"/>
    <s v="New"/>
    <x v="0"/>
    <s v="Compact Repair Kit"/>
    <n v="3"/>
    <n v="41.09"/>
    <n v="0.05"/>
    <n v="16.809999999999999"/>
    <n v="117.10650000000001"/>
    <n v="50.429999999999993"/>
    <n v="66.676500000000019"/>
    <n v="0.569366346018368"/>
    <n v="2026"/>
    <s v="Q2"/>
    <n v="6"/>
    <s v="Jun"/>
  </r>
  <r>
    <x v="1180"/>
    <d v="2026-06-23T00:00:00"/>
    <n v="2026"/>
    <x v="1"/>
    <n v="6"/>
    <x v="5"/>
    <x v="1"/>
    <x v="12"/>
    <x v="0"/>
    <s v="Returning"/>
    <x v="3"/>
    <s v="Compact Sleeping Bag"/>
    <n v="2"/>
    <n v="120.18"/>
    <n v="0.05"/>
    <n v="59.4"/>
    <n v="228.34200000000001"/>
    <n v="118.8"/>
    <n v="109.54200000000002"/>
    <n v="0.47972777675591882"/>
    <n v="2026"/>
    <s v="Q2"/>
    <n v="6"/>
    <s v="Jun"/>
  </r>
  <r>
    <x v="1181"/>
    <d v="2026-06-23T00:00:00"/>
    <n v="2026"/>
    <x v="1"/>
    <n v="6"/>
    <x v="5"/>
    <x v="3"/>
    <x v="13"/>
    <x v="3"/>
    <s v="New"/>
    <x v="3"/>
    <s v="Trail Tent 2P"/>
    <n v="1"/>
    <n v="198.1"/>
    <n v="0.1"/>
    <n v="103.46"/>
    <n v="178.29"/>
    <n v="103.46"/>
    <n v="74.83"/>
    <n v="0.41970946211228899"/>
    <n v="2026"/>
    <s v="Q2"/>
    <n v="6"/>
    <s v="Jun"/>
  </r>
  <r>
    <x v="1182"/>
    <d v="2026-06-23T00:00:00"/>
    <n v="2026"/>
    <x v="1"/>
    <n v="6"/>
    <x v="5"/>
    <x v="2"/>
    <x v="10"/>
    <x v="0"/>
    <s v="Returning"/>
    <x v="2"/>
    <s v="Insulated Bottle"/>
    <n v="1"/>
    <n v="36.700000000000003"/>
    <n v="0.15"/>
    <n v="13.59"/>
    <n v="31.195"/>
    <n v="13.59"/>
    <n v="17.605"/>
    <n v="0.56435326174066358"/>
    <n v="2026"/>
    <s v="Q2"/>
    <n v="6"/>
    <s v="Jun"/>
  </r>
  <r>
    <x v="1183"/>
    <d v="2026-06-24T00:00:00"/>
    <n v="2026"/>
    <x v="1"/>
    <n v="6"/>
    <x v="5"/>
    <x v="3"/>
    <x v="7"/>
    <x v="2"/>
    <s v="New"/>
    <x v="2"/>
    <s v="Travel Backpack 35L"/>
    <n v="1"/>
    <n v="167.23"/>
    <n v="0.05"/>
    <n v="85.14"/>
    <n v="158.86849999999998"/>
    <n v="85.14"/>
    <n v="73.728499999999983"/>
    <n v="0.46408507665144438"/>
    <n v="2026"/>
    <s v="Q2"/>
    <n v="6"/>
    <s v="Jun"/>
  </r>
  <r>
    <x v="1184"/>
    <d v="2026-06-24T00:00:00"/>
    <n v="2026"/>
    <x v="1"/>
    <n v="6"/>
    <x v="5"/>
    <x v="1"/>
    <x v="12"/>
    <x v="2"/>
    <s v="Business"/>
    <x v="1"/>
    <s v="Trekking Poles"/>
    <n v="2"/>
    <n v="72.97"/>
    <n v="0"/>
    <n v="31.57"/>
    <n v="145.94"/>
    <n v="63.14"/>
    <n v="82.8"/>
    <n v="0.56735644785528294"/>
    <n v="2026"/>
    <s v="Q2"/>
    <n v="6"/>
    <s v="Jun"/>
  </r>
  <r>
    <x v="1185"/>
    <d v="2026-06-24T00:00:00"/>
    <n v="2026"/>
    <x v="1"/>
    <n v="6"/>
    <x v="5"/>
    <x v="1"/>
    <x v="11"/>
    <x v="2"/>
    <s v="New"/>
    <x v="0"/>
    <s v="Commuter Helmet"/>
    <n v="3"/>
    <n v="82.91"/>
    <n v="0"/>
    <n v="42.29"/>
    <n v="248.73"/>
    <n v="126.87"/>
    <n v="121.85999999999999"/>
    <n v="0.4899288384995778"/>
    <n v="2026"/>
    <s v="Q2"/>
    <n v="6"/>
    <s v="Jun"/>
  </r>
  <r>
    <x v="1186"/>
    <d v="2026-06-24T00:00:00"/>
    <n v="2026"/>
    <x v="1"/>
    <n v="6"/>
    <x v="5"/>
    <x v="2"/>
    <x v="10"/>
    <x v="3"/>
    <s v="New"/>
    <x v="4"/>
    <s v="Resistance Band Set"/>
    <n v="2"/>
    <n v="41.25"/>
    <n v="0"/>
    <n v="14.72"/>
    <n v="82.5"/>
    <n v="29.44"/>
    <n v="53.06"/>
    <n v="0.64315151515151514"/>
    <n v="2026"/>
    <s v="Q2"/>
    <n v="6"/>
    <s v="Jun"/>
  </r>
  <r>
    <x v="1187"/>
    <d v="2026-06-24T00:00:00"/>
    <n v="2026"/>
    <x v="1"/>
    <n v="6"/>
    <x v="5"/>
    <x v="3"/>
    <x v="8"/>
    <x v="1"/>
    <s v="Business"/>
    <x v="3"/>
    <s v="Trail Tent 2P"/>
    <n v="6"/>
    <n v="194.79"/>
    <n v="0.15"/>
    <n v="106.78"/>
    <n v="993.42899999999997"/>
    <n v="640.68000000000006"/>
    <n v="352.74899999999991"/>
    <n v="0.3550822454347517"/>
    <n v="2026"/>
    <s v="Q2"/>
    <n v="6"/>
    <s v="Jun"/>
  </r>
  <r>
    <x v="1188"/>
    <d v="2026-06-24T00:00:00"/>
    <n v="2026"/>
    <x v="1"/>
    <n v="6"/>
    <x v="5"/>
    <x v="0"/>
    <x v="15"/>
    <x v="1"/>
    <s v="Business"/>
    <x v="3"/>
    <s v="Trail Tent 2P"/>
    <n v="6"/>
    <n v="193.13"/>
    <n v="0.15"/>
    <n v="106.49"/>
    <n v="984.96299999999997"/>
    <n v="638.93999999999994"/>
    <n v="346.02300000000002"/>
    <n v="0.35130558203709178"/>
    <n v="2026"/>
    <s v="Q2"/>
    <n v="6"/>
    <s v="Jun"/>
  </r>
  <r>
    <x v="1189"/>
    <d v="2026-06-24T00:00:00"/>
    <n v="2026"/>
    <x v="1"/>
    <n v="6"/>
    <x v="5"/>
    <x v="2"/>
    <x v="3"/>
    <x v="0"/>
    <s v="New"/>
    <x v="0"/>
    <s v="Commuter Helmet"/>
    <n v="1"/>
    <n v="82.7"/>
    <n v="0.05"/>
    <n v="42.16"/>
    <n v="78.564999999999998"/>
    <n v="42.16"/>
    <n v="36.405000000000001"/>
    <n v="0.46337427607713361"/>
    <n v="2026"/>
    <s v="Q2"/>
    <n v="6"/>
    <s v="Jun"/>
  </r>
  <r>
    <x v="1190"/>
    <d v="2026-06-24T00:00:00"/>
    <n v="2026"/>
    <x v="1"/>
    <n v="6"/>
    <x v="5"/>
    <x v="3"/>
    <x v="8"/>
    <x v="0"/>
    <s v="Business"/>
    <x v="0"/>
    <s v="Compact Repair Kit"/>
    <n v="1"/>
    <n v="40.33"/>
    <n v="0"/>
    <n v="16.48"/>
    <n v="40.33"/>
    <n v="16.48"/>
    <n v="23.849999999999998"/>
    <n v="0.59137118770146291"/>
    <n v="2026"/>
    <s v="Q2"/>
    <n v="6"/>
    <s v="Jun"/>
  </r>
  <r>
    <x v="1191"/>
    <d v="2026-06-24T00:00:00"/>
    <n v="2026"/>
    <x v="1"/>
    <n v="6"/>
    <x v="5"/>
    <x v="0"/>
    <x v="0"/>
    <x v="0"/>
    <s v="Business"/>
    <x v="3"/>
    <s v="Portable Camp Stove"/>
    <n v="1"/>
    <n v="81.99"/>
    <n v="0.15"/>
    <n v="40.29"/>
    <n v="69.691499999999991"/>
    <n v="40.29"/>
    <n v="29.401499999999992"/>
    <n v="0.4218807171606293"/>
    <n v="2026"/>
    <s v="Q2"/>
    <n v="6"/>
    <s v="Jun"/>
  </r>
  <r>
    <x v="1192"/>
    <d v="2026-06-25T00:00:00"/>
    <n v="2026"/>
    <x v="1"/>
    <n v="6"/>
    <x v="5"/>
    <x v="1"/>
    <x v="6"/>
    <x v="2"/>
    <s v="Business"/>
    <x v="2"/>
    <s v="Packing Cube Set"/>
    <n v="3"/>
    <n v="46.29"/>
    <n v="0"/>
    <n v="18.309999999999999"/>
    <n v="138.87"/>
    <n v="54.929999999999993"/>
    <n v="83.940000000000012"/>
    <n v="0.60445020522791104"/>
    <n v="2026"/>
    <s v="Q2"/>
    <n v="6"/>
    <s v="Jun"/>
  </r>
  <r>
    <x v="1193"/>
    <d v="2026-06-25T00:00:00"/>
    <n v="2026"/>
    <x v="1"/>
    <n v="6"/>
    <x v="5"/>
    <x v="3"/>
    <x v="7"/>
    <x v="0"/>
    <s v="New"/>
    <x v="0"/>
    <s v="Compact Repair Kit"/>
    <n v="1"/>
    <n v="39.729999999999997"/>
    <n v="0"/>
    <n v="16.55"/>
    <n v="39.729999999999997"/>
    <n v="16.55"/>
    <n v="23.179999999999996"/>
    <n v="0.58343820790334755"/>
    <n v="2026"/>
    <s v="Q2"/>
    <n v="6"/>
    <s v="Jun"/>
  </r>
  <r>
    <x v="1194"/>
    <d v="2026-06-25T00:00:00"/>
    <n v="2026"/>
    <x v="1"/>
    <n v="6"/>
    <x v="5"/>
    <x v="3"/>
    <x v="8"/>
    <x v="0"/>
    <s v="New"/>
    <x v="2"/>
    <s v="Carry-On Duffel"/>
    <n v="4"/>
    <n v="131.02000000000001"/>
    <n v="0.05"/>
    <n v="67.42"/>
    <n v="497.87600000000003"/>
    <n v="269.68"/>
    <n v="228.19600000000003"/>
    <n v="0.45833902417469413"/>
    <n v="2026"/>
    <s v="Q2"/>
    <n v="6"/>
    <s v="Jun"/>
  </r>
  <r>
    <x v="1195"/>
    <d v="2026-06-25T00:00:00"/>
    <n v="2026"/>
    <x v="1"/>
    <n v="6"/>
    <x v="5"/>
    <x v="1"/>
    <x v="12"/>
    <x v="0"/>
    <s v="New"/>
    <x v="2"/>
    <s v="Packing Cube Set"/>
    <n v="2"/>
    <n v="46.69"/>
    <n v="0.05"/>
    <n v="18.23"/>
    <n v="88.710999999999999"/>
    <n v="36.46"/>
    <n v="52.250999999999998"/>
    <n v="0.58900249123558523"/>
    <n v="2026"/>
    <s v="Q2"/>
    <n v="6"/>
    <s v="Jun"/>
  </r>
  <r>
    <x v="1196"/>
    <d v="2026-06-25T00:00:00"/>
    <n v="2026"/>
    <x v="1"/>
    <n v="6"/>
    <x v="5"/>
    <x v="1"/>
    <x v="12"/>
    <x v="0"/>
    <s v="Returning"/>
    <x v="4"/>
    <s v="Resistance Band Set"/>
    <n v="2"/>
    <n v="39.57"/>
    <n v="0.1"/>
    <n v="14.64"/>
    <n v="71.225999999999999"/>
    <n v="29.28"/>
    <n v="41.945999999999998"/>
    <n v="0.58891416055934631"/>
    <n v="2026"/>
    <s v="Q2"/>
    <n v="6"/>
    <s v="Jun"/>
  </r>
  <r>
    <x v="1197"/>
    <d v="2026-06-25T00:00:00"/>
    <n v="2026"/>
    <x v="1"/>
    <n v="6"/>
    <x v="5"/>
    <x v="2"/>
    <x v="2"/>
    <x v="0"/>
    <s v="Returning"/>
    <x v="1"/>
    <s v="Trail Boots"/>
    <n v="1"/>
    <n v="146.46"/>
    <n v="0.15"/>
    <n v="80.760000000000005"/>
    <n v="124.491"/>
    <n v="80.760000000000005"/>
    <n v="43.730999999999995"/>
    <n v="0.35127840566787955"/>
    <n v="2026"/>
    <s v="Q2"/>
    <n v="6"/>
    <s v="Jun"/>
  </r>
  <r>
    <x v="1198"/>
    <d v="2026-06-25T00:00:00"/>
    <n v="2026"/>
    <x v="1"/>
    <n v="6"/>
    <x v="5"/>
    <x v="1"/>
    <x v="6"/>
    <x v="2"/>
    <s v="Business"/>
    <x v="0"/>
    <s v="Trail Bike Light"/>
    <n v="5"/>
    <n v="50.78"/>
    <n v="0"/>
    <n v="22.68"/>
    <n v="253.9"/>
    <n v="113.4"/>
    <n v="140.5"/>
    <n v="0.55336746750689247"/>
    <n v="2026"/>
    <s v="Q2"/>
    <n v="6"/>
    <s v="Jun"/>
  </r>
  <r>
    <x v="1199"/>
    <d v="2026-06-25T00:00:00"/>
    <n v="2026"/>
    <x v="1"/>
    <n v="6"/>
    <x v="5"/>
    <x v="2"/>
    <x v="10"/>
    <x v="3"/>
    <s v="Returning"/>
    <x v="2"/>
    <s v="Packing Cube Set"/>
    <n v="3"/>
    <n v="47.61"/>
    <n v="0"/>
    <n v="18.21"/>
    <n v="142.82999999999998"/>
    <n v="54.63"/>
    <n v="88.199999999999989"/>
    <n v="0.61751732829237549"/>
    <n v="2026"/>
    <s v="Q2"/>
    <n v="6"/>
    <s v="Jun"/>
  </r>
  <r>
    <x v="1200"/>
    <d v="2026-06-25T00:00:00"/>
    <n v="2026"/>
    <x v="1"/>
    <n v="6"/>
    <x v="5"/>
    <x v="2"/>
    <x v="16"/>
    <x v="0"/>
    <s v="New"/>
    <x v="0"/>
    <s v="Trail Bike Light"/>
    <n v="1"/>
    <n v="50.75"/>
    <n v="0.1"/>
    <n v="22.94"/>
    <n v="45.675000000000004"/>
    <n v="22.94"/>
    <n v="22.735000000000003"/>
    <n v="0.49775588396278053"/>
    <n v="2026"/>
    <s v="Q2"/>
    <n v="6"/>
    <s v="Jun"/>
  </r>
  <r>
    <x v="1201"/>
    <d v="2026-06-25T00:00:00"/>
    <n v="2026"/>
    <x v="1"/>
    <n v="6"/>
    <x v="5"/>
    <x v="2"/>
    <x v="5"/>
    <x v="3"/>
    <s v="Returning"/>
    <x v="4"/>
    <s v="Training Mat"/>
    <n v="1"/>
    <n v="50.33"/>
    <n v="0"/>
    <n v="21.66"/>
    <n v="50.33"/>
    <n v="21.66"/>
    <n v="28.669999999999998"/>
    <n v="0.56964037353467112"/>
    <n v="2026"/>
    <s v="Q2"/>
    <n v="6"/>
    <s v="Jun"/>
  </r>
  <r>
    <x v="1202"/>
    <d v="2026-06-26T00:00:00"/>
    <n v="2026"/>
    <x v="1"/>
    <n v="6"/>
    <x v="5"/>
    <x v="2"/>
    <x v="10"/>
    <x v="0"/>
    <s v="Business"/>
    <x v="2"/>
    <s v="Packing Cube Set"/>
    <n v="1"/>
    <n v="47.5"/>
    <n v="0.1"/>
    <n v="18.8"/>
    <n v="42.75"/>
    <n v="18.8"/>
    <n v="23.95"/>
    <n v="0.56023391812865497"/>
    <n v="2026"/>
    <s v="Q2"/>
    <n v="6"/>
    <s v="Jun"/>
  </r>
  <r>
    <x v="1203"/>
    <d v="2026-06-26T00:00:00"/>
    <n v="2026"/>
    <x v="1"/>
    <n v="6"/>
    <x v="5"/>
    <x v="2"/>
    <x v="10"/>
    <x v="3"/>
    <s v="Returning"/>
    <x v="2"/>
    <s v="Carry-On Duffel"/>
    <n v="2"/>
    <n v="130.33000000000001"/>
    <n v="0.1"/>
    <n v="67.319999999999993"/>
    <n v="234.59400000000002"/>
    <n v="134.63999999999999"/>
    <n v="99.954000000000036"/>
    <n v="0.42607227806337772"/>
    <n v="2026"/>
    <s v="Q2"/>
    <n v="6"/>
    <s v="Jun"/>
  </r>
  <r>
    <x v="1204"/>
    <d v="2026-06-26T00:00:00"/>
    <n v="2026"/>
    <x v="1"/>
    <n v="6"/>
    <x v="5"/>
    <x v="1"/>
    <x v="14"/>
    <x v="0"/>
    <s v="Returning"/>
    <x v="1"/>
    <s v="Summit Backpack 45L"/>
    <n v="3"/>
    <n v="156.76"/>
    <n v="0.05"/>
    <n v="78.63"/>
    <n v="446.76599999999996"/>
    <n v="235.89"/>
    <n v="210.87599999999998"/>
    <n v="0.47200547937846654"/>
    <n v="2026"/>
    <s v="Q2"/>
    <n v="6"/>
    <s v="Jun"/>
  </r>
  <r>
    <x v="1205"/>
    <d v="2026-06-26T00:00:00"/>
    <n v="2026"/>
    <x v="1"/>
    <n v="6"/>
    <x v="5"/>
    <x v="2"/>
    <x v="10"/>
    <x v="0"/>
    <s v="New"/>
    <x v="4"/>
    <s v="Recovery Roller"/>
    <n v="4"/>
    <n v="35.770000000000003"/>
    <n v="0"/>
    <n v="13.75"/>
    <n v="143.08000000000001"/>
    <n v="55"/>
    <n v="88.080000000000013"/>
    <n v="0.61559966452334358"/>
    <n v="2026"/>
    <s v="Q2"/>
    <n v="6"/>
    <s v="Jun"/>
  </r>
  <r>
    <x v="1206"/>
    <d v="2026-06-26T00:00:00"/>
    <n v="2026"/>
    <x v="1"/>
    <n v="6"/>
    <x v="5"/>
    <x v="1"/>
    <x v="14"/>
    <x v="0"/>
    <s v="Returning"/>
    <x v="0"/>
    <s v="Cycling Pack 12L"/>
    <n v="2"/>
    <n v="102.49"/>
    <n v="0"/>
    <n v="50.07"/>
    <n v="204.98"/>
    <n v="100.14"/>
    <n v="104.83999999999999"/>
    <n v="0.51146453312518292"/>
    <n v="2026"/>
    <s v="Q2"/>
    <n v="6"/>
    <s v="Jun"/>
  </r>
  <r>
    <x v="1207"/>
    <d v="2026-06-26T00:00:00"/>
    <n v="2026"/>
    <x v="1"/>
    <n v="6"/>
    <x v="5"/>
    <x v="0"/>
    <x v="0"/>
    <x v="1"/>
    <s v="Business"/>
    <x v="0"/>
    <s v="Commuter Helmet"/>
    <n v="8"/>
    <n v="82.47"/>
    <n v="0.15"/>
    <n v="42.58"/>
    <n v="560.79599999999994"/>
    <n v="340.64"/>
    <n v="220.15599999999995"/>
    <n v="0.39257769313618496"/>
    <n v="2026"/>
    <s v="Q2"/>
    <n v="6"/>
    <s v="Jun"/>
  </r>
  <r>
    <x v="1208"/>
    <d v="2026-06-26T00:00:00"/>
    <n v="2026"/>
    <x v="1"/>
    <n v="6"/>
    <x v="5"/>
    <x v="2"/>
    <x v="10"/>
    <x v="0"/>
    <s v="Returning"/>
    <x v="3"/>
    <s v="Compact Sleeping Bag"/>
    <n v="1"/>
    <n v="121.44"/>
    <n v="0"/>
    <n v="62.34"/>
    <n v="121.44"/>
    <n v="62.34"/>
    <n v="59.099999999999994"/>
    <n v="0.48666007905138337"/>
    <n v="2026"/>
    <s v="Q2"/>
    <n v="6"/>
    <s v="Jun"/>
  </r>
  <r>
    <x v="1209"/>
    <d v="2026-06-27T00:00:00"/>
    <n v="2026"/>
    <x v="1"/>
    <n v="6"/>
    <x v="5"/>
    <x v="0"/>
    <x v="0"/>
    <x v="3"/>
    <s v="New"/>
    <x v="2"/>
    <s v="Packing Cube Set"/>
    <n v="4"/>
    <n v="46.44"/>
    <n v="0.05"/>
    <n v="18.2"/>
    <n v="176.47199999999998"/>
    <n v="72.8"/>
    <n v="103.67199999999998"/>
    <n v="0.58746996690693143"/>
    <n v="2026"/>
    <s v="Q2"/>
    <n v="6"/>
    <s v="Jun"/>
  </r>
  <r>
    <x v="1210"/>
    <d v="2026-06-27T00:00:00"/>
    <n v="2026"/>
    <x v="1"/>
    <n v="6"/>
    <x v="5"/>
    <x v="0"/>
    <x v="0"/>
    <x v="3"/>
    <s v="Business"/>
    <x v="3"/>
    <s v="Trail Tent 2P"/>
    <n v="2"/>
    <n v="194.13"/>
    <n v="0.1"/>
    <n v="106.51"/>
    <n v="349.43400000000003"/>
    <n v="213.02"/>
    <n v="136.41400000000002"/>
    <n v="0.39038559499075648"/>
    <n v="2026"/>
    <s v="Q2"/>
    <n v="6"/>
    <s v="Jun"/>
  </r>
  <r>
    <x v="1211"/>
    <d v="2026-06-27T00:00:00"/>
    <n v="2026"/>
    <x v="1"/>
    <n v="6"/>
    <x v="5"/>
    <x v="0"/>
    <x v="9"/>
    <x v="0"/>
    <s v="Business"/>
    <x v="0"/>
    <s v="Commuter Helmet"/>
    <n v="4"/>
    <n v="81.86"/>
    <n v="0.05"/>
    <n v="42.22"/>
    <n v="311.06799999999998"/>
    <n v="168.88"/>
    <n v="142.18799999999999"/>
    <n v="0.45709619761595532"/>
    <n v="2026"/>
    <s v="Q2"/>
    <n v="6"/>
    <s v="Jun"/>
  </r>
  <r>
    <x v="1212"/>
    <d v="2026-06-27T00:00:00"/>
    <n v="2026"/>
    <x v="1"/>
    <n v="6"/>
    <x v="5"/>
    <x v="0"/>
    <x v="9"/>
    <x v="1"/>
    <s v="Business"/>
    <x v="2"/>
    <s v="Travel Backpack 35L"/>
    <n v="4"/>
    <n v="162.61000000000001"/>
    <n v="0.05"/>
    <n v="88.64"/>
    <n v="617.91800000000001"/>
    <n v="354.56"/>
    <n v="263.358"/>
    <n v="0.4262021821665658"/>
    <n v="2026"/>
    <s v="Q2"/>
    <n v="6"/>
    <s v="Jun"/>
  </r>
  <r>
    <x v="1213"/>
    <d v="2026-06-27T00:00:00"/>
    <n v="2026"/>
    <x v="1"/>
    <n v="6"/>
    <x v="5"/>
    <x v="1"/>
    <x v="12"/>
    <x v="2"/>
    <s v="New"/>
    <x v="0"/>
    <s v="Compact Repair Kit"/>
    <n v="1"/>
    <n v="40.26"/>
    <n v="0"/>
    <n v="16.62"/>
    <n v="40.26"/>
    <n v="16.62"/>
    <n v="23.639999999999997"/>
    <n v="0.58718330849478384"/>
    <n v="2026"/>
    <s v="Q2"/>
    <n v="6"/>
    <s v="Jun"/>
  </r>
  <r>
    <x v="1214"/>
    <d v="2026-06-27T00:00:00"/>
    <n v="2026"/>
    <x v="1"/>
    <n v="6"/>
    <x v="5"/>
    <x v="0"/>
    <x v="0"/>
    <x v="0"/>
    <s v="Business"/>
    <x v="2"/>
    <s v="Packing Cube Set"/>
    <n v="1"/>
    <n v="47.23"/>
    <n v="0.1"/>
    <n v="17.829999999999998"/>
    <n v="42.506999999999998"/>
    <n v="17.829999999999998"/>
    <n v="24.677"/>
    <n v="0.58053967581810062"/>
    <n v="2026"/>
    <s v="Q2"/>
    <n v="6"/>
    <s v="Jun"/>
  </r>
  <r>
    <x v="1215"/>
    <d v="2026-06-27T00:00:00"/>
    <n v="2026"/>
    <x v="1"/>
    <n v="6"/>
    <x v="5"/>
    <x v="2"/>
    <x v="10"/>
    <x v="0"/>
    <s v="New"/>
    <x v="4"/>
    <s v="Training Mat"/>
    <n v="1"/>
    <n v="50.13"/>
    <n v="0.15"/>
    <n v="22.22"/>
    <n v="42.610500000000002"/>
    <n v="22.22"/>
    <n v="20.390500000000003"/>
    <n v="0.47853228664296366"/>
    <n v="2026"/>
    <s v="Q2"/>
    <n v="6"/>
    <s v="Jun"/>
  </r>
  <r>
    <x v="1216"/>
    <d v="2026-06-27T00:00:00"/>
    <n v="2026"/>
    <x v="1"/>
    <n v="6"/>
    <x v="5"/>
    <x v="2"/>
    <x v="3"/>
    <x v="0"/>
    <s v="Business"/>
    <x v="3"/>
    <s v="Alpine Tent 4P"/>
    <n v="2"/>
    <n v="345.82"/>
    <n v="0.05"/>
    <n v="196.24"/>
    <n v="657.05799999999999"/>
    <n v="392.48"/>
    <n v="264.57799999999997"/>
    <n v="0.40267069269379563"/>
    <n v="2026"/>
    <s v="Q2"/>
    <n v="6"/>
    <s v="Jun"/>
  </r>
  <r>
    <x v="1217"/>
    <d v="2026-06-27T00:00:00"/>
    <n v="2026"/>
    <x v="1"/>
    <n v="6"/>
    <x v="5"/>
    <x v="0"/>
    <x v="15"/>
    <x v="2"/>
    <s v="New"/>
    <x v="3"/>
    <s v="Compact Sleeping Bag"/>
    <n v="1"/>
    <n v="126.12"/>
    <n v="0"/>
    <n v="62.18"/>
    <n v="126.12"/>
    <n v="62.18"/>
    <n v="63.940000000000005"/>
    <n v="0.50697748176339996"/>
    <n v="2026"/>
    <s v="Q2"/>
    <n v="6"/>
    <s v="Jun"/>
  </r>
  <r>
    <x v="1218"/>
    <d v="2026-06-28T00:00:00"/>
    <n v="2026"/>
    <x v="1"/>
    <n v="6"/>
    <x v="5"/>
    <x v="3"/>
    <x v="7"/>
    <x v="3"/>
    <s v="Returning"/>
    <x v="4"/>
    <s v="Recovery Roller"/>
    <n v="1"/>
    <n v="36"/>
    <n v="0"/>
    <n v="13.95"/>
    <n v="36"/>
    <n v="13.95"/>
    <n v="22.05"/>
    <n v="0.61250000000000004"/>
    <n v="2026"/>
    <s v="Q2"/>
    <n v="6"/>
    <s v="Jun"/>
  </r>
  <r>
    <x v="1219"/>
    <d v="2026-06-28T00:00:00"/>
    <n v="2026"/>
    <x v="1"/>
    <n v="6"/>
    <x v="5"/>
    <x v="0"/>
    <x v="0"/>
    <x v="0"/>
    <s v="Returning"/>
    <x v="2"/>
    <s v="Travel Backpack 35L"/>
    <n v="1"/>
    <n v="162.25"/>
    <n v="0.05"/>
    <n v="89.28"/>
    <n v="154.13749999999999"/>
    <n v="89.28"/>
    <n v="64.857499999999987"/>
    <n v="0.42077690373854509"/>
    <n v="2026"/>
    <s v="Q2"/>
    <n v="6"/>
    <s v="Jun"/>
  </r>
  <r>
    <x v="1220"/>
    <d v="2026-06-28T00:00:00"/>
    <n v="2026"/>
    <x v="1"/>
    <n v="6"/>
    <x v="5"/>
    <x v="1"/>
    <x v="11"/>
    <x v="0"/>
    <s v="Returning"/>
    <x v="1"/>
    <s v="Summit Backpack 45L"/>
    <n v="1"/>
    <n v="150.44"/>
    <n v="0"/>
    <n v="80.5"/>
    <n v="150.44"/>
    <n v="80.5"/>
    <n v="69.94"/>
    <n v="0.46490295134272797"/>
    <n v="2026"/>
    <s v="Q2"/>
    <n v="6"/>
    <s v="Jun"/>
  </r>
  <r>
    <x v="1221"/>
    <d v="2026-06-28T00:00:00"/>
    <n v="2026"/>
    <x v="1"/>
    <n v="6"/>
    <x v="5"/>
    <x v="0"/>
    <x v="0"/>
    <x v="2"/>
    <s v="Business"/>
    <x v="3"/>
    <s v="Compact Sleeping Bag"/>
    <n v="2"/>
    <n v="126.17"/>
    <n v="0.05"/>
    <n v="61.13"/>
    <n v="239.72299999999998"/>
    <n v="122.26"/>
    <n v="117.46299999999998"/>
    <n v="0.48999470221881081"/>
    <n v="2026"/>
    <s v="Q2"/>
    <n v="6"/>
    <s v="Jun"/>
  </r>
  <r>
    <x v="1222"/>
    <d v="2026-06-28T00:00:00"/>
    <n v="2026"/>
    <x v="1"/>
    <n v="6"/>
    <x v="5"/>
    <x v="3"/>
    <x v="7"/>
    <x v="3"/>
    <s v="Returning"/>
    <x v="3"/>
    <s v="Portable Camp Stove"/>
    <n v="2"/>
    <n v="83.72"/>
    <n v="0"/>
    <n v="38.96"/>
    <n v="167.44"/>
    <n v="77.92"/>
    <n v="89.52"/>
    <n v="0.53463927376970855"/>
    <n v="2026"/>
    <s v="Q2"/>
    <n v="6"/>
    <s v="Jun"/>
  </r>
  <r>
    <x v="1223"/>
    <d v="2026-06-28T00:00:00"/>
    <n v="2026"/>
    <x v="1"/>
    <n v="6"/>
    <x v="5"/>
    <x v="3"/>
    <x v="8"/>
    <x v="3"/>
    <s v="New"/>
    <x v="1"/>
    <s v="Trekking Poles"/>
    <n v="1"/>
    <n v="70.58"/>
    <n v="0"/>
    <n v="32.78"/>
    <n v="70.58"/>
    <n v="32.78"/>
    <n v="37.799999999999997"/>
    <n v="0.53556248228960046"/>
    <n v="2026"/>
    <s v="Q2"/>
    <n v="6"/>
    <s v="Jun"/>
  </r>
  <r>
    <x v="1224"/>
    <d v="2026-06-28T00:00:00"/>
    <n v="2026"/>
    <x v="1"/>
    <n v="6"/>
    <x v="5"/>
    <x v="3"/>
    <x v="13"/>
    <x v="1"/>
    <s v="Business"/>
    <x v="3"/>
    <s v="Portable Camp Stove"/>
    <n v="5"/>
    <n v="81.96"/>
    <n v="0.05"/>
    <n v="39.130000000000003"/>
    <n v="389.30999999999995"/>
    <n v="195.65"/>
    <n v="193.65999999999994"/>
    <n v="0.497444196141892"/>
    <n v="2026"/>
    <s v="Q2"/>
    <n v="6"/>
    <s v="Jun"/>
  </r>
  <r>
    <x v="1225"/>
    <d v="2026-06-28T00:00:00"/>
    <n v="2026"/>
    <x v="1"/>
    <n v="6"/>
    <x v="5"/>
    <x v="1"/>
    <x v="14"/>
    <x v="0"/>
    <s v="New"/>
    <x v="0"/>
    <s v="Compact Repair Kit"/>
    <n v="1"/>
    <n v="40.67"/>
    <n v="0"/>
    <n v="16.5"/>
    <n v="40.67"/>
    <n v="16.5"/>
    <n v="24.17"/>
    <n v="0.59429554954511932"/>
    <n v="2026"/>
    <s v="Q2"/>
    <n v="6"/>
    <s v="Jun"/>
  </r>
  <r>
    <x v="1226"/>
    <d v="2026-06-28T00:00:00"/>
    <n v="2026"/>
    <x v="1"/>
    <n v="6"/>
    <x v="5"/>
    <x v="2"/>
    <x v="16"/>
    <x v="2"/>
    <s v="New"/>
    <x v="4"/>
    <s v="Resistance Band Set"/>
    <n v="1"/>
    <n v="40.94"/>
    <n v="0"/>
    <n v="14.47"/>
    <n v="40.94"/>
    <n v="14.47"/>
    <n v="26.47"/>
    <n v="0.64655593551538837"/>
    <n v="2026"/>
    <s v="Q2"/>
    <n v="6"/>
    <s v="Jun"/>
  </r>
  <r>
    <x v="1227"/>
    <d v="2026-06-29T00:00:00"/>
    <n v="2026"/>
    <x v="1"/>
    <n v="6"/>
    <x v="5"/>
    <x v="3"/>
    <x v="8"/>
    <x v="1"/>
    <s v="Business"/>
    <x v="0"/>
    <s v="Cycling Pack 12L"/>
    <n v="3"/>
    <n v="100.89"/>
    <n v="0.05"/>
    <n v="49.08"/>
    <n v="287.53649999999999"/>
    <n v="147.24"/>
    <n v="140.29649999999998"/>
    <n v="0.48792588071427451"/>
    <n v="2026"/>
    <s v="Q2"/>
    <n v="6"/>
    <s v="Jun"/>
  </r>
  <r>
    <x v="1228"/>
    <d v="2026-06-29T00:00:00"/>
    <n v="2026"/>
    <x v="1"/>
    <n v="6"/>
    <x v="5"/>
    <x v="1"/>
    <x v="12"/>
    <x v="1"/>
    <s v="Business"/>
    <x v="0"/>
    <s v="Compact Repair Kit"/>
    <n v="3"/>
    <n v="39.78"/>
    <n v="0.15"/>
    <n v="16.850000000000001"/>
    <n v="101.43900000000001"/>
    <n v="50.550000000000004"/>
    <n v="50.889000000000003"/>
    <n v="0.50167095495815217"/>
    <n v="2026"/>
    <s v="Q2"/>
    <n v="6"/>
    <s v="Jun"/>
  </r>
  <r>
    <x v="1229"/>
    <d v="2026-06-29T00:00:00"/>
    <n v="2026"/>
    <x v="1"/>
    <n v="6"/>
    <x v="5"/>
    <x v="0"/>
    <x v="0"/>
    <x v="0"/>
    <s v="Returning"/>
    <x v="4"/>
    <s v="Resistance Band Set"/>
    <n v="1"/>
    <n v="40.299999999999997"/>
    <n v="0.05"/>
    <n v="14.79"/>
    <n v="38.284999999999997"/>
    <n v="14.79"/>
    <n v="23.494999999999997"/>
    <n v="0.61368682251534545"/>
    <n v="2026"/>
    <s v="Q2"/>
    <n v="6"/>
    <s v="Jun"/>
  </r>
  <r>
    <x v="1230"/>
    <d v="2026-06-29T00:00:00"/>
    <n v="2026"/>
    <x v="1"/>
    <n v="6"/>
    <x v="5"/>
    <x v="1"/>
    <x v="11"/>
    <x v="2"/>
    <s v="Returning"/>
    <x v="1"/>
    <s v="Hiking Daypack 20L"/>
    <n v="1"/>
    <n v="90.91"/>
    <n v="0.05"/>
    <n v="45.9"/>
    <n v="86.364499999999992"/>
    <n v="45.9"/>
    <n v="40.464499999999994"/>
    <n v="0.46853163047316893"/>
    <n v="2026"/>
    <s v="Q2"/>
    <n v="6"/>
    <s v="Jun"/>
  </r>
  <r>
    <x v="1231"/>
    <d v="2026-06-29T00:00:00"/>
    <n v="2026"/>
    <x v="1"/>
    <n v="6"/>
    <x v="5"/>
    <x v="0"/>
    <x v="0"/>
    <x v="1"/>
    <s v="Business"/>
    <x v="2"/>
    <s v="Travel Backpack 35L"/>
    <n v="5"/>
    <n v="162.29"/>
    <n v="0.15"/>
    <n v="86.66"/>
    <n v="689.73249999999996"/>
    <n v="433.29999999999995"/>
    <n v="256.4325"/>
    <n v="0.37178543855770174"/>
    <n v="2026"/>
    <s v="Q2"/>
    <n v="6"/>
    <s v="Jun"/>
  </r>
  <r>
    <x v="1232"/>
    <d v="2026-06-29T00:00:00"/>
    <n v="2026"/>
    <x v="1"/>
    <n v="6"/>
    <x v="5"/>
    <x v="1"/>
    <x v="11"/>
    <x v="0"/>
    <s v="Business"/>
    <x v="0"/>
    <s v="Trail Bike Light"/>
    <n v="2"/>
    <n v="51.03"/>
    <n v="0"/>
    <n v="22.59"/>
    <n v="102.06"/>
    <n v="45.18"/>
    <n v="56.88"/>
    <n v="0.55731922398589062"/>
    <n v="2026"/>
    <s v="Q2"/>
    <n v="6"/>
    <s v="Jun"/>
  </r>
  <r>
    <x v="1233"/>
    <d v="2026-06-29T00:00:00"/>
    <n v="2026"/>
    <x v="1"/>
    <n v="6"/>
    <x v="5"/>
    <x v="1"/>
    <x v="12"/>
    <x v="0"/>
    <s v="Business"/>
    <x v="4"/>
    <s v="Training Mat"/>
    <n v="1"/>
    <n v="50.67"/>
    <n v="0"/>
    <n v="22.18"/>
    <n v="50.67"/>
    <n v="22.18"/>
    <n v="28.490000000000002"/>
    <n v="0.56226564041839355"/>
    <n v="2026"/>
    <s v="Q2"/>
    <n v="6"/>
    <s v="Jun"/>
  </r>
  <r>
    <x v="1234"/>
    <d v="2026-06-29T00:00:00"/>
    <n v="2026"/>
    <x v="1"/>
    <n v="6"/>
    <x v="5"/>
    <x v="3"/>
    <x v="8"/>
    <x v="1"/>
    <s v="Returning"/>
    <x v="2"/>
    <s v="Carry-On Duffel"/>
    <n v="10"/>
    <n v="130.62"/>
    <n v="0.05"/>
    <n v="67.05"/>
    <n v="1240.8899999999999"/>
    <n v="670.5"/>
    <n v="570.38999999999987"/>
    <n v="0.45966201677828006"/>
    <n v="2026"/>
    <s v="Q2"/>
    <n v="6"/>
    <s v="Jun"/>
  </r>
  <r>
    <x v="1235"/>
    <d v="2026-06-29T00:00:00"/>
    <n v="2026"/>
    <x v="1"/>
    <n v="6"/>
    <x v="5"/>
    <x v="2"/>
    <x v="5"/>
    <x v="0"/>
    <s v="New"/>
    <x v="3"/>
    <s v="Trail Tent 2P"/>
    <n v="4"/>
    <n v="194.6"/>
    <n v="0"/>
    <n v="104.64"/>
    <n v="778.4"/>
    <n v="418.56"/>
    <n v="359.84"/>
    <n v="0.46228160328879753"/>
    <n v="2026"/>
    <s v="Q2"/>
    <n v="6"/>
    <s v="Jun"/>
  </r>
  <r>
    <x v="1236"/>
    <d v="2026-06-30T00:00:00"/>
    <n v="2026"/>
    <x v="1"/>
    <n v="6"/>
    <x v="5"/>
    <x v="2"/>
    <x v="2"/>
    <x v="2"/>
    <s v="New"/>
    <x v="1"/>
    <s v="Hiking Daypack 20L"/>
    <n v="1"/>
    <n v="94"/>
    <n v="0"/>
    <n v="45.62"/>
    <n v="94"/>
    <n v="45.62"/>
    <n v="48.38"/>
    <n v="0.51468085106382977"/>
    <n v="2026"/>
    <s v="Q2"/>
    <n v="6"/>
    <s v="Jun"/>
  </r>
  <r>
    <x v="1237"/>
    <d v="2026-06-30T00:00:00"/>
    <n v="2026"/>
    <x v="1"/>
    <n v="6"/>
    <x v="5"/>
    <x v="3"/>
    <x v="8"/>
    <x v="0"/>
    <s v="Returning"/>
    <x v="4"/>
    <s v="Resistance Band Set"/>
    <n v="2"/>
    <n v="40.46"/>
    <n v="0"/>
    <n v="15.15"/>
    <n v="80.92"/>
    <n v="30.3"/>
    <n v="50.620000000000005"/>
    <n v="0.62555610479485912"/>
    <n v="2026"/>
    <s v="Q2"/>
    <n v="6"/>
    <s v="Jun"/>
  </r>
  <r>
    <x v="1238"/>
    <d v="2026-06-30T00:00:00"/>
    <n v="2026"/>
    <x v="1"/>
    <n v="6"/>
    <x v="5"/>
    <x v="1"/>
    <x v="6"/>
    <x v="2"/>
    <s v="New"/>
    <x v="1"/>
    <s v="Summit Backpack 45L"/>
    <n v="1"/>
    <n v="156.11000000000001"/>
    <n v="0"/>
    <n v="79.52"/>
    <n v="156.11000000000001"/>
    <n v="79.52"/>
    <n v="76.590000000000018"/>
    <n v="0.49061559157004681"/>
    <n v="2026"/>
    <s v="Q2"/>
    <n v="6"/>
    <s v="Jun"/>
  </r>
  <r>
    <x v="1239"/>
    <d v="2026-07-01T00:00:00"/>
    <n v="2026"/>
    <x v="2"/>
    <n v="7"/>
    <x v="6"/>
    <x v="2"/>
    <x v="3"/>
    <x v="0"/>
    <s v="Returning"/>
    <x v="3"/>
    <s v="Compact Sleeping Bag"/>
    <n v="2"/>
    <n v="121.78"/>
    <n v="0.1"/>
    <n v="59.62"/>
    <n v="219.20400000000001"/>
    <n v="119.24"/>
    <n v="99.964000000000013"/>
    <n v="0.45603182423678407"/>
    <n v="2026"/>
    <s v="Q3"/>
    <n v="7"/>
    <s v="Jul"/>
  </r>
  <r>
    <x v="1240"/>
    <d v="2026-07-01T00:00:00"/>
    <n v="2026"/>
    <x v="2"/>
    <n v="7"/>
    <x v="6"/>
    <x v="0"/>
    <x v="15"/>
    <x v="3"/>
    <s v="New"/>
    <x v="4"/>
    <s v="Recovery Roller"/>
    <n v="3"/>
    <n v="36.22"/>
    <n v="0.1"/>
    <n v="13.83"/>
    <n v="97.793999999999997"/>
    <n v="41.49"/>
    <n v="56.303999999999995"/>
    <n v="0.57574084299650286"/>
    <n v="2026"/>
    <s v="Q3"/>
    <n v="7"/>
    <s v="Jul"/>
  </r>
  <r>
    <x v="1241"/>
    <d v="2026-07-01T00:00:00"/>
    <n v="2026"/>
    <x v="2"/>
    <n v="7"/>
    <x v="6"/>
    <x v="3"/>
    <x v="7"/>
    <x v="1"/>
    <s v="Business"/>
    <x v="2"/>
    <s v="Travel Backpack 35L"/>
    <n v="10"/>
    <n v="161.78"/>
    <n v="0.1"/>
    <n v="85.11"/>
    <n v="1456.02"/>
    <n v="851.1"/>
    <n v="604.91999999999996"/>
    <n v="0.4154613260806857"/>
    <n v="2026"/>
    <s v="Q3"/>
    <n v="7"/>
    <s v="Jul"/>
  </r>
  <r>
    <x v="1242"/>
    <d v="2026-07-01T00:00:00"/>
    <n v="2026"/>
    <x v="2"/>
    <n v="7"/>
    <x v="6"/>
    <x v="3"/>
    <x v="7"/>
    <x v="0"/>
    <s v="Business"/>
    <x v="3"/>
    <s v="Compact Sleeping Bag"/>
    <n v="3"/>
    <n v="126.23"/>
    <n v="0.05"/>
    <n v="61.81"/>
    <n v="359.75549999999998"/>
    <n v="185.43"/>
    <n v="174.32549999999998"/>
    <n v="0.4845666014835075"/>
    <n v="2026"/>
    <s v="Q3"/>
    <n v="7"/>
    <s v="Jul"/>
  </r>
  <r>
    <x v="1243"/>
    <d v="2026-07-01T00:00:00"/>
    <n v="2026"/>
    <x v="2"/>
    <n v="7"/>
    <x v="6"/>
    <x v="3"/>
    <x v="8"/>
    <x v="0"/>
    <s v="Returning"/>
    <x v="0"/>
    <s v="Commuter Helmet"/>
    <n v="4"/>
    <n v="79.97"/>
    <n v="0.1"/>
    <n v="43.36"/>
    <n v="287.892"/>
    <n v="173.44"/>
    <n v="114.452"/>
    <n v="0.39755185972517471"/>
    <n v="2026"/>
    <s v="Q3"/>
    <n v="7"/>
    <s v="Jul"/>
  </r>
  <r>
    <x v="1244"/>
    <d v="2026-07-01T00:00:00"/>
    <n v="2026"/>
    <x v="2"/>
    <n v="7"/>
    <x v="6"/>
    <x v="3"/>
    <x v="8"/>
    <x v="2"/>
    <s v="New"/>
    <x v="0"/>
    <s v="Cycling Pack 12L"/>
    <n v="2"/>
    <n v="102.37"/>
    <n v="0"/>
    <n v="50.25"/>
    <n v="204.74"/>
    <n v="100.5"/>
    <n v="104.24000000000001"/>
    <n v="0.50913353521539517"/>
    <n v="2026"/>
    <s v="Q3"/>
    <n v="7"/>
    <s v="Jul"/>
  </r>
  <r>
    <x v="1245"/>
    <d v="2026-07-01T00:00:00"/>
    <n v="2026"/>
    <x v="2"/>
    <n v="7"/>
    <x v="6"/>
    <x v="3"/>
    <x v="13"/>
    <x v="0"/>
    <s v="New"/>
    <x v="0"/>
    <s v="Cycling Pack 12L"/>
    <n v="1"/>
    <n v="102.13"/>
    <n v="0"/>
    <n v="49.17"/>
    <n v="102.13"/>
    <n v="49.17"/>
    <n v="52.959999999999994"/>
    <n v="0.5185547831195535"/>
    <n v="2026"/>
    <s v="Q3"/>
    <n v="7"/>
    <s v="Jul"/>
  </r>
  <r>
    <x v="1246"/>
    <d v="2026-07-02T00:00:00"/>
    <n v="2026"/>
    <x v="2"/>
    <n v="7"/>
    <x v="6"/>
    <x v="2"/>
    <x v="2"/>
    <x v="0"/>
    <s v="Returning"/>
    <x v="2"/>
    <s v="Travel Backpack 35L"/>
    <n v="1"/>
    <n v="161.82"/>
    <n v="0"/>
    <n v="87.15"/>
    <n v="161.82"/>
    <n v="87.15"/>
    <n v="74.669999999999987"/>
    <n v="0.46143863552094916"/>
    <n v="2026"/>
    <s v="Q3"/>
    <n v="7"/>
    <s v="Jul"/>
  </r>
  <r>
    <x v="1247"/>
    <d v="2026-07-02T00:00:00"/>
    <n v="2026"/>
    <x v="2"/>
    <n v="7"/>
    <x v="6"/>
    <x v="3"/>
    <x v="8"/>
    <x v="0"/>
    <s v="New"/>
    <x v="0"/>
    <s v="Commuter Helmet"/>
    <n v="2"/>
    <n v="83.29"/>
    <n v="0"/>
    <n v="42.45"/>
    <n v="166.58"/>
    <n v="84.9"/>
    <n v="81.680000000000007"/>
    <n v="0.49033497418657701"/>
    <n v="2026"/>
    <s v="Q3"/>
    <n v="7"/>
    <s v="Jul"/>
  </r>
  <r>
    <x v="1248"/>
    <d v="2026-07-02T00:00:00"/>
    <n v="2026"/>
    <x v="2"/>
    <n v="7"/>
    <x v="6"/>
    <x v="2"/>
    <x v="16"/>
    <x v="0"/>
    <s v="New"/>
    <x v="2"/>
    <s v="Carry-On Duffel"/>
    <n v="2"/>
    <n v="136.72999999999999"/>
    <n v="0"/>
    <n v="66.03"/>
    <n v="273.45999999999998"/>
    <n v="132.06"/>
    <n v="141.39999999999998"/>
    <n v="0.5170774519125283"/>
    <n v="2026"/>
    <s v="Q3"/>
    <n v="7"/>
    <s v="Jul"/>
  </r>
  <r>
    <x v="1249"/>
    <d v="2026-07-02T00:00:00"/>
    <n v="2026"/>
    <x v="2"/>
    <n v="7"/>
    <x v="6"/>
    <x v="2"/>
    <x v="2"/>
    <x v="3"/>
    <s v="Returning"/>
    <x v="1"/>
    <s v="Summit Backpack 45L"/>
    <n v="2"/>
    <n v="152.44"/>
    <n v="0"/>
    <n v="81.23"/>
    <n v="304.88"/>
    <n v="162.46"/>
    <n v="142.41999999999999"/>
    <n v="0.46713461033849379"/>
    <n v="2026"/>
    <s v="Q3"/>
    <n v="7"/>
    <s v="Jul"/>
  </r>
  <r>
    <x v="1250"/>
    <d v="2026-07-02T00:00:00"/>
    <n v="2026"/>
    <x v="2"/>
    <n v="7"/>
    <x v="6"/>
    <x v="3"/>
    <x v="7"/>
    <x v="0"/>
    <s v="New"/>
    <x v="1"/>
    <s v="Trekking Poles"/>
    <n v="2"/>
    <n v="71.28"/>
    <n v="0.1"/>
    <n v="32.67"/>
    <n v="128.304"/>
    <n v="65.34"/>
    <n v="62.963999999999999"/>
    <n v="0.4907407407407407"/>
    <n v="2026"/>
    <s v="Q3"/>
    <n v="7"/>
    <s v="Jul"/>
  </r>
  <r>
    <x v="1251"/>
    <d v="2026-07-02T00:00:00"/>
    <n v="2026"/>
    <x v="2"/>
    <n v="7"/>
    <x v="6"/>
    <x v="2"/>
    <x v="3"/>
    <x v="3"/>
    <s v="Returning"/>
    <x v="0"/>
    <s v="Commuter Helmet"/>
    <n v="1"/>
    <n v="80.290000000000006"/>
    <n v="0.1"/>
    <n v="43.47"/>
    <n v="72.26100000000001"/>
    <n v="43.47"/>
    <n v="28.791000000000011"/>
    <n v="0.39843068875326948"/>
    <n v="2026"/>
    <s v="Q3"/>
    <n v="7"/>
    <s v="Jul"/>
  </r>
  <r>
    <x v="1252"/>
    <d v="2026-07-02T00:00:00"/>
    <n v="2026"/>
    <x v="2"/>
    <n v="7"/>
    <x v="6"/>
    <x v="1"/>
    <x v="6"/>
    <x v="3"/>
    <s v="New"/>
    <x v="1"/>
    <s v="Trail Boots"/>
    <n v="1"/>
    <n v="142.38"/>
    <n v="0.05"/>
    <n v="77.17"/>
    <n v="135.261"/>
    <n v="77.17"/>
    <n v="58.090999999999994"/>
    <n v="0.42947338848596417"/>
    <n v="2026"/>
    <s v="Q3"/>
    <n v="7"/>
    <s v="Jul"/>
  </r>
  <r>
    <x v="1253"/>
    <d v="2026-07-02T00:00:00"/>
    <n v="2026"/>
    <x v="2"/>
    <n v="7"/>
    <x v="6"/>
    <x v="3"/>
    <x v="7"/>
    <x v="0"/>
    <s v="New"/>
    <x v="1"/>
    <s v="Hiking Daypack 20L"/>
    <n v="3"/>
    <n v="91.47"/>
    <n v="0.05"/>
    <n v="45.6"/>
    <n v="260.68949999999995"/>
    <n v="136.80000000000001"/>
    <n v="123.88949999999994"/>
    <n v="0.47523778287963253"/>
    <n v="2026"/>
    <s v="Q3"/>
    <n v="7"/>
    <s v="Jul"/>
  </r>
  <r>
    <x v="1254"/>
    <d v="2026-07-02T00:00:00"/>
    <n v="2026"/>
    <x v="2"/>
    <n v="7"/>
    <x v="6"/>
    <x v="1"/>
    <x v="11"/>
    <x v="2"/>
    <s v="New"/>
    <x v="2"/>
    <s v="Packing Cube Set"/>
    <n v="1"/>
    <n v="45.92"/>
    <n v="0.05"/>
    <n v="17.91"/>
    <n v="43.624000000000002"/>
    <n v="17.91"/>
    <n v="25.714000000000002"/>
    <n v="0.58944617641665142"/>
    <n v="2026"/>
    <s v="Q3"/>
    <n v="7"/>
    <s v="Jul"/>
  </r>
  <r>
    <x v="1255"/>
    <d v="2026-07-03T00:00:00"/>
    <n v="2026"/>
    <x v="2"/>
    <n v="7"/>
    <x v="6"/>
    <x v="3"/>
    <x v="4"/>
    <x v="2"/>
    <s v="New"/>
    <x v="4"/>
    <s v="Recovery Roller"/>
    <n v="1"/>
    <n v="36.01"/>
    <n v="0"/>
    <n v="14.11"/>
    <n v="36.01"/>
    <n v="14.11"/>
    <n v="21.9"/>
    <n v="0.60816439877811723"/>
    <n v="2026"/>
    <s v="Q3"/>
    <n v="7"/>
    <s v="Jul"/>
  </r>
  <r>
    <x v="1256"/>
    <d v="2026-07-03T00:00:00"/>
    <n v="2026"/>
    <x v="2"/>
    <n v="7"/>
    <x v="6"/>
    <x v="3"/>
    <x v="13"/>
    <x v="0"/>
    <s v="Business"/>
    <x v="2"/>
    <s v="Travel Backpack 35L"/>
    <n v="1"/>
    <n v="165.8"/>
    <n v="0.1"/>
    <n v="88.32"/>
    <n v="149.22000000000003"/>
    <n v="88.32"/>
    <n v="60.900000000000034"/>
    <n v="0.40812223562525146"/>
    <n v="2026"/>
    <s v="Q3"/>
    <n v="7"/>
    <s v="Jul"/>
  </r>
  <r>
    <x v="1257"/>
    <d v="2026-07-03T00:00:00"/>
    <n v="2026"/>
    <x v="2"/>
    <n v="7"/>
    <x v="6"/>
    <x v="2"/>
    <x v="2"/>
    <x v="1"/>
    <s v="Business"/>
    <x v="4"/>
    <s v="Resistance Band Set"/>
    <n v="5"/>
    <n v="40.36"/>
    <n v="0.15"/>
    <n v="14.57"/>
    <n v="171.53"/>
    <n v="72.849999999999994"/>
    <n v="98.68"/>
    <n v="0.57529295167026184"/>
    <n v="2026"/>
    <s v="Q3"/>
    <n v="7"/>
    <s v="Jul"/>
  </r>
  <r>
    <x v="1258"/>
    <d v="2026-07-03T00:00:00"/>
    <n v="2026"/>
    <x v="2"/>
    <n v="7"/>
    <x v="6"/>
    <x v="2"/>
    <x v="16"/>
    <x v="1"/>
    <s v="Business"/>
    <x v="1"/>
    <s v="Trail Boots"/>
    <n v="12"/>
    <n v="143.77000000000001"/>
    <n v="0.1"/>
    <n v="81.680000000000007"/>
    <n v="1552.7160000000003"/>
    <n v="980.16000000000008"/>
    <n v="572.55600000000027"/>
    <n v="0.3687448316369511"/>
    <n v="2026"/>
    <s v="Q3"/>
    <n v="7"/>
    <s v="Jul"/>
  </r>
  <r>
    <x v="1259"/>
    <d v="2026-07-03T00:00:00"/>
    <n v="2026"/>
    <x v="2"/>
    <n v="7"/>
    <x v="6"/>
    <x v="1"/>
    <x v="12"/>
    <x v="0"/>
    <s v="New"/>
    <x v="1"/>
    <s v="Trekking Poles"/>
    <n v="2"/>
    <n v="70.5"/>
    <n v="0"/>
    <n v="32.51"/>
    <n v="141"/>
    <n v="65.02"/>
    <n v="75.98"/>
    <n v="0.53886524822695037"/>
    <n v="2026"/>
    <s v="Q3"/>
    <n v="7"/>
    <s v="Jul"/>
  </r>
  <r>
    <x v="1260"/>
    <d v="2026-07-03T00:00:00"/>
    <n v="2026"/>
    <x v="2"/>
    <n v="7"/>
    <x v="6"/>
    <x v="1"/>
    <x v="14"/>
    <x v="0"/>
    <s v="New"/>
    <x v="1"/>
    <s v="Summit Backpack 45L"/>
    <n v="2"/>
    <n v="152.88999999999999"/>
    <n v="0"/>
    <n v="81.34"/>
    <n v="305.77999999999997"/>
    <n v="162.68"/>
    <n v="143.09999999999997"/>
    <n v="0.46798351756164558"/>
    <n v="2026"/>
    <s v="Q3"/>
    <n v="7"/>
    <s v="Jul"/>
  </r>
  <r>
    <x v="1261"/>
    <d v="2026-07-04T00:00:00"/>
    <n v="2026"/>
    <x v="2"/>
    <n v="7"/>
    <x v="6"/>
    <x v="0"/>
    <x v="15"/>
    <x v="0"/>
    <s v="New"/>
    <x v="0"/>
    <s v="Commuter Helmet"/>
    <n v="2"/>
    <n v="81.900000000000006"/>
    <n v="0"/>
    <n v="42.61"/>
    <n v="163.80000000000001"/>
    <n v="85.22"/>
    <n v="78.580000000000013"/>
    <n v="0.47973137973137975"/>
    <n v="2026"/>
    <s v="Q3"/>
    <n v="7"/>
    <s v="Jul"/>
  </r>
  <r>
    <x v="1262"/>
    <d v="2026-07-04T00:00:00"/>
    <n v="2026"/>
    <x v="2"/>
    <n v="7"/>
    <x v="6"/>
    <x v="2"/>
    <x v="10"/>
    <x v="2"/>
    <s v="New"/>
    <x v="0"/>
    <s v="Cycling Pack 12L"/>
    <n v="1"/>
    <n v="103.58"/>
    <n v="0"/>
    <n v="51.94"/>
    <n v="103.58"/>
    <n v="51.94"/>
    <n v="51.64"/>
    <n v="0.49855184398532537"/>
    <n v="2026"/>
    <s v="Q3"/>
    <n v="7"/>
    <s v="Jul"/>
  </r>
  <r>
    <x v="1263"/>
    <d v="2026-07-04T00:00:00"/>
    <n v="2026"/>
    <x v="2"/>
    <n v="7"/>
    <x v="6"/>
    <x v="2"/>
    <x v="3"/>
    <x v="1"/>
    <s v="Returning"/>
    <x v="1"/>
    <s v="Trekking Poles"/>
    <n v="4"/>
    <n v="69.7"/>
    <n v="0.1"/>
    <n v="32.799999999999997"/>
    <n v="250.92000000000002"/>
    <n v="131.19999999999999"/>
    <n v="119.72000000000003"/>
    <n v="0.47712418300653603"/>
    <n v="2026"/>
    <s v="Q3"/>
    <n v="7"/>
    <s v="Jul"/>
  </r>
  <r>
    <x v="1264"/>
    <d v="2026-07-04T00:00:00"/>
    <n v="2026"/>
    <x v="2"/>
    <n v="7"/>
    <x v="6"/>
    <x v="1"/>
    <x v="12"/>
    <x v="0"/>
    <s v="Business"/>
    <x v="4"/>
    <s v="Resistance Band Set"/>
    <n v="1"/>
    <n v="40.549999999999997"/>
    <n v="0.05"/>
    <n v="14.44"/>
    <n v="38.522499999999994"/>
    <n v="14.44"/>
    <n v="24.082499999999996"/>
    <n v="0.62515413070283599"/>
    <n v="2026"/>
    <s v="Q3"/>
    <n v="7"/>
    <s v="Jul"/>
  </r>
  <r>
    <x v="1265"/>
    <d v="2026-07-04T00:00:00"/>
    <n v="2026"/>
    <x v="2"/>
    <n v="7"/>
    <x v="6"/>
    <x v="3"/>
    <x v="8"/>
    <x v="0"/>
    <s v="New"/>
    <x v="1"/>
    <s v="Trail Boots"/>
    <n v="2"/>
    <n v="145.88999999999999"/>
    <n v="0"/>
    <n v="80.709999999999994"/>
    <n v="291.77999999999997"/>
    <n v="161.41999999999999"/>
    <n v="130.35999999999999"/>
    <n v="0.4467749674412228"/>
    <n v="2026"/>
    <s v="Q3"/>
    <n v="7"/>
    <s v="Jul"/>
  </r>
  <r>
    <x v="1266"/>
    <d v="2026-07-04T00:00:00"/>
    <n v="2026"/>
    <x v="2"/>
    <n v="7"/>
    <x v="6"/>
    <x v="3"/>
    <x v="13"/>
    <x v="0"/>
    <s v="Returning"/>
    <x v="2"/>
    <s v="Travel Backpack 35L"/>
    <n v="1"/>
    <n v="163.25"/>
    <n v="0"/>
    <n v="89.71"/>
    <n v="163.25"/>
    <n v="89.71"/>
    <n v="73.540000000000006"/>
    <n v="0.45047473200612559"/>
    <n v="2026"/>
    <s v="Q3"/>
    <n v="7"/>
    <s v="Jul"/>
  </r>
  <r>
    <x v="1267"/>
    <d v="2026-07-04T00:00:00"/>
    <n v="2026"/>
    <x v="2"/>
    <n v="7"/>
    <x v="6"/>
    <x v="1"/>
    <x v="1"/>
    <x v="0"/>
    <s v="Returning"/>
    <x v="4"/>
    <s v="Resistance Band Set"/>
    <n v="1"/>
    <n v="40.39"/>
    <n v="0.1"/>
    <n v="14.38"/>
    <n v="36.350999999999999"/>
    <n v="14.38"/>
    <n v="21.970999999999997"/>
    <n v="0.60441253335534095"/>
    <n v="2026"/>
    <s v="Q3"/>
    <n v="7"/>
    <s v="Jul"/>
  </r>
  <r>
    <x v="1268"/>
    <d v="2026-07-04T00:00:00"/>
    <n v="2026"/>
    <x v="2"/>
    <n v="7"/>
    <x v="6"/>
    <x v="0"/>
    <x v="15"/>
    <x v="2"/>
    <s v="Returning"/>
    <x v="3"/>
    <s v="Trail Tent 2P"/>
    <n v="1"/>
    <n v="200.22"/>
    <n v="0"/>
    <n v="104.38"/>
    <n v="200.22"/>
    <n v="104.38"/>
    <n v="95.84"/>
    <n v="0.47867345919488563"/>
    <n v="2026"/>
    <s v="Q3"/>
    <n v="7"/>
    <s v="Jul"/>
  </r>
  <r>
    <x v="1269"/>
    <d v="2026-07-04T00:00:00"/>
    <n v="2026"/>
    <x v="2"/>
    <n v="7"/>
    <x v="6"/>
    <x v="1"/>
    <x v="6"/>
    <x v="0"/>
    <s v="Returning"/>
    <x v="2"/>
    <s v="Travel Backpack 35L"/>
    <n v="1"/>
    <n v="164.78"/>
    <n v="0.1"/>
    <n v="88.72"/>
    <n v="148.30199999999999"/>
    <n v="88.72"/>
    <n v="59.581999999999994"/>
    <n v="0.4017612709201494"/>
    <n v="2026"/>
    <s v="Q3"/>
    <n v="7"/>
    <s v="Jul"/>
  </r>
  <r>
    <x v="1270"/>
    <d v="2026-07-04T00:00:00"/>
    <n v="2026"/>
    <x v="2"/>
    <n v="7"/>
    <x v="6"/>
    <x v="1"/>
    <x v="14"/>
    <x v="0"/>
    <s v="Returning"/>
    <x v="1"/>
    <s v="Trail Boots"/>
    <n v="4"/>
    <n v="142.86000000000001"/>
    <n v="0"/>
    <n v="81.62"/>
    <n v="571.44000000000005"/>
    <n v="326.48"/>
    <n v="244.96000000000004"/>
    <n v="0.42867142657146862"/>
    <n v="2026"/>
    <s v="Q3"/>
    <n v="7"/>
    <s v="Jul"/>
  </r>
  <r>
    <x v="1271"/>
    <d v="2026-07-05T00:00:00"/>
    <n v="2026"/>
    <x v="2"/>
    <n v="7"/>
    <x v="6"/>
    <x v="3"/>
    <x v="13"/>
    <x v="3"/>
    <s v="Business"/>
    <x v="0"/>
    <s v="Compact Repair Kit"/>
    <n v="1"/>
    <n v="41.18"/>
    <n v="0"/>
    <n v="16.25"/>
    <n v="41.18"/>
    <n v="16.25"/>
    <n v="24.93"/>
    <n v="0.6053909664885867"/>
    <n v="2026"/>
    <s v="Q3"/>
    <n v="7"/>
    <s v="Jul"/>
  </r>
  <r>
    <x v="1272"/>
    <d v="2026-07-05T00:00:00"/>
    <n v="2026"/>
    <x v="2"/>
    <n v="7"/>
    <x v="6"/>
    <x v="1"/>
    <x v="11"/>
    <x v="1"/>
    <s v="Business"/>
    <x v="4"/>
    <s v="Recovery Roller"/>
    <n v="12"/>
    <n v="35.81"/>
    <n v="0.15"/>
    <n v="14.29"/>
    <n v="365.262"/>
    <n v="171.48"/>
    <n v="193.78200000000001"/>
    <n v="0.53052877112866936"/>
    <n v="2026"/>
    <s v="Q3"/>
    <n v="7"/>
    <s v="Jul"/>
  </r>
  <r>
    <x v="1273"/>
    <d v="2026-07-05T00:00:00"/>
    <n v="2026"/>
    <x v="2"/>
    <n v="7"/>
    <x v="6"/>
    <x v="1"/>
    <x v="14"/>
    <x v="2"/>
    <s v="New"/>
    <x v="3"/>
    <s v="Alpine Tent 4P"/>
    <n v="3"/>
    <n v="345.42"/>
    <n v="0"/>
    <n v="198.69"/>
    <n v="1036.26"/>
    <n v="596.06999999999994"/>
    <n v="440.19000000000005"/>
    <n v="0.42478721556366167"/>
    <n v="2026"/>
    <s v="Q3"/>
    <n v="7"/>
    <s v="Jul"/>
  </r>
  <r>
    <x v="1274"/>
    <d v="2026-07-05T00:00:00"/>
    <n v="2026"/>
    <x v="2"/>
    <n v="7"/>
    <x v="6"/>
    <x v="3"/>
    <x v="8"/>
    <x v="0"/>
    <s v="Returning"/>
    <x v="0"/>
    <s v="Cycling Pack 12L"/>
    <n v="4"/>
    <n v="101.66"/>
    <n v="0.1"/>
    <n v="51.55"/>
    <n v="365.976"/>
    <n v="206.2"/>
    <n v="159.77600000000001"/>
    <n v="0.43657507596126527"/>
    <n v="2026"/>
    <s v="Q3"/>
    <n v="7"/>
    <s v="Jul"/>
  </r>
  <r>
    <x v="1275"/>
    <d v="2026-07-05T00:00:00"/>
    <n v="2026"/>
    <x v="2"/>
    <n v="7"/>
    <x v="6"/>
    <x v="3"/>
    <x v="13"/>
    <x v="0"/>
    <s v="Business"/>
    <x v="1"/>
    <s v="Trail Boots"/>
    <n v="3"/>
    <n v="146.88999999999999"/>
    <n v="0"/>
    <n v="77.650000000000006"/>
    <n v="440.66999999999996"/>
    <n v="232.95000000000002"/>
    <n v="207.71999999999994"/>
    <n v="0.47137313636054179"/>
    <n v="2026"/>
    <s v="Q3"/>
    <n v="7"/>
    <s v="Jul"/>
  </r>
  <r>
    <x v="1276"/>
    <d v="2026-07-05T00:00:00"/>
    <n v="2026"/>
    <x v="2"/>
    <n v="7"/>
    <x v="6"/>
    <x v="3"/>
    <x v="13"/>
    <x v="3"/>
    <s v="Returning"/>
    <x v="2"/>
    <s v="Travel Backpack 35L"/>
    <n v="2"/>
    <n v="161.21"/>
    <n v="0"/>
    <n v="85.2"/>
    <n v="322.42"/>
    <n v="170.4"/>
    <n v="152.02000000000001"/>
    <n v="0.47149680540909372"/>
    <n v="2026"/>
    <s v="Q3"/>
    <n v="7"/>
    <s v="Jul"/>
  </r>
  <r>
    <x v="1277"/>
    <d v="2026-07-05T00:00:00"/>
    <n v="2026"/>
    <x v="2"/>
    <n v="7"/>
    <x v="6"/>
    <x v="3"/>
    <x v="8"/>
    <x v="2"/>
    <s v="New"/>
    <x v="1"/>
    <s v="Trekking Poles"/>
    <n v="2"/>
    <n v="71.27"/>
    <n v="0.05"/>
    <n v="32.85"/>
    <n v="135.41299999999998"/>
    <n v="65.7"/>
    <n v="69.71299999999998"/>
    <n v="0.5148176319851121"/>
    <n v="2026"/>
    <s v="Q3"/>
    <n v="7"/>
    <s v="Jul"/>
  </r>
  <r>
    <x v="1278"/>
    <d v="2026-07-05T00:00:00"/>
    <n v="2026"/>
    <x v="2"/>
    <n v="7"/>
    <x v="6"/>
    <x v="0"/>
    <x v="9"/>
    <x v="2"/>
    <s v="Returning"/>
    <x v="4"/>
    <s v="Training Mat"/>
    <n v="3"/>
    <n v="50.16"/>
    <n v="0.05"/>
    <n v="22.24"/>
    <n v="142.95599999999999"/>
    <n v="66.72"/>
    <n v="76.23599999999999"/>
    <n v="0.53328296818601528"/>
    <n v="2026"/>
    <s v="Q3"/>
    <n v="7"/>
    <s v="Jul"/>
  </r>
  <r>
    <x v="1279"/>
    <d v="2026-07-05T00:00:00"/>
    <n v="2026"/>
    <x v="2"/>
    <n v="7"/>
    <x v="6"/>
    <x v="3"/>
    <x v="4"/>
    <x v="3"/>
    <s v="New"/>
    <x v="1"/>
    <s v="Trail Boots"/>
    <n v="1"/>
    <n v="145.37"/>
    <n v="0.05"/>
    <n v="81.02"/>
    <n v="138.10149999999999"/>
    <n v="81.02"/>
    <n v="57.081499999999991"/>
    <n v="0.41333005072356199"/>
    <n v="2026"/>
    <s v="Q3"/>
    <n v="7"/>
    <s v="Jul"/>
  </r>
  <r>
    <x v="1280"/>
    <d v="2026-07-05T00:00:00"/>
    <n v="2026"/>
    <x v="2"/>
    <n v="7"/>
    <x v="6"/>
    <x v="3"/>
    <x v="7"/>
    <x v="2"/>
    <s v="New"/>
    <x v="2"/>
    <s v="Packing Cube Set"/>
    <n v="2"/>
    <n v="47.1"/>
    <n v="0"/>
    <n v="17.920000000000002"/>
    <n v="94.2"/>
    <n v="35.840000000000003"/>
    <n v="58.36"/>
    <n v="0.6195329087048832"/>
    <n v="2026"/>
    <s v="Q3"/>
    <n v="7"/>
    <s v="Jul"/>
  </r>
  <r>
    <x v="1281"/>
    <d v="2026-07-05T00:00:00"/>
    <n v="2026"/>
    <x v="2"/>
    <n v="7"/>
    <x v="6"/>
    <x v="3"/>
    <x v="13"/>
    <x v="1"/>
    <s v="Business"/>
    <x v="1"/>
    <s v="Summit Backpack 45L"/>
    <n v="5"/>
    <n v="155.09"/>
    <n v="0.1"/>
    <n v="78.52"/>
    <n v="697.90500000000009"/>
    <n v="392.59999999999997"/>
    <n v="305.30500000000012"/>
    <n v="0.43745925305020034"/>
    <n v="2026"/>
    <s v="Q3"/>
    <n v="7"/>
    <s v="Jul"/>
  </r>
  <r>
    <x v="1282"/>
    <d v="2026-07-05T00:00:00"/>
    <n v="2026"/>
    <x v="2"/>
    <n v="7"/>
    <x v="6"/>
    <x v="3"/>
    <x v="13"/>
    <x v="0"/>
    <s v="New"/>
    <x v="0"/>
    <s v="Commuter Helmet"/>
    <n v="3"/>
    <n v="82.89"/>
    <n v="0"/>
    <n v="42.31"/>
    <n v="248.67000000000002"/>
    <n v="126.93"/>
    <n v="121.74000000000001"/>
    <n v="0.48956448304982508"/>
    <n v="2026"/>
    <s v="Q3"/>
    <n v="7"/>
    <s v="Jul"/>
  </r>
  <r>
    <x v="1283"/>
    <d v="2026-07-05T00:00:00"/>
    <n v="2026"/>
    <x v="2"/>
    <n v="7"/>
    <x v="6"/>
    <x v="2"/>
    <x v="3"/>
    <x v="2"/>
    <s v="New"/>
    <x v="0"/>
    <s v="Commuter Helmet"/>
    <n v="2"/>
    <n v="80.8"/>
    <n v="0"/>
    <n v="42.21"/>
    <n v="161.6"/>
    <n v="84.42"/>
    <n v="77.179999999999993"/>
    <n v="0.47759900990099008"/>
    <n v="2026"/>
    <s v="Q3"/>
    <n v="7"/>
    <s v="Jul"/>
  </r>
  <r>
    <x v="1284"/>
    <d v="2026-07-06T00:00:00"/>
    <n v="2026"/>
    <x v="2"/>
    <n v="7"/>
    <x v="6"/>
    <x v="2"/>
    <x v="5"/>
    <x v="0"/>
    <s v="New"/>
    <x v="4"/>
    <s v="Resistance Band Set"/>
    <n v="2"/>
    <n v="39.54"/>
    <n v="0.05"/>
    <n v="14.68"/>
    <n v="75.125999999999991"/>
    <n v="29.36"/>
    <n v="45.765999999999991"/>
    <n v="0.60918989431089099"/>
    <n v="2026"/>
    <s v="Q3"/>
    <n v="7"/>
    <s v="Jul"/>
  </r>
  <r>
    <x v="1285"/>
    <d v="2026-07-06T00:00:00"/>
    <n v="2026"/>
    <x v="2"/>
    <n v="7"/>
    <x v="6"/>
    <x v="2"/>
    <x v="2"/>
    <x v="0"/>
    <s v="New"/>
    <x v="4"/>
    <s v="Weighted Vest"/>
    <n v="2"/>
    <n v="121.35"/>
    <n v="0"/>
    <n v="71.06"/>
    <n v="242.7"/>
    <n v="142.12"/>
    <n v="100.57999999999998"/>
    <n v="0.41442109600329619"/>
    <n v="2026"/>
    <s v="Q3"/>
    <n v="7"/>
    <s v="Jul"/>
  </r>
  <r>
    <x v="1286"/>
    <d v="2026-07-06T00:00:00"/>
    <n v="2026"/>
    <x v="2"/>
    <n v="7"/>
    <x v="6"/>
    <x v="3"/>
    <x v="8"/>
    <x v="2"/>
    <s v="Returning"/>
    <x v="4"/>
    <s v="Resistance Band Set"/>
    <n v="1"/>
    <n v="41.37"/>
    <n v="0"/>
    <n v="15.12"/>
    <n v="41.37"/>
    <n v="15.12"/>
    <n v="26.25"/>
    <n v="0.63451776649746194"/>
    <n v="2026"/>
    <s v="Q3"/>
    <n v="7"/>
    <s v="Jul"/>
  </r>
  <r>
    <x v="1287"/>
    <d v="2026-07-06T00:00:00"/>
    <n v="2026"/>
    <x v="2"/>
    <n v="7"/>
    <x v="6"/>
    <x v="1"/>
    <x v="12"/>
    <x v="0"/>
    <s v="New"/>
    <x v="0"/>
    <s v="Commuter Helmet"/>
    <n v="5"/>
    <n v="81.63"/>
    <n v="0.05"/>
    <n v="42.36"/>
    <n v="387.74249999999995"/>
    <n v="211.8"/>
    <n v="175.94249999999994"/>
    <n v="0.45376119460724568"/>
    <n v="2026"/>
    <s v="Q3"/>
    <n v="7"/>
    <s v="Jul"/>
  </r>
  <r>
    <x v="1288"/>
    <d v="2026-07-06T00:00:00"/>
    <n v="2026"/>
    <x v="2"/>
    <n v="7"/>
    <x v="6"/>
    <x v="1"/>
    <x v="1"/>
    <x v="0"/>
    <s v="Returning"/>
    <x v="4"/>
    <s v="Recovery Roller"/>
    <n v="1"/>
    <n v="36.19"/>
    <n v="0"/>
    <n v="13.91"/>
    <n v="36.19"/>
    <n v="13.91"/>
    <n v="22.279999999999998"/>
    <n v="0.61563967946946663"/>
    <n v="2026"/>
    <s v="Q3"/>
    <n v="7"/>
    <s v="Jul"/>
  </r>
  <r>
    <x v="1289"/>
    <d v="2026-07-06T00:00:00"/>
    <n v="2026"/>
    <x v="2"/>
    <n v="7"/>
    <x v="6"/>
    <x v="1"/>
    <x v="1"/>
    <x v="3"/>
    <s v="New"/>
    <x v="1"/>
    <s v="Trail Boots"/>
    <n v="1"/>
    <n v="142.04"/>
    <n v="0"/>
    <n v="81.67"/>
    <n v="142.04"/>
    <n v="81.67"/>
    <n v="60.36999999999999"/>
    <n v="0.4250211208110391"/>
    <n v="2026"/>
    <s v="Q3"/>
    <n v="7"/>
    <s v="Jul"/>
  </r>
  <r>
    <x v="1290"/>
    <d v="2026-07-06T00:00:00"/>
    <n v="2026"/>
    <x v="2"/>
    <n v="7"/>
    <x v="6"/>
    <x v="2"/>
    <x v="5"/>
    <x v="0"/>
    <s v="Business"/>
    <x v="2"/>
    <s v="Carry-On Duffel"/>
    <n v="1"/>
    <n v="133.66999999999999"/>
    <n v="0"/>
    <n v="68.25"/>
    <n v="133.66999999999999"/>
    <n v="68.25"/>
    <n v="65.419999999999987"/>
    <n v="0.48941422907159415"/>
    <n v="2026"/>
    <s v="Q3"/>
    <n v="7"/>
    <s v="Jul"/>
  </r>
  <r>
    <x v="1291"/>
    <d v="2026-07-06T00:00:00"/>
    <n v="2026"/>
    <x v="2"/>
    <n v="7"/>
    <x v="6"/>
    <x v="2"/>
    <x v="10"/>
    <x v="0"/>
    <s v="New"/>
    <x v="2"/>
    <s v="Travel Backpack 35L"/>
    <n v="6"/>
    <n v="166.6"/>
    <n v="0"/>
    <n v="88.14"/>
    <n v="999.59999999999991"/>
    <n v="528.84"/>
    <n v="470.75999999999988"/>
    <n v="0.47094837935174061"/>
    <n v="2026"/>
    <s v="Q3"/>
    <n v="7"/>
    <s v="Jul"/>
  </r>
  <r>
    <x v="1292"/>
    <d v="2026-07-06T00:00:00"/>
    <n v="2026"/>
    <x v="2"/>
    <n v="7"/>
    <x v="6"/>
    <x v="1"/>
    <x v="12"/>
    <x v="0"/>
    <s v="Returning"/>
    <x v="0"/>
    <s v="Cycling Pack 12L"/>
    <n v="2"/>
    <n v="99.93"/>
    <n v="0.1"/>
    <n v="51.96"/>
    <n v="179.87400000000002"/>
    <n v="103.92"/>
    <n v="75.954000000000022"/>
    <n v="0.422262250241836"/>
    <n v="2026"/>
    <s v="Q3"/>
    <n v="7"/>
    <s v="Jul"/>
  </r>
  <r>
    <x v="1293"/>
    <d v="2026-07-07T00:00:00"/>
    <n v="2026"/>
    <x v="2"/>
    <n v="7"/>
    <x v="6"/>
    <x v="0"/>
    <x v="15"/>
    <x v="2"/>
    <s v="Returning"/>
    <x v="0"/>
    <s v="Cycling Pack 12L"/>
    <n v="6"/>
    <n v="100.56"/>
    <n v="0"/>
    <n v="49.47"/>
    <n v="603.36"/>
    <n v="296.82"/>
    <n v="306.54000000000002"/>
    <n v="0.508054892601432"/>
    <n v="2026"/>
    <s v="Q3"/>
    <n v="7"/>
    <s v="Jul"/>
  </r>
  <r>
    <x v="1294"/>
    <d v="2026-07-07T00:00:00"/>
    <n v="2026"/>
    <x v="2"/>
    <n v="7"/>
    <x v="6"/>
    <x v="0"/>
    <x v="9"/>
    <x v="0"/>
    <s v="Returning"/>
    <x v="3"/>
    <s v="Trail Tent 2P"/>
    <n v="1"/>
    <n v="200.48"/>
    <n v="0.05"/>
    <n v="104.11"/>
    <n v="190.45599999999999"/>
    <n v="104.11"/>
    <n v="86.345999999999989"/>
    <n v="0.45336455664300412"/>
    <n v="2026"/>
    <s v="Q3"/>
    <n v="7"/>
    <s v="Jul"/>
  </r>
  <r>
    <x v="1295"/>
    <d v="2026-07-07T00:00:00"/>
    <n v="2026"/>
    <x v="2"/>
    <n v="7"/>
    <x v="6"/>
    <x v="3"/>
    <x v="8"/>
    <x v="0"/>
    <s v="New"/>
    <x v="0"/>
    <s v="Trail Bike Light"/>
    <n v="1"/>
    <n v="51.06"/>
    <n v="0.15"/>
    <n v="22.56"/>
    <n v="43.401000000000003"/>
    <n v="22.56"/>
    <n v="20.841000000000005"/>
    <n v="0.48019630884081022"/>
    <n v="2026"/>
    <s v="Q3"/>
    <n v="7"/>
    <s v="Jul"/>
  </r>
  <r>
    <x v="1296"/>
    <d v="2026-07-07T00:00:00"/>
    <n v="2026"/>
    <x v="2"/>
    <n v="7"/>
    <x v="6"/>
    <x v="0"/>
    <x v="15"/>
    <x v="2"/>
    <s v="New"/>
    <x v="4"/>
    <s v="Weighted Vest"/>
    <n v="2"/>
    <n v="125.9"/>
    <n v="0.15"/>
    <n v="70.27"/>
    <n v="214.03"/>
    <n v="140.54"/>
    <n v="73.490000000000009"/>
    <n v="0.34336307994206422"/>
    <n v="2026"/>
    <s v="Q3"/>
    <n v="7"/>
    <s v="Jul"/>
  </r>
  <r>
    <x v="1297"/>
    <d v="2026-07-08T00:00:00"/>
    <n v="2026"/>
    <x v="2"/>
    <n v="7"/>
    <x v="6"/>
    <x v="1"/>
    <x v="12"/>
    <x v="2"/>
    <s v="Returning"/>
    <x v="3"/>
    <s v="Trail Tent 2P"/>
    <n v="2"/>
    <n v="192.24"/>
    <n v="0.05"/>
    <n v="103.65"/>
    <n v="365.25599999999997"/>
    <n v="207.3"/>
    <n v="157.95599999999996"/>
    <n v="0.43245285498390162"/>
    <n v="2026"/>
    <s v="Q3"/>
    <n v="7"/>
    <s v="Jul"/>
  </r>
  <r>
    <x v="1298"/>
    <d v="2026-07-08T00:00:00"/>
    <n v="2026"/>
    <x v="2"/>
    <n v="7"/>
    <x v="6"/>
    <x v="0"/>
    <x v="0"/>
    <x v="0"/>
    <s v="Business"/>
    <x v="4"/>
    <s v="Resistance Band Set"/>
    <n v="2"/>
    <n v="40.79"/>
    <n v="0"/>
    <n v="14.61"/>
    <n v="81.58"/>
    <n v="29.22"/>
    <n v="52.36"/>
    <n v="0.64182397646481981"/>
    <n v="2026"/>
    <s v="Q3"/>
    <n v="7"/>
    <s v="Jul"/>
  </r>
  <r>
    <x v="1299"/>
    <d v="2026-07-08T00:00:00"/>
    <n v="2026"/>
    <x v="2"/>
    <n v="7"/>
    <x v="6"/>
    <x v="0"/>
    <x v="9"/>
    <x v="2"/>
    <s v="New"/>
    <x v="3"/>
    <s v="Compact Sleeping Bag"/>
    <n v="2"/>
    <n v="125.73"/>
    <n v="0.15"/>
    <n v="61.75"/>
    <n v="213.74100000000001"/>
    <n v="123.5"/>
    <n v="90.241000000000014"/>
    <n v="0.42219789371248384"/>
    <n v="2026"/>
    <s v="Q3"/>
    <n v="7"/>
    <s v="Jul"/>
  </r>
  <r>
    <x v="1300"/>
    <d v="2026-07-08T00:00:00"/>
    <n v="2026"/>
    <x v="2"/>
    <n v="7"/>
    <x v="6"/>
    <x v="0"/>
    <x v="15"/>
    <x v="0"/>
    <s v="Business"/>
    <x v="2"/>
    <s v="Travel Backpack 35L"/>
    <n v="1"/>
    <n v="164.92"/>
    <n v="0"/>
    <n v="89.47"/>
    <n v="164.92"/>
    <n v="89.47"/>
    <n v="75.449999999999989"/>
    <n v="0.45749454280863444"/>
    <n v="2026"/>
    <s v="Q3"/>
    <n v="7"/>
    <s v="Jul"/>
  </r>
  <r>
    <x v="1301"/>
    <d v="2026-07-08T00:00:00"/>
    <n v="2026"/>
    <x v="2"/>
    <n v="7"/>
    <x v="6"/>
    <x v="1"/>
    <x v="6"/>
    <x v="2"/>
    <s v="New"/>
    <x v="0"/>
    <s v="Cycling Pack 12L"/>
    <n v="5"/>
    <n v="103.91"/>
    <n v="0"/>
    <n v="51.19"/>
    <n v="519.54999999999995"/>
    <n v="255.95"/>
    <n v="263.59999999999997"/>
    <n v="0.50736214031373306"/>
    <n v="2026"/>
    <s v="Q3"/>
    <n v="7"/>
    <s v="Jul"/>
  </r>
  <r>
    <x v="1302"/>
    <d v="2026-07-09T00:00:00"/>
    <n v="2026"/>
    <x v="2"/>
    <n v="7"/>
    <x v="6"/>
    <x v="2"/>
    <x v="16"/>
    <x v="1"/>
    <s v="Business"/>
    <x v="0"/>
    <s v="Trail Bike Light"/>
    <n v="10"/>
    <n v="49.69"/>
    <n v="0.1"/>
    <n v="21.82"/>
    <n v="447.21"/>
    <n v="218.2"/>
    <n v="229.01"/>
    <n v="0.51208604458755391"/>
    <n v="2026"/>
    <s v="Q3"/>
    <n v="7"/>
    <s v="Jul"/>
  </r>
  <r>
    <x v="1303"/>
    <d v="2026-07-09T00:00:00"/>
    <n v="2026"/>
    <x v="2"/>
    <n v="7"/>
    <x v="6"/>
    <x v="3"/>
    <x v="7"/>
    <x v="2"/>
    <s v="Returning"/>
    <x v="1"/>
    <s v="Hiking Daypack 20L"/>
    <n v="3"/>
    <n v="94.19"/>
    <n v="0"/>
    <n v="44.1"/>
    <n v="282.57"/>
    <n v="132.30000000000001"/>
    <n v="150.26999999999998"/>
    <n v="0.53179743072512997"/>
    <n v="2026"/>
    <s v="Q3"/>
    <n v="7"/>
    <s v="Jul"/>
  </r>
  <r>
    <x v="1304"/>
    <d v="2026-07-09T00:00:00"/>
    <n v="2026"/>
    <x v="2"/>
    <n v="7"/>
    <x v="6"/>
    <x v="1"/>
    <x v="14"/>
    <x v="2"/>
    <s v="Returning"/>
    <x v="2"/>
    <s v="Packing Cube Set"/>
    <n v="1"/>
    <n v="46.87"/>
    <n v="0"/>
    <n v="18.649999999999999"/>
    <n v="46.87"/>
    <n v="18.649999999999999"/>
    <n v="28.22"/>
    <n v="0.60209088969490077"/>
    <n v="2026"/>
    <s v="Q3"/>
    <n v="7"/>
    <s v="Jul"/>
  </r>
  <r>
    <x v="1305"/>
    <d v="2026-07-09T00:00:00"/>
    <n v="2026"/>
    <x v="2"/>
    <n v="7"/>
    <x v="6"/>
    <x v="2"/>
    <x v="16"/>
    <x v="0"/>
    <s v="Returning"/>
    <x v="2"/>
    <s v="Insulated Bottle"/>
    <n v="1"/>
    <n v="36.99"/>
    <n v="0.1"/>
    <n v="13.2"/>
    <n v="33.291000000000004"/>
    <n v="13.2"/>
    <n v="20.091000000000005"/>
    <n v="0.60349644047940887"/>
    <n v="2026"/>
    <s v="Q3"/>
    <n v="7"/>
    <s v="Jul"/>
  </r>
  <r>
    <x v="1306"/>
    <d v="2026-07-09T00:00:00"/>
    <n v="2026"/>
    <x v="2"/>
    <n v="7"/>
    <x v="6"/>
    <x v="0"/>
    <x v="15"/>
    <x v="0"/>
    <s v="Returning"/>
    <x v="2"/>
    <s v="Carry-On Duffel"/>
    <n v="1"/>
    <n v="135.44"/>
    <n v="0"/>
    <n v="65.48"/>
    <n v="135.44"/>
    <n v="65.48"/>
    <n v="69.959999999999994"/>
    <n v="0.51653868871825159"/>
    <n v="2026"/>
    <s v="Q3"/>
    <n v="7"/>
    <s v="Jul"/>
  </r>
  <r>
    <x v="1307"/>
    <d v="2026-07-09T00:00:00"/>
    <n v="2026"/>
    <x v="2"/>
    <n v="7"/>
    <x v="6"/>
    <x v="1"/>
    <x v="1"/>
    <x v="0"/>
    <s v="New"/>
    <x v="1"/>
    <s v="Hiking Daypack 20L"/>
    <n v="3"/>
    <n v="92.25"/>
    <n v="0"/>
    <n v="46.27"/>
    <n v="276.75"/>
    <n v="138.81"/>
    <n v="137.94"/>
    <n v="0.49842818428184282"/>
    <n v="2026"/>
    <s v="Q3"/>
    <n v="7"/>
    <s v="Jul"/>
  </r>
  <r>
    <x v="1308"/>
    <d v="2026-07-09T00:00:00"/>
    <n v="2026"/>
    <x v="2"/>
    <n v="7"/>
    <x v="6"/>
    <x v="2"/>
    <x v="5"/>
    <x v="0"/>
    <s v="New"/>
    <x v="3"/>
    <s v="Trail Tent 2P"/>
    <n v="2"/>
    <n v="192.6"/>
    <n v="0"/>
    <n v="104.89"/>
    <n v="385.2"/>
    <n v="209.78"/>
    <n v="175.42"/>
    <n v="0.45539979231568017"/>
    <n v="2026"/>
    <s v="Q3"/>
    <n v="7"/>
    <s v="Jul"/>
  </r>
  <r>
    <x v="1309"/>
    <d v="2026-07-09T00:00:00"/>
    <n v="2026"/>
    <x v="2"/>
    <n v="7"/>
    <x v="6"/>
    <x v="3"/>
    <x v="8"/>
    <x v="0"/>
    <s v="Returning"/>
    <x v="0"/>
    <s v="Compact Repair Kit"/>
    <n v="1"/>
    <n v="39.94"/>
    <n v="0"/>
    <n v="16.89"/>
    <n v="39.94"/>
    <n v="16.89"/>
    <n v="23.049999999999997"/>
    <n v="0.57711567351026538"/>
    <n v="2026"/>
    <s v="Q3"/>
    <n v="7"/>
    <s v="Jul"/>
  </r>
  <r>
    <x v="1310"/>
    <d v="2026-07-09T00:00:00"/>
    <n v="2026"/>
    <x v="2"/>
    <n v="7"/>
    <x v="6"/>
    <x v="2"/>
    <x v="2"/>
    <x v="0"/>
    <s v="Returning"/>
    <x v="1"/>
    <s v="Summit Backpack 45L"/>
    <n v="3"/>
    <n v="150.61000000000001"/>
    <n v="0"/>
    <n v="79.900000000000006"/>
    <n v="451.83000000000004"/>
    <n v="239.70000000000002"/>
    <n v="212.13000000000002"/>
    <n v="0.46949073766682159"/>
    <n v="2026"/>
    <s v="Q3"/>
    <n v="7"/>
    <s v="Jul"/>
  </r>
  <r>
    <x v="1311"/>
    <d v="2026-07-09T00:00:00"/>
    <n v="2026"/>
    <x v="2"/>
    <n v="7"/>
    <x v="6"/>
    <x v="3"/>
    <x v="13"/>
    <x v="0"/>
    <s v="Returning"/>
    <x v="1"/>
    <s v="Trekking Poles"/>
    <n v="2"/>
    <n v="71.069999999999993"/>
    <n v="0"/>
    <n v="31.57"/>
    <n v="142.13999999999999"/>
    <n v="63.14"/>
    <n v="78.999999999999986"/>
    <n v="0.55579006613198245"/>
    <n v="2026"/>
    <s v="Q3"/>
    <n v="7"/>
    <s v="Jul"/>
  </r>
  <r>
    <x v="1312"/>
    <d v="2026-07-10T00:00:00"/>
    <n v="2026"/>
    <x v="2"/>
    <n v="7"/>
    <x v="6"/>
    <x v="0"/>
    <x v="0"/>
    <x v="2"/>
    <s v="New"/>
    <x v="0"/>
    <s v="Trail Bike Light"/>
    <n v="1"/>
    <n v="50.78"/>
    <n v="0"/>
    <n v="22.29"/>
    <n v="50.78"/>
    <n v="22.29"/>
    <n v="28.490000000000002"/>
    <n v="0.56104765655769995"/>
    <n v="2026"/>
    <s v="Q3"/>
    <n v="7"/>
    <s v="Jul"/>
  </r>
  <r>
    <x v="1313"/>
    <d v="2026-07-10T00:00:00"/>
    <n v="2026"/>
    <x v="2"/>
    <n v="7"/>
    <x v="6"/>
    <x v="0"/>
    <x v="15"/>
    <x v="0"/>
    <s v="Returning"/>
    <x v="1"/>
    <s v="Trail Boots"/>
    <n v="2"/>
    <n v="141.51"/>
    <n v="0.05"/>
    <n v="77.040000000000006"/>
    <n v="268.86899999999997"/>
    <n v="154.08000000000001"/>
    <n v="114.78899999999996"/>
    <n v="0.42693281858451504"/>
    <n v="2026"/>
    <s v="Q3"/>
    <n v="7"/>
    <s v="Jul"/>
  </r>
  <r>
    <x v="1314"/>
    <d v="2026-07-10T00:00:00"/>
    <n v="2026"/>
    <x v="2"/>
    <n v="7"/>
    <x v="6"/>
    <x v="1"/>
    <x v="12"/>
    <x v="3"/>
    <s v="Returning"/>
    <x v="1"/>
    <s v="Summit Backpack 45L"/>
    <n v="1"/>
    <n v="156.44"/>
    <n v="0.1"/>
    <n v="80.72"/>
    <n v="140.79599999999999"/>
    <n v="80.72"/>
    <n v="60.075999999999993"/>
    <n v="0.42668825818915307"/>
    <n v="2026"/>
    <s v="Q3"/>
    <n v="7"/>
    <s v="Jul"/>
  </r>
  <r>
    <x v="1315"/>
    <d v="2026-07-10T00:00:00"/>
    <n v="2026"/>
    <x v="2"/>
    <n v="7"/>
    <x v="6"/>
    <x v="1"/>
    <x v="12"/>
    <x v="0"/>
    <s v="New"/>
    <x v="4"/>
    <s v="Training Mat"/>
    <n v="2"/>
    <n v="51.75"/>
    <n v="0"/>
    <n v="21.4"/>
    <n v="103.5"/>
    <n v="42.8"/>
    <n v="60.7"/>
    <n v="0.58647342995169083"/>
    <n v="2026"/>
    <s v="Q3"/>
    <n v="7"/>
    <s v="Jul"/>
  </r>
  <r>
    <x v="1316"/>
    <d v="2026-07-10T00:00:00"/>
    <n v="2026"/>
    <x v="2"/>
    <n v="7"/>
    <x v="6"/>
    <x v="2"/>
    <x v="5"/>
    <x v="3"/>
    <s v="New"/>
    <x v="3"/>
    <s v="Portable Camp Stove"/>
    <n v="1"/>
    <n v="82.23"/>
    <n v="0.1"/>
    <n v="38.340000000000003"/>
    <n v="74.007000000000005"/>
    <n v="38.340000000000003"/>
    <n v="35.667000000000002"/>
    <n v="0.48194089748267055"/>
    <n v="2026"/>
    <s v="Q3"/>
    <n v="7"/>
    <s v="Jul"/>
  </r>
  <r>
    <x v="1317"/>
    <d v="2026-07-10T00:00:00"/>
    <n v="2026"/>
    <x v="2"/>
    <n v="7"/>
    <x v="6"/>
    <x v="1"/>
    <x v="6"/>
    <x v="0"/>
    <s v="New"/>
    <x v="1"/>
    <s v="Trail Boots"/>
    <n v="1"/>
    <n v="144.16999999999999"/>
    <n v="0.1"/>
    <n v="78.13"/>
    <n v="129.75299999999999"/>
    <n v="78.13"/>
    <n v="51.62299999999999"/>
    <n v="0.39785592625989374"/>
    <n v="2026"/>
    <s v="Q3"/>
    <n v="7"/>
    <s v="Jul"/>
  </r>
  <r>
    <x v="1318"/>
    <d v="2026-07-10T00:00:00"/>
    <n v="2026"/>
    <x v="2"/>
    <n v="7"/>
    <x v="6"/>
    <x v="1"/>
    <x v="12"/>
    <x v="0"/>
    <s v="Returning"/>
    <x v="3"/>
    <s v="Portable Camp Stove"/>
    <n v="4"/>
    <n v="82.47"/>
    <n v="0"/>
    <n v="40.22"/>
    <n v="329.88"/>
    <n v="160.88"/>
    <n v="169"/>
    <n v="0.51230750575967021"/>
    <n v="2026"/>
    <s v="Q3"/>
    <n v="7"/>
    <s v="Jul"/>
  </r>
  <r>
    <x v="1319"/>
    <d v="2026-07-10T00:00:00"/>
    <n v="2026"/>
    <x v="2"/>
    <n v="7"/>
    <x v="6"/>
    <x v="3"/>
    <x v="8"/>
    <x v="0"/>
    <s v="New"/>
    <x v="3"/>
    <s v="Compact Sleeping Bag"/>
    <n v="1"/>
    <n v="122.14"/>
    <n v="0.15"/>
    <n v="59.87"/>
    <n v="103.819"/>
    <n v="59.87"/>
    <n v="43.949000000000005"/>
    <n v="0.42332328379198414"/>
    <n v="2026"/>
    <s v="Q3"/>
    <n v="7"/>
    <s v="Jul"/>
  </r>
  <r>
    <x v="1320"/>
    <d v="2026-07-10T00:00:00"/>
    <n v="2026"/>
    <x v="2"/>
    <n v="7"/>
    <x v="6"/>
    <x v="2"/>
    <x v="16"/>
    <x v="2"/>
    <s v="Returning"/>
    <x v="1"/>
    <s v="Trail Boots"/>
    <n v="3"/>
    <n v="143.59"/>
    <n v="0"/>
    <n v="78.91"/>
    <n v="430.77"/>
    <n v="236.73"/>
    <n v="194.04"/>
    <n v="0.45044919562643637"/>
    <n v="2026"/>
    <s v="Q3"/>
    <n v="7"/>
    <s v="Jul"/>
  </r>
  <r>
    <x v="1321"/>
    <d v="2026-07-10T00:00:00"/>
    <n v="2026"/>
    <x v="2"/>
    <n v="7"/>
    <x v="6"/>
    <x v="3"/>
    <x v="13"/>
    <x v="0"/>
    <s v="Business"/>
    <x v="1"/>
    <s v="Summit Backpack 45L"/>
    <n v="2"/>
    <n v="157.66"/>
    <n v="0"/>
    <n v="78.760000000000005"/>
    <n v="315.32"/>
    <n v="157.52000000000001"/>
    <n v="157.79999999999998"/>
    <n v="0.50044399340352652"/>
    <n v="2026"/>
    <s v="Q3"/>
    <n v="7"/>
    <s v="Jul"/>
  </r>
  <r>
    <x v="1322"/>
    <d v="2026-07-10T00:00:00"/>
    <n v="2026"/>
    <x v="2"/>
    <n v="7"/>
    <x v="6"/>
    <x v="1"/>
    <x v="1"/>
    <x v="0"/>
    <s v="Business"/>
    <x v="0"/>
    <s v="Cycling Pack 12L"/>
    <n v="1"/>
    <n v="101.58"/>
    <n v="0"/>
    <n v="49.83"/>
    <n v="101.58"/>
    <n v="49.83"/>
    <n v="51.75"/>
    <n v="0.50945067926757237"/>
    <n v="2026"/>
    <s v="Q3"/>
    <n v="7"/>
    <s v="Jul"/>
  </r>
  <r>
    <x v="1323"/>
    <d v="2026-07-10T00:00:00"/>
    <n v="2026"/>
    <x v="2"/>
    <n v="7"/>
    <x v="6"/>
    <x v="2"/>
    <x v="3"/>
    <x v="0"/>
    <s v="Returning"/>
    <x v="2"/>
    <s v="Travel Backpack 35L"/>
    <n v="4"/>
    <n v="166.71"/>
    <n v="0"/>
    <n v="86.55"/>
    <n v="666.84"/>
    <n v="346.2"/>
    <n v="320.64000000000004"/>
    <n v="0.48083498290444487"/>
    <n v="2026"/>
    <s v="Q3"/>
    <n v="7"/>
    <s v="Jul"/>
  </r>
  <r>
    <x v="1324"/>
    <d v="2026-07-11T00:00:00"/>
    <n v="2026"/>
    <x v="2"/>
    <n v="7"/>
    <x v="6"/>
    <x v="1"/>
    <x v="12"/>
    <x v="2"/>
    <s v="New"/>
    <x v="0"/>
    <s v="Commuter Helmet"/>
    <n v="2"/>
    <n v="83.33"/>
    <n v="0"/>
    <n v="42.11"/>
    <n v="166.66"/>
    <n v="84.22"/>
    <n v="82.44"/>
    <n v="0.49465978639145564"/>
    <n v="2026"/>
    <s v="Q3"/>
    <n v="7"/>
    <s v="Jul"/>
  </r>
  <r>
    <x v="1325"/>
    <d v="2026-07-11T00:00:00"/>
    <n v="2026"/>
    <x v="2"/>
    <n v="7"/>
    <x v="6"/>
    <x v="0"/>
    <x v="15"/>
    <x v="0"/>
    <s v="New"/>
    <x v="1"/>
    <s v="Trekking Poles"/>
    <n v="2"/>
    <n v="71.77"/>
    <n v="0.05"/>
    <n v="32.9"/>
    <n v="136.363"/>
    <n v="65.8"/>
    <n v="70.563000000000002"/>
    <n v="0.5174644148339359"/>
    <n v="2026"/>
    <s v="Q3"/>
    <n v="7"/>
    <s v="Jul"/>
  </r>
  <r>
    <x v="1326"/>
    <d v="2026-07-11T00:00:00"/>
    <n v="2026"/>
    <x v="2"/>
    <n v="7"/>
    <x v="6"/>
    <x v="0"/>
    <x v="15"/>
    <x v="0"/>
    <s v="New"/>
    <x v="2"/>
    <s v="Travel Backpack 35L"/>
    <n v="3"/>
    <n v="164.5"/>
    <n v="0"/>
    <n v="87.06"/>
    <n v="493.5"/>
    <n v="261.18"/>
    <n v="232.32"/>
    <n v="0.47075987841945288"/>
    <n v="2026"/>
    <s v="Q3"/>
    <n v="7"/>
    <s v="Jul"/>
  </r>
  <r>
    <x v="1327"/>
    <d v="2026-07-11T00:00:00"/>
    <n v="2026"/>
    <x v="2"/>
    <n v="7"/>
    <x v="6"/>
    <x v="0"/>
    <x v="15"/>
    <x v="0"/>
    <s v="Returning"/>
    <x v="3"/>
    <s v="Portable Camp Stove"/>
    <n v="3"/>
    <n v="82.28"/>
    <n v="0.1"/>
    <n v="39.51"/>
    <n v="222.15600000000001"/>
    <n v="118.53"/>
    <n v="103.626"/>
    <n v="0.46645600388915898"/>
    <n v="2026"/>
    <s v="Q3"/>
    <n v="7"/>
    <s v="Jul"/>
  </r>
  <r>
    <x v="1328"/>
    <d v="2026-07-11T00:00:00"/>
    <n v="2026"/>
    <x v="2"/>
    <n v="7"/>
    <x v="6"/>
    <x v="2"/>
    <x v="2"/>
    <x v="2"/>
    <s v="New"/>
    <x v="0"/>
    <s v="Cycling Pack 12L"/>
    <n v="2"/>
    <n v="103.17"/>
    <n v="0"/>
    <n v="50.49"/>
    <n v="206.34"/>
    <n v="100.98"/>
    <n v="105.36"/>
    <n v="0.51061355045071244"/>
    <n v="2026"/>
    <s v="Q3"/>
    <n v="7"/>
    <s v="Jul"/>
  </r>
  <r>
    <x v="1329"/>
    <d v="2026-07-11T00:00:00"/>
    <n v="2026"/>
    <x v="2"/>
    <n v="7"/>
    <x v="6"/>
    <x v="0"/>
    <x v="15"/>
    <x v="0"/>
    <s v="New"/>
    <x v="0"/>
    <s v="Trail Bike Light"/>
    <n v="1"/>
    <n v="50.33"/>
    <n v="0.05"/>
    <n v="22.06"/>
    <n v="47.813499999999998"/>
    <n v="22.06"/>
    <n v="25.753499999999999"/>
    <n v="0.53862402877848303"/>
    <n v="2026"/>
    <s v="Q3"/>
    <n v="7"/>
    <s v="Jul"/>
  </r>
  <r>
    <x v="1330"/>
    <d v="2026-07-11T00:00:00"/>
    <n v="2026"/>
    <x v="2"/>
    <n v="7"/>
    <x v="6"/>
    <x v="1"/>
    <x v="11"/>
    <x v="1"/>
    <s v="Business"/>
    <x v="1"/>
    <s v="Trail Boots"/>
    <n v="6"/>
    <n v="142.78"/>
    <n v="0.15"/>
    <n v="80.38"/>
    <n v="728.178"/>
    <n v="482.28"/>
    <n v="245.89800000000002"/>
    <n v="0.33768941110552642"/>
    <n v="2026"/>
    <s v="Q3"/>
    <n v="7"/>
    <s v="Jul"/>
  </r>
  <r>
    <x v="1331"/>
    <d v="2026-07-11T00:00:00"/>
    <n v="2026"/>
    <x v="2"/>
    <n v="7"/>
    <x v="6"/>
    <x v="1"/>
    <x v="6"/>
    <x v="0"/>
    <s v="New"/>
    <x v="3"/>
    <s v="Trail Tent 2P"/>
    <n v="1"/>
    <n v="195.38"/>
    <n v="0.05"/>
    <n v="101.67"/>
    <n v="185.61099999999999"/>
    <n v="101.67"/>
    <n v="83.940999999999988"/>
    <n v="0.45224151585843508"/>
    <n v="2026"/>
    <s v="Q3"/>
    <n v="7"/>
    <s v="Jul"/>
  </r>
  <r>
    <x v="1332"/>
    <d v="2026-07-11T00:00:00"/>
    <n v="2026"/>
    <x v="2"/>
    <n v="7"/>
    <x v="6"/>
    <x v="3"/>
    <x v="4"/>
    <x v="2"/>
    <s v="Returning"/>
    <x v="0"/>
    <s v="Cycling Pack 12L"/>
    <n v="5"/>
    <n v="104.8"/>
    <n v="0"/>
    <n v="50.94"/>
    <n v="524"/>
    <n v="254.7"/>
    <n v="269.3"/>
    <n v="0.51393129770992374"/>
    <n v="2026"/>
    <s v="Q3"/>
    <n v="7"/>
    <s v="Jul"/>
  </r>
  <r>
    <x v="1333"/>
    <d v="2026-07-11T00:00:00"/>
    <n v="2026"/>
    <x v="2"/>
    <n v="7"/>
    <x v="6"/>
    <x v="3"/>
    <x v="7"/>
    <x v="0"/>
    <s v="Returning"/>
    <x v="3"/>
    <s v="Portable Camp Stove"/>
    <n v="3"/>
    <n v="82.26"/>
    <n v="0"/>
    <n v="40.020000000000003"/>
    <n v="246.78000000000003"/>
    <n v="120.06"/>
    <n v="126.72000000000003"/>
    <n v="0.51349380014587898"/>
    <n v="2026"/>
    <s v="Q3"/>
    <n v="7"/>
    <s v="Jul"/>
  </r>
  <r>
    <x v="1334"/>
    <d v="2026-07-11T00:00:00"/>
    <n v="2026"/>
    <x v="2"/>
    <n v="7"/>
    <x v="6"/>
    <x v="2"/>
    <x v="10"/>
    <x v="0"/>
    <s v="Business"/>
    <x v="1"/>
    <s v="Hiking Daypack 20L"/>
    <n v="1"/>
    <n v="90.79"/>
    <n v="0"/>
    <n v="46.39"/>
    <n v="90.79"/>
    <n v="46.39"/>
    <n v="44.400000000000006"/>
    <n v="0.4890406432426479"/>
    <n v="2026"/>
    <s v="Q3"/>
    <n v="7"/>
    <s v="Jul"/>
  </r>
  <r>
    <x v="1335"/>
    <d v="2026-07-11T00:00:00"/>
    <n v="2026"/>
    <x v="2"/>
    <n v="7"/>
    <x v="6"/>
    <x v="1"/>
    <x v="11"/>
    <x v="0"/>
    <s v="Returning"/>
    <x v="0"/>
    <s v="Compact Repair Kit"/>
    <n v="1"/>
    <n v="41.33"/>
    <n v="0"/>
    <n v="17.2"/>
    <n v="41.33"/>
    <n v="17.2"/>
    <n v="24.13"/>
    <n v="0.58383740624243896"/>
    <n v="2026"/>
    <s v="Q3"/>
    <n v="7"/>
    <s v="Jul"/>
  </r>
  <r>
    <x v="1336"/>
    <d v="2026-07-12T00:00:00"/>
    <n v="2026"/>
    <x v="2"/>
    <n v="7"/>
    <x v="6"/>
    <x v="2"/>
    <x v="2"/>
    <x v="0"/>
    <s v="Returning"/>
    <x v="4"/>
    <s v="Resistance Band Set"/>
    <n v="2"/>
    <n v="41.09"/>
    <n v="0.05"/>
    <n v="14.54"/>
    <n v="78.070999999999998"/>
    <n v="29.08"/>
    <n v="48.991"/>
    <n v="0.62751854081541159"/>
    <n v="2026"/>
    <s v="Q3"/>
    <n v="7"/>
    <s v="Jul"/>
  </r>
  <r>
    <x v="1337"/>
    <d v="2026-07-12T00:00:00"/>
    <n v="2026"/>
    <x v="2"/>
    <n v="7"/>
    <x v="6"/>
    <x v="1"/>
    <x v="12"/>
    <x v="1"/>
    <s v="Business"/>
    <x v="3"/>
    <s v="Portable Camp Stove"/>
    <n v="5"/>
    <n v="82.39"/>
    <n v="0.05"/>
    <n v="39.479999999999997"/>
    <n v="391.35249999999996"/>
    <n v="197.39999999999998"/>
    <n v="193.95249999999999"/>
    <n v="0.49559540312122702"/>
    <n v="2026"/>
    <s v="Q3"/>
    <n v="7"/>
    <s v="Jul"/>
  </r>
  <r>
    <x v="1338"/>
    <d v="2026-07-12T00:00:00"/>
    <n v="2026"/>
    <x v="2"/>
    <n v="7"/>
    <x v="6"/>
    <x v="1"/>
    <x v="14"/>
    <x v="0"/>
    <s v="Business"/>
    <x v="4"/>
    <s v="Recovery Roller"/>
    <n v="3"/>
    <n v="37"/>
    <n v="0"/>
    <n v="13.69"/>
    <n v="111"/>
    <n v="41.07"/>
    <n v="69.930000000000007"/>
    <n v="0.63000000000000012"/>
    <n v="2026"/>
    <s v="Q3"/>
    <n v="7"/>
    <s v="Jul"/>
  </r>
  <r>
    <x v="1339"/>
    <d v="2026-07-12T00:00:00"/>
    <n v="2026"/>
    <x v="2"/>
    <n v="7"/>
    <x v="6"/>
    <x v="3"/>
    <x v="8"/>
    <x v="2"/>
    <s v="New"/>
    <x v="4"/>
    <s v="Resistance Band Set"/>
    <n v="2"/>
    <n v="40.9"/>
    <n v="0"/>
    <n v="14.81"/>
    <n v="81.8"/>
    <n v="29.62"/>
    <n v="52.179999999999993"/>
    <n v="0.63789731051344734"/>
    <n v="2026"/>
    <s v="Q3"/>
    <n v="7"/>
    <s v="Jul"/>
  </r>
  <r>
    <x v="1340"/>
    <d v="2026-07-12T00:00:00"/>
    <n v="2026"/>
    <x v="2"/>
    <n v="7"/>
    <x v="6"/>
    <x v="0"/>
    <x v="0"/>
    <x v="0"/>
    <s v="New"/>
    <x v="4"/>
    <s v="Weighted Vest"/>
    <n v="1"/>
    <n v="123.33"/>
    <n v="0.1"/>
    <n v="70.900000000000006"/>
    <n v="110.997"/>
    <n v="70.900000000000006"/>
    <n v="40.096999999999994"/>
    <n v="0.36124399758552028"/>
    <n v="2026"/>
    <s v="Q3"/>
    <n v="7"/>
    <s v="Jul"/>
  </r>
  <r>
    <x v="1341"/>
    <d v="2026-07-12T00:00:00"/>
    <n v="2026"/>
    <x v="2"/>
    <n v="7"/>
    <x v="6"/>
    <x v="1"/>
    <x v="12"/>
    <x v="3"/>
    <s v="Business"/>
    <x v="1"/>
    <s v="Summit Backpack 45L"/>
    <n v="1"/>
    <n v="153.25"/>
    <n v="0.15"/>
    <n v="78.28"/>
    <n v="130.26249999999999"/>
    <n v="78.28"/>
    <n v="51.982499999999987"/>
    <n v="0.39905959121005657"/>
    <n v="2026"/>
    <s v="Q3"/>
    <n v="7"/>
    <s v="Jul"/>
  </r>
  <r>
    <x v="1342"/>
    <d v="2026-07-12T00:00:00"/>
    <n v="2026"/>
    <x v="2"/>
    <n v="7"/>
    <x v="6"/>
    <x v="3"/>
    <x v="7"/>
    <x v="3"/>
    <s v="New"/>
    <x v="2"/>
    <s v="Carry-On Duffel"/>
    <n v="3"/>
    <n v="134.43"/>
    <n v="0.1"/>
    <n v="65.78"/>
    <n v="362.96100000000001"/>
    <n v="197.34"/>
    <n v="165.62100000000001"/>
    <n v="0.45630522287518493"/>
    <n v="2026"/>
    <s v="Q3"/>
    <n v="7"/>
    <s v="Jul"/>
  </r>
  <r>
    <x v="1343"/>
    <d v="2026-07-12T00:00:00"/>
    <n v="2026"/>
    <x v="2"/>
    <n v="7"/>
    <x v="6"/>
    <x v="0"/>
    <x v="0"/>
    <x v="0"/>
    <s v="Returning"/>
    <x v="1"/>
    <s v="Hiking Daypack 20L"/>
    <n v="1"/>
    <n v="93.73"/>
    <n v="0.05"/>
    <n v="44.51"/>
    <n v="89.043499999999995"/>
    <n v="44.51"/>
    <n v="44.533499999999997"/>
    <n v="0.50013195797559618"/>
    <n v="2026"/>
    <s v="Q3"/>
    <n v="7"/>
    <s v="Jul"/>
  </r>
  <r>
    <x v="1344"/>
    <d v="2026-07-12T00:00:00"/>
    <n v="2026"/>
    <x v="2"/>
    <n v="7"/>
    <x v="6"/>
    <x v="0"/>
    <x v="0"/>
    <x v="0"/>
    <s v="Returning"/>
    <x v="2"/>
    <s v="Insulated Bottle"/>
    <n v="1"/>
    <n v="37.090000000000003"/>
    <n v="0"/>
    <n v="13.43"/>
    <n v="37.090000000000003"/>
    <n v="13.43"/>
    <n v="23.660000000000004"/>
    <n v="0.63790779185764357"/>
    <n v="2026"/>
    <s v="Q3"/>
    <n v="7"/>
    <s v="Jul"/>
  </r>
  <r>
    <x v="1345"/>
    <d v="2026-07-12T00:00:00"/>
    <n v="2026"/>
    <x v="2"/>
    <n v="7"/>
    <x v="6"/>
    <x v="0"/>
    <x v="0"/>
    <x v="2"/>
    <s v="New"/>
    <x v="2"/>
    <s v="Packing Cube Set"/>
    <n v="1"/>
    <n v="45.43"/>
    <n v="0"/>
    <n v="18.66"/>
    <n v="45.43"/>
    <n v="18.66"/>
    <n v="26.77"/>
    <n v="0.58925819942769098"/>
    <n v="2026"/>
    <s v="Q3"/>
    <n v="7"/>
    <s v="Jul"/>
  </r>
  <r>
    <x v="1346"/>
    <d v="2026-07-12T00:00:00"/>
    <n v="2026"/>
    <x v="2"/>
    <n v="7"/>
    <x v="6"/>
    <x v="3"/>
    <x v="8"/>
    <x v="3"/>
    <s v="New"/>
    <x v="4"/>
    <s v="Resistance Band Set"/>
    <n v="1"/>
    <n v="39.5"/>
    <n v="0.1"/>
    <n v="14.86"/>
    <n v="35.550000000000004"/>
    <n v="14.86"/>
    <n v="20.690000000000005"/>
    <n v="0.58199718706047832"/>
    <n v="2026"/>
    <s v="Q3"/>
    <n v="7"/>
    <s v="Jul"/>
  </r>
  <r>
    <x v="1347"/>
    <d v="2026-07-12T00:00:00"/>
    <n v="2026"/>
    <x v="2"/>
    <n v="7"/>
    <x v="6"/>
    <x v="2"/>
    <x v="16"/>
    <x v="2"/>
    <s v="Returning"/>
    <x v="4"/>
    <s v="Weighted Vest"/>
    <n v="2"/>
    <n v="123.58"/>
    <n v="0.1"/>
    <n v="68.739999999999995"/>
    <n v="222.44399999999999"/>
    <n v="137.47999999999999"/>
    <n v="84.963999999999999"/>
    <n v="0.3819568071065077"/>
    <n v="2026"/>
    <s v="Q3"/>
    <n v="7"/>
    <s v="Jul"/>
  </r>
  <r>
    <x v="1348"/>
    <d v="2026-07-13T00:00:00"/>
    <n v="2026"/>
    <x v="2"/>
    <n v="7"/>
    <x v="6"/>
    <x v="3"/>
    <x v="13"/>
    <x v="2"/>
    <s v="Returning"/>
    <x v="0"/>
    <s v="Cycling Pack 12L"/>
    <n v="1"/>
    <n v="103.61"/>
    <n v="0"/>
    <n v="51.84"/>
    <n v="103.61"/>
    <n v="51.84"/>
    <n v="51.769999999999996"/>
    <n v="0.49966219476884466"/>
    <n v="2026"/>
    <s v="Q3"/>
    <n v="7"/>
    <s v="Jul"/>
  </r>
  <r>
    <x v="1349"/>
    <d v="2026-07-13T00:00:00"/>
    <n v="2026"/>
    <x v="2"/>
    <n v="7"/>
    <x v="6"/>
    <x v="2"/>
    <x v="2"/>
    <x v="2"/>
    <s v="Returning"/>
    <x v="1"/>
    <s v="Trail Boots"/>
    <n v="2"/>
    <n v="145.75"/>
    <n v="0.05"/>
    <n v="79.319999999999993"/>
    <n v="276.92500000000001"/>
    <n v="158.63999999999999"/>
    <n v="118.28500000000003"/>
    <n v="0.42713731154644768"/>
    <n v="2026"/>
    <s v="Q3"/>
    <n v="7"/>
    <s v="Jul"/>
  </r>
  <r>
    <x v="1350"/>
    <d v="2026-07-13T00:00:00"/>
    <n v="2026"/>
    <x v="2"/>
    <n v="7"/>
    <x v="6"/>
    <x v="3"/>
    <x v="8"/>
    <x v="3"/>
    <s v="New"/>
    <x v="3"/>
    <s v="Trail Tent 2P"/>
    <n v="2"/>
    <n v="193.76"/>
    <n v="0.1"/>
    <n v="104.66"/>
    <n v="348.76799999999997"/>
    <n v="209.32"/>
    <n v="139.44799999999998"/>
    <n v="0.39983025965684921"/>
    <n v="2026"/>
    <s v="Q3"/>
    <n v="7"/>
    <s v="Jul"/>
  </r>
  <r>
    <x v="1351"/>
    <d v="2026-07-13T00:00:00"/>
    <n v="2026"/>
    <x v="2"/>
    <n v="7"/>
    <x v="6"/>
    <x v="2"/>
    <x v="16"/>
    <x v="0"/>
    <s v="Returning"/>
    <x v="1"/>
    <s v="Trail Boots"/>
    <n v="2"/>
    <n v="146.09"/>
    <n v="0.1"/>
    <n v="79.36"/>
    <n v="262.96199999999999"/>
    <n v="158.72"/>
    <n v="104.24199999999999"/>
    <n v="0.39641469109605187"/>
    <n v="2026"/>
    <s v="Q3"/>
    <n v="7"/>
    <s v="Jul"/>
  </r>
  <r>
    <x v="1352"/>
    <d v="2026-07-13T00:00:00"/>
    <n v="2026"/>
    <x v="2"/>
    <n v="7"/>
    <x v="6"/>
    <x v="1"/>
    <x v="14"/>
    <x v="2"/>
    <s v="New"/>
    <x v="2"/>
    <s v="Carry-On Duffel"/>
    <n v="1"/>
    <n v="131.91999999999999"/>
    <n v="0"/>
    <n v="66.19"/>
    <n v="131.91999999999999"/>
    <n v="66.19"/>
    <n v="65.72999999999999"/>
    <n v="0.49825651910248631"/>
    <n v="2026"/>
    <s v="Q3"/>
    <n v="7"/>
    <s v="Jul"/>
  </r>
  <r>
    <x v="1353"/>
    <d v="2026-07-13T00:00:00"/>
    <n v="2026"/>
    <x v="2"/>
    <n v="7"/>
    <x v="6"/>
    <x v="1"/>
    <x v="11"/>
    <x v="1"/>
    <s v="Business"/>
    <x v="3"/>
    <s v="Portable Camp Stove"/>
    <n v="6"/>
    <n v="83.28"/>
    <n v="0.15"/>
    <n v="38.76"/>
    <n v="424.72800000000001"/>
    <n v="232.56"/>
    <n v="192.16800000000001"/>
    <n v="0.45244956772334294"/>
    <n v="2026"/>
    <s v="Q3"/>
    <n v="7"/>
    <s v="Jul"/>
  </r>
  <r>
    <x v="1354"/>
    <d v="2026-07-13T00:00:00"/>
    <n v="2026"/>
    <x v="2"/>
    <n v="7"/>
    <x v="6"/>
    <x v="1"/>
    <x v="6"/>
    <x v="0"/>
    <s v="New"/>
    <x v="2"/>
    <s v="Insulated Bottle"/>
    <n v="1"/>
    <n v="36.479999999999997"/>
    <n v="0.05"/>
    <n v="13.22"/>
    <n v="34.655999999999999"/>
    <n v="13.22"/>
    <n v="21.436"/>
    <n v="0.61853647276084955"/>
    <n v="2026"/>
    <s v="Q3"/>
    <n v="7"/>
    <s v="Jul"/>
  </r>
  <r>
    <x v="1355"/>
    <d v="2026-07-13T00:00:00"/>
    <n v="2026"/>
    <x v="2"/>
    <n v="7"/>
    <x v="6"/>
    <x v="0"/>
    <x v="0"/>
    <x v="2"/>
    <s v="New"/>
    <x v="1"/>
    <s v="Summit Backpack 45L"/>
    <n v="3"/>
    <n v="155.44"/>
    <n v="0.05"/>
    <n v="79.95"/>
    <n v="443.00399999999996"/>
    <n v="239.85000000000002"/>
    <n v="203.15399999999994"/>
    <n v="0.45858276674702703"/>
    <n v="2026"/>
    <s v="Q3"/>
    <n v="7"/>
    <s v="Jul"/>
  </r>
  <r>
    <x v="1356"/>
    <d v="2026-07-13T00:00:00"/>
    <n v="2026"/>
    <x v="2"/>
    <n v="7"/>
    <x v="6"/>
    <x v="0"/>
    <x v="15"/>
    <x v="1"/>
    <s v="Returning"/>
    <x v="4"/>
    <s v="Resistance Band Set"/>
    <n v="6"/>
    <n v="40.58"/>
    <n v="0.15"/>
    <n v="15.06"/>
    <n v="206.958"/>
    <n v="90.36"/>
    <n v="116.598"/>
    <n v="0.5633896732670397"/>
    <n v="2026"/>
    <s v="Q3"/>
    <n v="7"/>
    <s v="Jul"/>
  </r>
  <r>
    <x v="1357"/>
    <d v="2026-07-14T00:00:00"/>
    <n v="2026"/>
    <x v="2"/>
    <n v="7"/>
    <x v="6"/>
    <x v="3"/>
    <x v="13"/>
    <x v="0"/>
    <s v="Returning"/>
    <x v="0"/>
    <s v="Cycling Pack 12L"/>
    <n v="2"/>
    <n v="101.03"/>
    <n v="0.1"/>
    <n v="50.98"/>
    <n v="181.85400000000001"/>
    <n v="101.96"/>
    <n v="79.89400000000002"/>
    <n v="0.43933045190097558"/>
    <n v="2026"/>
    <s v="Q3"/>
    <n v="7"/>
    <s v="Jul"/>
  </r>
  <r>
    <x v="1358"/>
    <d v="2026-07-14T00:00:00"/>
    <n v="2026"/>
    <x v="2"/>
    <n v="7"/>
    <x v="6"/>
    <x v="0"/>
    <x v="9"/>
    <x v="2"/>
    <s v="Returning"/>
    <x v="3"/>
    <s v="Portable Camp Stove"/>
    <n v="1"/>
    <n v="80.150000000000006"/>
    <n v="0.05"/>
    <n v="38.89"/>
    <n v="76.142499999999998"/>
    <n v="38.89"/>
    <n v="37.252499999999998"/>
    <n v="0.48924713530551267"/>
    <n v="2026"/>
    <s v="Q3"/>
    <n v="7"/>
    <s v="Jul"/>
  </r>
  <r>
    <x v="1359"/>
    <d v="2026-07-14T00:00:00"/>
    <n v="2026"/>
    <x v="2"/>
    <n v="7"/>
    <x v="6"/>
    <x v="2"/>
    <x v="2"/>
    <x v="2"/>
    <s v="New"/>
    <x v="3"/>
    <s v="Portable Camp Stove"/>
    <n v="1"/>
    <n v="83.74"/>
    <n v="0"/>
    <n v="38.96"/>
    <n v="83.74"/>
    <n v="38.96"/>
    <n v="44.779999999999994"/>
    <n v="0.53475041796035339"/>
    <n v="2026"/>
    <s v="Q3"/>
    <n v="7"/>
    <s v="Jul"/>
  </r>
  <r>
    <x v="1360"/>
    <d v="2026-07-14T00:00:00"/>
    <n v="2026"/>
    <x v="2"/>
    <n v="7"/>
    <x v="6"/>
    <x v="2"/>
    <x v="5"/>
    <x v="1"/>
    <s v="Returning"/>
    <x v="2"/>
    <s v="Insulated Bottle"/>
    <n v="8"/>
    <n v="35.75"/>
    <n v="0.15"/>
    <n v="13.56"/>
    <n v="243.1"/>
    <n v="108.48"/>
    <n v="134.62"/>
    <n v="0.55376388317564795"/>
    <n v="2026"/>
    <s v="Q3"/>
    <n v="7"/>
    <s v="Jul"/>
  </r>
  <r>
    <x v="1361"/>
    <d v="2026-07-14T00:00:00"/>
    <n v="2026"/>
    <x v="2"/>
    <n v="7"/>
    <x v="6"/>
    <x v="0"/>
    <x v="15"/>
    <x v="0"/>
    <s v="New"/>
    <x v="0"/>
    <s v="Commuter Helmet"/>
    <n v="3"/>
    <n v="81.39"/>
    <n v="0"/>
    <n v="43.54"/>
    <n v="244.17000000000002"/>
    <n v="130.62"/>
    <n v="113.55000000000001"/>
    <n v="0.46504484580415284"/>
    <n v="2026"/>
    <s v="Q3"/>
    <n v="7"/>
    <s v="Jul"/>
  </r>
  <r>
    <x v="1362"/>
    <d v="2026-07-14T00:00:00"/>
    <n v="2026"/>
    <x v="2"/>
    <n v="7"/>
    <x v="6"/>
    <x v="2"/>
    <x v="10"/>
    <x v="3"/>
    <s v="New"/>
    <x v="2"/>
    <s v="Insulated Bottle"/>
    <n v="1"/>
    <n v="36.799999999999997"/>
    <n v="0"/>
    <n v="13.91"/>
    <n v="36.799999999999997"/>
    <n v="13.91"/>
    <n v="22.889999999999997"/>
    <n v="0.62201086956521734"/>
    <n v="2026"/>
    <s v="Q3"/>
    <n v="7"/>
    <s v="Jul"/>
  </r>
  <r>
    <x v="1363"/>
    <d v="2026-07-14T00:00:00"/>
    <n v="2026"/>
    <x v="2"/>
    <n v="7"/>
    <x v="6"/>
    <x v="2"/>
    <x v="16"/>
    <x v="1"/>
    <s v="Returning"/>
    <x v="3"/>
    <s v="Trail Tent 2P"/>
    <n v="6"/>
    <n v="194.15"/>
    <n v="0.1"/>
    <n v="105.12"/>
    <n v="1048.4100000000001"/>
    <n v="630.72"/>
    <n v="417.69000000000005"/>
    <n v="0.3984032964202936"/>
    <n v="2026"/>
    <s v="Q3"/>
    <n v="7"/>
    <s v="Jul"/>
  </r>
  <r>
    <x v="1364"/>
    <d v="2026-07-14T00:00:00"/>
    <n v="2026"/>
    <x v="2"/>
    <n v="7"/>
    <x v="6"/>
    <x v="0"/>
    <x v="9"/>
    <x v="0"/>
    <s v="New"/>
    <x v="4"/>
    <s v="Training Mat"/>
    <n v="1"/>
    <n v="50.94"/>
    <n v="0"/>
    <n v="22.28"/>
    <n v="50.94"/>
    <n v="22.28"/>
    <n v="28.659999999999997"/>
    <n v="0.5626226933647428"/>
    <n v="2026"/>
    <s v="Q3"/>
    <n v="7"/>
    <s v="Jul"/>
  </r>
  <r>
    <x v="1365"/>
    <d v="2026-07-15T00:00:00"/>
    <n v="2026"/>
    <x v="2"/>
    <n v="7"/>
    <x v="6"/>
    <x v="3"/>
    <x v="8"/>
    <x v="0"/>
    <s v="Returning"/>
    <x v="4"/>
    <s v="Weighted Vest"/>
    <n v="2"/>
    <n v="125.89"/>
    <n v="0"/>
    <n v="70.8"/>
    <n v="251.78"/>
    <n v="141.6"/>
    <n v="110.18"/>
    <n v="0.43760425768528083"/>
    <n v="2026"/>
    <s v="Q3"/>
    <n v="7"/>
    <s v="Jul"/>
  </r>
  <r>
    <x v="1366"/>
    <d v="2026-07-15T00:00:00"/>
    <n v="2026"/>
    <x v="2"/>
    <n v="7"/>
    <x v="6"/>
    <x v="0"/>
    <x v="9"/>
    <x v="0"/>
    <s v="New"/>
    <x v="4"/>
    <s v="Training Mat"/>
    <n v="2"/>
    <n v="51.9"/>
    <n v="0"/>
    <n v="21.82"/>
    <n v="103.8"/>
    <n v="43.64"/>
    <n v="60.16"/>
    <n v="0.57957610789980729"/>
    <n v="2026"/>
    <s v="Q3"/>
    <n v="7"/>
    <s v="Jul"/>
  </r>
  <r>
    <x v="1367"/>
    <d v="2026-07-15T00:00:00"/>
    <n v="2026"/>
    <x v="2"/>
    <n v="7"/>
    <x v="6"/>
    <x v="0"/>
    <x v="0"/>
    <x v="2"/>
    <s v="New"/>
    <x v="4"/>
    <s v="Resistance Band Set"/>
    <n v="2"/>
    <n v="39.75"/>
    <n v="0"/>
    <n v="14.78"/>
    <n v="79.5"/>
    <n v="29.56"/>
    <n v="49.94"/>
    <n v="0.62817610062893081"/>
    <n v="2026"/>
    <s v="Q3"/>
    <n v="7"/>
    <s v="Jul"/>
  </r>
  <r>
    <x v="1368"/>
    <d v="2026-07-15T00:00:00"/>
    <n v="2026"/>
    <x v="2"/>
    <n v="7"/>
    <x v="6"/>
    <x v="1"/>
    <x v="12"/>
    <x v="3"/>
    <s v="Returning"/>
    <x v="1"/>
    <s v="Hiking Daypack 20L"/>
    <n v="1"/>
    <n v="93.46"/>
    <n v="0.15"/>
    <n v="46.65"/>
    <n v="79.440999999999988"/>
    <n v="46.65"/>
    <n v="32.79099999999999"/>
    <n v="0.41277174255107557"/>
    <n v="2026"/>
    <s v="Q3"/>
    <n v="7"/>
    <s v="Jul"/>
  </r>
  <r>
    <x v="1369"/>
    <d v="2026-07-15T00:00:00"/>
    <n v="2026"/>
    <x v="2"/>
    <n v="7"/>
    <x v="6"/>
    <x v="3"/>
    <x v="13"/>
    <x v="1"/>
    <s v="Business"/>
    <x v="0"/>
    <s v="Commuter Helmet"/>
    <n v="3"/>
    <n v="82.79"/>
    <n v="0.1"/>
    <n v="43.07"/>
    <n v="223.53300000000002"/>
    <n v="129.21"/>
    <n v="94.323000000000008"/>
    <n v="0.42196454214813922"/>
    <n v="2026"/>
    <s v="Q3"/>
    <n v="7"/>
    <s v="Jul"/>
  </r>
  <r>
    <x v="1370"/>
    <d v="2026-07-15T00:00:00"/>
    <n v="2026"/>
    <x v="2"/>
    <n v="7"/>
    <x v="6"/>
    <x v="2"/>
    <x v="2"/>
    <x v="2"/>
    <s v="Business"/>
    <x v="1"/>
    <s v="Hiking Daypack 20L"/>
    <n v="1"/>
    <n v="92.54"/>
    <n v="0"/>
    <n v="44.48"/>
    <n v="92.54"/>
    <n v="44.48"/>
    <n v="48.060000000000009"/>
    <n v="0.51934298681651181"/>
    <n v="2026"/>
    <s v="Q3"/>
    <n v="7"/>
    <s v="Jul"/>
  </r>
  <r>
    <x v="1371"/>
    <d v="2026-07-15T00:00:00"/>
    <n v="2026"/>
    <x v="2"/>
    <n v="7"/>
    <x v="6"/>
    <x v="1"/>
    <x v="14"/>
    <x v="2"/>
    <s v="New"/>
    <x v="2"/>
    <s v="Packing Cube Set"/>
    <n v="1"/>
    <n v="46.53"/>
    <n v="0"/>
    <n v="18.829999999999998"/>
    <n v="46.53"/>
    <n v="18.829999999999998"/>
    <n v="27.700000000000003"/>
    <n v="0.59531485063399958"/>
    <n v="2026"/>
    <s v="Q3"/>
    <n v="7"/>
    <s v="Jul"/>
  </r>
  <r>
    <x v="1372"/>
    <d v="2026-07-16T00:00:00"/>
    <n v="2026"/>
    <x v="2"/>
    <n v="7"/>
    <x v="6"/>
    <x v="1"/>
    <x v="12"/>
    <x v="0"/>
    <s v="Returning"/>
    <x v="0"/>
    <s v="Trail Bike Light"/>
    <n v="2"/>
    <n v="49.69"/>
    <n v="0"/>
    <n v="21.97"/>
    <n v="99.38"/>
    <n v="43.94"/>
    <n v="55.44"/>
    <n v="0.557858724089354"/>
    <n v="2026"/>
    <s v="Q3"/>
    <n v="7"/>
    <s v="Jul"/>
  </r>
  <r>
    <x v="1373"/>
    <d v="2026-07-16T00:00:00"/>
    <n v="2026"/>
    <x v="2"/>
    <n v="7"/>
    <x v="6"/>
    <x v="3"/>
    <x v="8"/>
    <x v="3"/>
    <s v="New"/>
    <x v="1"/>
    <s v="Trekking Poles"/>
    <n v="3"/>
    <n v="71.34"/>
    <n v="0.1"/>
    <n v="31.71"/>
    <n v="192.61800000000002"/>
    <n v="95.13"/>
    <n v="97.488000000000028"/>
    <n v="0.50612092327819835"/>
    <n v="2026"/>
    <s v="Q3"/>
    <n v="7"/>
    <s v="Jul"/>
  </r>
  <r>
    <x v="1374"/>
    <d v="2026-07-16T00:00:00"/>
    <n v="2026"/>
    <x v="2"/>
    <n v="7"/>
    <x v="6"/>
    <x v="1"/>
    <x v="14"/>
    <x v="3"/>
    <s v="Returning"/>
    <x v="0"/>
    <s v="Commuter Helmet"/>
    <n v="1"/>
    <n v="83.03"/>
    <n v="0"/>
    <n v="42.41"/>
    <n v="83.03"/>
    <n v="42.41"/>
    <n v="40.620000000000005"/>
    <n v="0.48922076357942917"/>
    <n v="2026"/>
    <s v="Q3"/>
    <n v="7"/>
    <s v="Jul"/>
  </r>
  <r>
    <x v="1375"/>
    <d v="2026-07-16T00:00:00"/>
    <n v="2026"/>
    <x v="2"/>
    <n v="7"/>
    <x v="6"/>
    <x v="3"/>
    <x v="4"/>
    <x v="0"/>
    <s v="Returning"/>
    <x v="4"/>
    <s v="Resistance Band Set"/>
    <n v="1"/>
    <n v="40.799999999999997"/>
    <n v="0"/>
    <n v="14.42"/>
    <n v="40.799999999999997"/>
    <n v="14.42"/>
    <n v="26.379999999999995"/>
    <n v="0.64656862745098032"/>
    <n v="2026"/>
    <s v="Q3"/>
    <n v="7"/>
    <s v="Jul"/>
  </r>
  <r>
    <x v="1376"/>
    <d v="2026-07-16T00:00:00"/>
    <n v="2026"/>
    <x v="2"/>
    <n v="7"/>
    <x v="6"/>
    <x v="1"/>
    <x v="6"/>
    <x v="3"/>
    <s v="Returning"/>
    <x v="3"/>
    <s v="Compact Sleeping Bag"/>
    <n v="2"/>
    <n v="125.34"/>
    <n v="0.15"/>
    <n v="59.04"/>
    <n v="213.078"/>
    <n v="118.08"/>
    <n v="94.998000000000005"/>
    <n v="0.44583673584321237"/>
    <n v="2026"/>
    <s v="Q3"/>
    <n v="7"/>
    <s v="Jul"/>
  </r>
  <r>
    <x v="1377"/>
    <d v="2026-07-16T00:00:00"/>
    <n v="2026"/>
    <x v="2"/>
    <n v="7"/>
    <x v="6"/>
    <x v="0"/>
    <x v="9"/>
    <x v="0"/>
    <s v="Returning"/>
    <x v="4"/>
    <s v="Weighted Vest"/>
    <n v="1"/>
    <n v="122.73"/>
    <n v="0.1"/>
    <n v="70.540000000000006"/>
    <n v="110.45700000000001"/>
    <n v="70.540000000000006"/>
    <n v="39.917000000000002"/>
    <n v="0.36138044668966202"/>
    <n v="2026"/>
    <s v="Q3"/>
    <n v="7"/>
    <s v="Jul"/>
  </r>
  <r>
    <x v="1378"/>
    <d v="2026-07-16T00:00:00"/>
    <n v="2026"/>
    <x v="2"/>
    <n v="7"/>
    <x v="6"/>
    <x v="2"/>
    <x v="5"/>
    <x v="2"/>
    <s v="New"/>
    <x v="1"/>
    <s v="Hiking Daypack 20L"/>
    <n v="5"/>
    <n v="92.72"/>
    <n v="0.1"/>
    <n v="46.2"/>
    <n v="417.24"/>
    <n v="231"/>
    <n v="186.24"/>
    <n v="0.44636180615473109"/>
    <n v="2026"/>
    <s v="Q3"/>
    <n v="7"/>
    <s v="Jul"/>
  </r>
  <r>
    <x v="1379"/>
    <d v="2026-07-16T00:00:00"/>
    <n v="2026"/>
    <x v="2"/>
    <n v="7"/>
    <x v="6"/>
    <x v="3"/>
    <x v="7"/>
    <x v="1"/>
    <s v="Business"/>
    <x v="4"/>
    <s v="Recovery Roller"/>
    <n v="5"/>
    <n v="36.29"/>
    <n v="0.05"/>
    <n v="13.52"/>
    <n v="172.37749999999997"/>
    <n v="67.599999999999994"/>
    <n v="104.77749999999997"/>
    <n v="0.60783744978317933"/>
    <n v="2026"/>
    <s v="Q3"/>
    <n v="7"/>
    <s v="Jul"/>
  </r>
  <r>
    <x v="1380"/>
    <d v="2026-07-16T00:00:00"/>
    <n v="2026"/>
    <x v="2"/>
    <n v="7"/>
    <x v="6"/>
    <x v="2"/>
    <x v="2"/>
    <x v="0"/>
    <s v="Business"/>
    <x v="0"/>
    <s v="Trail Bike Light"/>
    <n v="2"/>
    <n v="49.84"/>
    <n v="0.1"/>
    <n v="23.06"/>
    <n v="89.712000000000003"/>
    <n v="46.12"/>
    <n v="43.592000000000006"/>
    <n v="0.48591046905653651"/>
    <n v="2026"/>
    <s v="Q3"/>
    <n v="7"/>
    <s v="Jul"/>
  </r>
  <r>
    <x v="1381"/>
    <d v="2026-07-16T00:00:00"/>
    <n v="2026"/>
    <x v="2"/>
    <n v="7"/>
    <x v="6"/>
    <x v="1"/>
    <x v="12"/>
    <x v="3"/>
    <s v="Business"/>
    <x v="4"/>
    <s v="Recovery Roller"/>
    <n v="1"/>
    <n v="35.799999999999997"/>
    <n v="0"/>
    <n v="14.05"/>
    <n v="35.799999999999997"/>
    <n v="14.05"/>
    <n v="21.749999999999996"/>
    <n v="0.60754189944134074"/>
    <n v="2026"/>
    <s v="Q3"/>
    <n v="7"/>
    <s v="Jul"/>
  </r>
  <r>
    <x v="1382"/>
    <d v="2026-07-16T00:00:00"/>
    <n v="2026"/>
    <x v="2"/>
    <n v="7"/>
    <x v="6"/>
    <x v="3"/>
    <x v="13"/>
    <x v="0"/>
    <s v="New"/>
    <x v="3"/>
    <s v="Trail Tent 2P"/>
    <n v="1"/>
    <n v="195.12"/>
    <n v="0"/>
    <n v="101.14"/>
    <n v="195.12"/>
    <n v="101.14"/>
    <n v="93.98"/>
    <n v="0.48165231652316526"/>
    <n v="2026"/>
    <s v="Q3"/>
    <n v="7"/>
    <s v="Jul"/>
  </r>
  <r>
    <x v="1383"/>
    <d v="2026-07-16T00:00:00"/>
    <n v="2026"/>
    <x v="2"/>
    <n v="7"/>
    <x v="6"/>
    <x v="0"/>
    <x v="15"/>
    <x v="0"/>
    <s v="New"/>
    <x v="0"/>
    <s v="Compact Repair Kit"/>
    <n v="2"/>
    <n v="39.69"/>
    <n v="0.05"/>
    <n v="16.88"/>
    <n v="75.410999999999987"/>
    <n v="33.76"/>
    <n v="41.650999999999989"/>
    <n v="0.55231995332245953"/>
    <n v="2026"/>
    <s v="Q3"/>
    <n v="7"/>
    <s v="Jul"/>
  </r>
  <r>
    <x v="1384"/>
    <d v="2026-07-16T00:00:00"/>
    <n v="2026"/>
    <x v="2"/>
    <n v="7"/>
    <x v="6"/>
    <x v="2"/>
    <x v="3"/>
    <x v="2"/>
    <s v="Returning"/>
    <x v="3"/>
    <s v="Alpine Tent 4P"/>
    <n v="1"/>
    <n v="348.73"/>
    <n v="0.15"/>
    <n v="190.33"/>
    <n v="296.4205"/>
    <n v="190.33"/>
    <n v="106.09049999999999"/>
    <n v="0.35790540802677273"/>
    <n v="2026"/>
    <s v="Q3"/>
    <n v="7"/>
    <s v="Jul"/>
  </r>
  <r>
    <x v="1385"/>
    <d v="2026-07-16T00:00:00"/>
    <n v="2026"/>
    <x v="2"/>
    <n v="7"/>
    <x v="6"/>
    <x v="1"/>
    <x v="12"/>
    <x v="2"/>
    <s v="Returning"/>
    <x v="2"/>
    <s v="Insulated Bottle"/>
    <n v="1"/>
    <n v="35.5"/>
    <n v="0"/>
    <n v="13.26"/>
    <n v="35.5"/>
    <n v="13.26"/>
    <n v="22.240000000000002"/>
    <n v="0.62647887323943663"/>
    <n v="2026"/>
    <s v="Q3"/>
    <n v="7"/>
    <s v="Jul"/>
  </r>
  <r>
    <x v="1386"/>
    <d v="2026-07-17T00:00:00"/>
    <n v="2026"/>
    <x v="2"/>
    <n v="7"/>
    <x v="6"/>
    <x v="0"/>
    <x v="9"/>
    <x v="0"/>
    <s v="Business"/>
    <x v="2"/>
    <s v="Packing Cube Set"/>
    <n v="1"/>
    <n v="46.44"/>
    <n v="0"/>
    <n v="18.47"/>
    <n v="46.44"/>
    <n v="18.47"/>
    <n v="27.97"/>
    <n v="0.60228251507321273"/>
    <n v="2026"/>
    <s v="Q3"/>
    <n v="7"/>
    <s v="Jul"/>
  </r>
  <r>
    <x v="1387"/>
    <d v="2026-07-17T00:00:00"/>
    <n v="2026"/>
    <x v="2"/>
    <n v="7"/>
    <x v="6"/>
    <x v="1"/>
    <x v="14"/>
    <x v="0"/>
    <s v="New"/>
    <x v="1"/>
    <s v="Trekking Poles"/>
    <n v="1"/>
    <n v="70.44"/>
    <n v="0.05"/>
    <n v="32.229999999999997"/>
    <n v="66.917999999999992"/>
    <n v="32.229999999999997"/>
    <n v="34.687999999999995"/>
    <n v="0.51836576108072563"/>
    <n v="2026"/>
    <s v="Q3"/>
    <n v="7"/>
    <s v="Jul"/>
  </r>
  <r>
    <x v="1388"/>
    <d v="2026-07-17T00:00:00"/>
    <n v="2026"/>
    <x v="2"/>
    <n v="7"/>
    <x v="6"/>
    <x v="0"/>
    <x v="15"/>
    <x v="2"/>
    <s v="New"/>
    <x v="1"/>
    <s v="Trekking Poles"/>
    <n v="1"/>
    <n v="69.78"/>
    <n v="0.05"/>
    <n v="32.83"/>
    <n v="66.290999999999997"/>
    <n v="32.83"/>
    <n v="33.460999999999999"/>
    <n v="0.50475931876121949"/>
    <n v="2026"/>
    <s v="Q3"/>
    <n v="7"/>
    <s v="Jul"/>
  </r>
  <r>
    <x v="1389"/>
    <d v="2026-07-17T00:00:00"/>
    <n v="2026"/>
    <x v="2"/>
    <n v="7"/>
    <x v="6"/>
    <x v="2"/>
    <x v="5"/>
    <x v="2"/>
    <s v="New"/>
    <x v="2"/>
    <s v="Insulated Bottle"/>
    <n v="4"/>
    <n v="35.450000000000003"/>
    <n v="0.1"/>
    <n v="13.83"/>
    <n v="127.62000000000002"/>
    <n v="55.32"/>
    <n v="72.300000000000011"/>
    <n v="0.56652562294311237"/>
    <n v="2026"/>
    <s v="Q3"/>
    <n v="7"/>
    <s v="Jul"/>
  </r>
  <r>
    <x v="1390"/>
    <d v="2026-07-17T00:00:00"/>
    <n v="2026"/>
    <x v="2"/>
    <n v="7"/>
    <x v="6"/>
    <x v="3"/>
    <x v="8"/>
    <x v="0"/>
    <s v="Returning"/>
    <x v="0"/>
    <s v="Trail Bike Light"/>
    <n v="1"/>
    <n v="50.82"/>
    <n v="0.05"/>
    <n v="22.36"/>
    <n v="48.278999999999996"/>
    <n v="22.36"/>
    <n v="25.918999999999997"/>
    <n v="0.5368586756146565"/>
    <n v="2026"/>
    <s v="Q3"/>
    <n v="7"/>
    <s v="Jul"/>
  </r>
  <r>
    <x v="1391"/>
    <d v="2026-07-17T00:00:00"/>
    <n v="2026"/>
    <x v="2"/>
    <n v="7"/>
    <x v="6"/>
    <x v="2"/>
    <x v="2"/>
    <x v="0"/>
    <s v="Returning"/>
    <x v="3"/>
    <s v="Compact Sleeping Bag"/>
    <n v="1"/>
    <n v="126.13"/>
    <n v="0.15"/>
    <n v="60.43"/>
    <n v="107.2105"/>
    <n v="60.43"/>
    <n v="46.780499999999996"/>
    <n v="0.43634252242084498"/>
    <n v="2026"/>
    <s v="Q3"/>
    <n v="7"/>
    <s v="Jul"/>
  </r>
  <r>
    <x v="1392"/>
    <d v="2026-07-17T00:00:00"/>
    <n v="2026"/>
    <x v="2"/>
    <n v="7"/>
    <x v="6"/>
    <x v="2"/>
    <x v="10"/>
    <x v="0"/>
    <s v="Returning"/>
    <x v="1"/>
    <s v="Trekking Poles"/>
    <n v="3"/>
    <n v="72.150000000000006"/>
    <n v="0"/>
    <n v="33.01"/>
    <n v="216.45000000000002"/>
    <n v="99.03"/>
    <n v="117.42000000000002"/>
    <n v="0.54248094248094247"/>
    <n v="2026"/>
    <s v="Q3"/>
    <n v="7"/>
    <s v="Jul"/>
  </r>
  <r>
    <x v="1393"/>
    <d v="2026-07-17T00:00:00"/>
    <n v="2026"/>
    <x v="2"/>
    <n v="7"/>
    <x v="6"/>
    <x v="1"/>
    <x v="1"/>
    <x v="0"/>
    <s v="Returning"/>
    <x v="4"/>
    <s v="Recovery Roller"/>
    <n v="1"/>
    <n v="35.58"/>
    <n v="0"/>
    <n v="13.68"/>
    <n v="35.58"/>
    <n v="13.68"/>
    <n v="21.9"/>
    <n v="0.61551433389544685"/>
    <n v="2026"/>
    <s v="Q3"/>
    <n v="7"/>
    <s v="Jul"/>
  </r>
  <r>
    <x v="1394"/>
    <d v="2026-07-18T00:00:00"/>
    <n v="2026"/>
    <x v="2"/>
    <n v="7"/>
    <x v="6"/>
    <x v="2"/>
    <x v="3"/>
    <x v="0"/>
    <s v="New"/>
    <x v="1"/>
    <s v="Summit Backpack 45L"/>
    <n v="1"/>
    <n v="154.9"/>
    <n v="0.05"/>
    <n v="77.819999999999993"/>
    <n v="147.155"/>
    <n v="77.819999999999993"/>
    <n v="69.335000000000008"/>
    <n v="0.47116985491488572"/>
    <n v="2026"/>
    <s v="Q3"/>
    <n v="7"/>
    <s v="Jul"/>
  </r>
  <r>
    <x v="1395"/>
    <d v="2026-07-18T00:00:00"/>
    <n v="2026"/>
    <x v="2"/>
    <n v="7"/>
    <x v="6"/>
    <x v="1"/>
    <x v="14"/>
    <x v="2"/>
    <s v="Business"/>
    <x v="3"/>
    <s v="Portable Camp Stove"/>
    <n v="2"/>
    <n v="80.98"/>
    <n v="0.05"/>
    <n v="39.85"/>
    <n v="153.86199999999999"/>
    <n v="79.7"/>
    <n v="74.161999999999992"/>
    <n v="0.48200335365457353"/>
    <n v="2026"/>
    <s v="Q3"/>
    <n v="7"/>
    <s v="Jul"/>
  </r>
  <r>
    <x v="1396"/>
    <d v="2026-07-18T00:00:00"/>
    <n v="2026"/>
    <x v="2"/>
    <n v="7"/>
    <x v="6"/>
    <x v="1"/>
    <x v="12"/>
    <x v="0"/>
    <s v="New"/>
    <x v="1"/>
    <s v="Hiking Daypack 20L"/>
    <n v="1"/>
    <n v="91.36"/>
    <n v="0"/>
    <n v="44.86"/>
    <n v="91.36"/>
    <n v="44.86"/>
    <n v="46.5"/>
    <n v="0.50897548161120842"/>
    <n v="2026"/>
    <s v="Q3"/>
    <n v="7"/>
    <s v="Jul"/>
  </r>
  <r>
    <x v="1397"/>
    <d v="2026-07-18T00:00:00"/>
    <n v="2026"/>
    <x v="2"/>
    <n v="7"/>
    <x v="6"/>
    <x v="2"/>
    <x v="2"/>
    <x v="0"/>
    <s v="Returning"/>
    <x v="0"/>
    <s v="Compact Repair Kit"/>
    <n v="2"/>
    <n v="39.409999999999997"/>
    <n v="0"/>
    <n v="16.8"/>
    <n v="78.819999999999993"/>
    <n v="33.6"/>
    <n v="45.219999999999992"/>
    <n v="0.57371225577264651"/>
    <n v="2026"/>
    <s v="Q3"/>
    <n v="7"/>
    <s v="Jul"/>
  </r>
  <r>
    <x v="1398"/>
    <d v="2026-07-18T00:00:00"/>
    <n v="2026"/>
    <x v="2"/>
    <n v="7"/>
    <x v="6"/>
    <x v="0"/>
    <x v="0"/>
    <x v="0"/>
    <s v="Returning"/>
    <x v="2"/>
    <s v="Carry-On Duffel"/>
    <n v="2"/>
    <n v="134.99"/>
    <n v="0"/>
    <n v="68.77"/>
    <n v="269.98"/>
    <n v="137.54"/>
    <n v="132.44000000000003"/>
    <n v="0.49055485591525305"/>
    <n v="2026"/>
    <s v="Q3"/>
    <n v="7"/>
    <s v="Jul"/>
  </r>
  <r>
    <x v="1399"/>
    <d v="2026-07-18T00:00:00"/>
    <n v="2026"/>
    <x v="2"/>
    <n v="7"/>
    <x v="6"/>
    <x v="1"/>
    <x v="12"/>
    <x v="3"/>
    <s v="New"/>
    <x v="0"/>
    <s v="Compact Repair Kit"/>
    <n v="2"/>
    <n v="40.93"/>
    <n v="0.05"/>
    <n v="16.89"/>
    <n v="77.766999999999996"/>
    <n v="33.78"/>
    <n v="43.986999999999995"/>
    <n v="0.56562552239381736"/>
    <n v="2026"/>
    <s v="Q3"/>
    <n v="7"/>
    <s v="Jul"/>
  </r>
  <r>
    <x v="1400"/>
    <d v="2026-07-18T00:00:00"/>
    <n v="2026"/>
    <x v="2"/>
    <n v="7"/>
    <x v="6"/>
    <x v="3"/>
    <x v="13"/>
    <x v="3"/>
    <s v="Returning"/>
    <x v="1"/>
    <s v="Hiking Daypack 20L"/>
    <n v="1"/>
    <n v="90.02"/>
    <n v="0.05"/>
    <n v="45.83"/>
    <n v="85.518999999999991"/>
    <n v="45.83"/>
    <n v="39.688999999999993"/>
    <n v="0.46409569803201622"/>
    <n v="2026"/>
    <s v="Q3"/>
    <n v="7"/>
    <s v="Jul"/>
  </r>
  <r>
    <x v="1401"/>
    <d v="2026-07-18T00:00:00"/>
    <n v="2026"/>
    <x v="2"/>
    <n v="7"/>
    <x v="6"/>
    <x v="0"/>
    <x v="0"/>
    <x v="2"/>
    <s v="Returning"/>
    <x v="4"/>
    <s v="Training Mat"/>
    <n v="2"/>
    <n v="50.73"/>
    <n v="0"/>
    <n v="21.87"/>
    <n v="101.46"/>
    <n v="43.74"/>
    <n v="57.719999999999992"/>
    <n v="0.56889414547604966"/>
    <n v="2026"/>
    <s v="Q3"/>
    <n v="7"/>
    <s v="Jul"/>
  </r>
  <r>
    <x v="1402"/>
    <d v="2026-07-18T00:00:00"/>
    <n v="2026"/>
    <x v="2"/>
    <n v="7"/>
    <x v="6"/>
    <x v="3"/>
    <x v="13"/>
    <x v="2"/>
    <s v="New"/>
    <x v="4"/>
    <s v="Weighted Vest"/>
    <n v="3"/>
    <n v="121.05"/>
    <n v="0.05"/>
    <n v="68.56"/>
    <n v="344.99249999999995"/>
    <n v="205.68"/>
    <n v="139.31249999999994"/>
    <n v="0.40381312637231231"/>
    <n v="2026"/>
    <s v="Q3"/>
    <n v="7"/>
    <s v="Jul"/>
  </r>
  <r>
    <x v="1403"/>
    <d v="2026-07-18T00:00:00"/>
    <n v="2026"/>
    <x v="2"/>
    <n v="7"/>
    <x v="6"/>
    <x v="1"/>
    <x v="11"/>
    <x v="0"/>
    <s v="New"/>
    <x v="0"/>
    <s v="Commuter Helmet"/>
    <n v="2"/>
    <n v="81.739999999999995"/>
    <n v="0"/>
    <n v="42.75"/>
    <n v="163.47999999999999"/>
    <n v="85.5"/>
    <n v="77.97999999999999"/>
    <n v="0.47700024467824809"/>
    <n v="2026"/>
    <s v="Q3"/>
    <n v="7"/>
    <s v="Jul"/>
  </r>
  <r>
    <x v="1404"/>
    <d v="2026-07-18T00:00:00"/>
    <n v="2026"/>
    <x v="2"/>
    <n v="7"/>
    <x v="6"/>
    <x v="1"/>
    <x v="12"/>
    <x v="0"/>
    <s v="Returning"/>
    <x v="1"/>
    <s v="Summit Backpack 45L"/>
    <n v="3"/>
    <n v="154.01"/>
    <n v="0.1"/>
    <n v="78.78"/>
    <n v="415.827"/>
    <n v="236.34"/>
    <n v="179.48699999999999"/>
    <n v="0.43163863818366771"/>
    <n v="2026"/>
    <s v="Q3"/>
    <n v="7"/>
    <s v="Jul"/>
  </r>
  <r>
    <x v="1405"/>
    <d v="2026-07-18T00:00:00"/>
    <n v="2026"/>
    <x v="2"/>
    <n v="7"/>
    <x v="6"/>
    <x v="1"/>
    <x v="12"/>
    <x v="3"/>
    <s v="New"/>
    <x v="0"/>
    <s v="Cycling Pack 12L"/>
    <n v="4"/>
    <n v="101.61"/>
    <n v="0"/>
    <n v="51.68"/>
    <n v="406.44"/>
    <n v="206.72"/>
    <n v="199.72"/>
    <n v="0.49138864285011319"/>
    <n v="2026"/>
    <s v="Q3"/>
    <n v="7"/>
    <s v="Jul"/>
  </r>
  <r>
    <x v="1406"/>
    <d v="2026-07-18T00:00:00"/>
    <n v="2026"/>
    <x v="2"/>
    <n v="7"/>
    <x v="6"/>
    <x v="2"/>
    <x v="10"/>
    <x v="2"/>
    <s v="Returning"/>
    <x v="4"/>
    <s v="Recovery Roller"/>
    <n v="2"/>
    <n v="36.869999999999997"/>
    <n v="0.15"/>
    <n v="13.94"/>
    <n v="62.678999999999995"/>
    <n v="27.88"/>
    <n v="34.798999999999992"/>
    <n v="0.55519392459994565"/>
    <n v="2026"/>
    <s v="Q3"/>
    <n v="7"/>
    <s v="Jul"/>
  </r>
  <r>
    <x v="1407"/>
    <d v="2026-07-18T00:00:00"/>
    <n v="2026"/>
    <x v="2"/>
    <n v="7"/>
    <x v="6"/>
    <x v="3"/>
    <x v="8"/>
    <x v="0"/>
    <s v="New"/>
    <x v="3"/>
    <s v="Compact Sleeping Bag"/>
    <n v="2"/>
    <n v="121.06"/>
    <n v="0"/>
    <n v="59.62"/>
    <n v="242.12"/>
    <n v="119.24"/>
    <n v="122.88000000000001"/>
    <n v="0.50751693375185858"/>
    <n v="2026"/>
    <s v="Q3"/>
    <n v="7"/>
    <s v="Jul"/>
  </r>
  <r>
    <x v="1408"/>
    <d v="2026-07-19T00:00:00"/>
    <n v="2026"/>
    <x v="2"/>
    <n v="7"/>
    <x v="6"/>
    <x v="1"/>
    <x v="12"/>
    <x v="0"/>
    <s v="New"/>
    <x v="1"/>
    <s v="Trekking Poles"/>
    <n v="2"/>
    <n v="71.81"/>
    <n v="0"/>
    <n v="32.35"/>
    <n v="143.62"/>
    <n v="64.7"/>
    <n v="78.92"/>
    <n v="0.54950563988302459"/>
    <n v="2026"/>
    <s v="Q3"/>
    <n v="7"/>
    <s v="Jul"/>
  </r>
  <r>
    <x v="1409"/>
    <d v="2026-07-19T00:00:00"/>
    <n v="2026"/>
    <x v="2"/>
    <n v="7"/>
    <x v="6"/>
    <x v="1"/>
    <x v="12"/>
    <x v="0"/>
    <s v="New"/>
    <x v="1"/>
    <s v="Trail Boots"/>
    <n v="4"/>
    <n v="145.18"/>
    <n v="0"/>
    <n v="79.540000000000006"/>
    <n v="580.72"/>
    <n v="318.16000000000003"/>
    <n v="262.56"/>
    <n v="0.45212839234054275"/>
    <n v="2026"/>
    <s v="Q3"/>
    <n v="7"/>
    <s v="Jul"/>
  </r>
  <r>
    <x v="1410"/>
    <d v="2026-07-19T00:00:00"/>
    <n v="2026"/>
    <x v="2"/>
    <n v="7"/>
    <x v="6"/>
    <x v="1"/>
    <x v="12"/>
    <x v="0"/>
    <s v="New"/>
    <x v="4"/>
    <s v="Recovery Roller"/>
    <n v="2"/>
    <n v="36.07"/>
    <n v="0"/>
    <n v="13.6"/>
    <n v="72.14"/>
    <n v="27.2"/>
    <n v="44.94"/>
    <n v="0.62295536456889378"/>
    <n v="2026"/>
    <s v="Q3"/>
    <n v="7"/>
    <s v="Jul"/>
  </r>
  <r>
    <x v="1411"/>
    <d v="2026-07-19T00:00:00"/>
    <n v="2026"/>
    <x v="2"/>
    <n v="7"/>
    <x v="6"/>
    <x v="1"/>
    <x v="14"/>
    <x v="2"/>
    <s v="New"/>
    <x v="1"/>
    <s v="Trekking Poles"/>
    <n v="3"/>
    <n v="72.23"/>
    <n v="0.1"/>
    <n v="31.67"/>
    <n v="195.02100000000002"/>
    <n v="95.01"/>
    <n v="100.01100000000001"/>
    <n v="0.5128216961250327"/>
    <n v="2026"/>
    <s v="Q3"/>
    <n v="7"/>
    <s v="Jul"/>
  </r>
  <r>
    <x v="1412"/>
    <d v="2026-07-19T00:00:00"/>
    <n v="2026"/>
    <x v="2"/>
    <n v="7"/>
    <x v="6"/>
    <x v="1"/>
    <x v="14"/>
    <x v="2"/>
    <s v="Returning"/>
    <x v="2"/>
    <s v="Insulated Bottle"/>
    <n v="1"/>
    <n v="36.549999999999997"/>
    <n v="0.1"/>
    <n v="13.2"/>
    <n v="32.894999999999996"/>
    <n v="13.2"/>
    <n v="19.694999999999997"/>
    <n v="0.59872321021431829"/>
    <n v="2026"/>
    <s v="Q3"/>
    <n v="7"/>
    <s v="Jul"/>
  </r>
  <r>
    <x v="1413"/>
    <d v="2026-07-19T00:00:00"/>
    <n v="2026"/>
    <x v="2"/>
    <n v="7"/>
    <x v="6"/>
    <x v="1"/>
    <x v="14"/>
    <x v="0"/>
    <s v="New"/>
    <x v="3"/>
    <s v="Compact Sleeping Bag"/>
    <n v="5"/>
    <n v="124.68"/>
    <n v="0.05"/>
    <n v="60.61"/>
    <n v="592.23"/>
    <n v="303.05"/>
    <n v="289.18"/>
    <n v="0.48829002245749115"/>
    <n v="2026"/>
    <s v="Q3"/>
    <n v="7"/>
    <s v="Jul"/>
  </r>
  <r>
    <x v="1414"/>
    <d v="2026-07-19T00:00:00"/>
    <n v="2026"/>
    <x v="2"/>
    <n v="7"/>
    <x v="6"/>
    <x v="3"/>
    <x v="8"/>
    <x v="0"/>
    <s v="Returning"/>
    <x v="0"/>
    <s v="Cycling Pack 12L"/>
    <n v="1"/>
    <n v="101.7"/>
    <n v="0.05"/>
    <n v="49.92"/>
    <n v="96.614999999999995"/>
    <n v="49.92"/>
    <n v="46.694999999999993"/>
    <n v="0.48331004502406455"/>
    <n v="2026"/>
    <s v="Q3"/>
    <n v="7"/>
    <s v="Jul"/>
  </r>
  <r>
    <x v="1415"/>
    <d v="2026-07-19T00:00:00"/>
    <n v="2026"/>
    <x v="2"/>
    <n v="7"/>
    <x v="6"/>
    <x v="2"/>
    <x v="16"/>
    <x v="0"/>
    <s v="New"/>
    <x v="4"/>
    <s v="Training Mat"/>
    <n v="2"/>
    <n v="50.24"/>
    <n v="0.05"/>
    <n v="21.88"/>
    <n v="95.456000000000003"/>
    <n v="43.76"/>
    <n v="51.696000000000005"/>
    <n v="0.54156889037881328"/>
    <n v="2026"/>
    <s v="Q3"/>
    <n v="7"/>
    <s v="Jul"/>
  </r>
  <r>
    <x v="1416"/>
    <d v="2026-07-19T00:00:00"/>
    <n v="2026"/>
    <x v="2"/>
    <n v="7"/>
    <x v="6"/>
    <x v="3"/>
    <x v="13"/>
    <x v="2"/>
    <s v="Returning"/>
    <x v="4"/>
    <s v="Recovery Roller"/>
    <n v="3"/>
    <n v="35.53"/>
    <n v="0"/>
    <n v="14"/>
    <n v="106.59"/>
    <n v="42"/>
    <n v="64.59"/>
    <n v="0.60596678862932729"/>
    <n v="2026"/>
    <s v="Q3"/>
    <n v="7"/>
    <s v="Jul"/>
  </r>
  <r>
    <x v="1417"/>
    <d v="2026-07-19T00:00:00"/>
    <n v="2026"/>
    <x v="2"/>
    <n v="7"/>
    <x v="6"/>
    <x v="2"/>
    <x v="2"/>
    <x v="3"/>
    <s v="New"/>
    <x v="2"/>
    <s v="Packing Cube Set"/>
    <n v="2"/>
    <n v="46.89"/>
    <n v="0.1"/>
    <n v="18.53"/>
    <n v="84.402000000000001"/>
    <n v="37.06"/>
    <n v="47.341999999999999"/>
    <n v="0.56091087888912583"/>
    <n v="2026"/>
    <s v="Q3"/>
    <n v="7"/>
    <s v="Jul"/>
  </r>
  <r>
    <x v="1418"/>
    <d v="2026-07-19T00:00:00"/>
    <n v="2026"/>
    <x v="2"/>
    <n v="7"/>
    <x v="6"/>
    <x v="0"/>
    <x v="0"/>
    <x v="2"/>
    <s v="Returning"/>
    <x v="3"/>
    <s v="Trail Tent 2P"/>
    <n v="1"/>
    <n v="197.29"/>
    <n v="0.1"/>
    <n v="104.7"/>
    <n v="177.56100000000001"/>
    <n v="104.7"/>
    <n v="72.861000000000004"/>
    <n v="0.4103434875901803"/>
    <n v="2026"/>
    <s v="Q3"/>
    <n v="7"/>
    <s v="Jul"/>
  </r>
  <r>
    <x v="1419"/>
    <d v="2026-07-19T00:00:00"/>
    <n v="2026"/>
    <x v="2"/>
    <n v="7"/>
    <x v="6"/>
    <x v="0"/>
    <x v="9"/>
    <x v="2"/>
    <s v="Business"/>
    <x v="1"/>
    <s v="Trekking Poles"/>
    <n v="1"/>
    <n v="70.52"/>
    <n v="0.1"/>
    <n v="33.28"/>
    <n v="63.467999999999996"/>
    <n v="33.28"/>
    <n v="30.187999999999995"/>
    <n v="0.47564126804058732"/>
    <n v="2026"/>
    <s v="Q3"/>
    <n v="7"/>
    <s v="Jul"/>
  </r>
  <r>
    <x v="1420"/>
    <d v="2026-07-19T00:00:00"/>
    <n v="2026"/>
    <x v="2"/>
    <n v="7"/>
    <x v="6"/>
    <x v="1"/>
    <x v="12"/>
    <x v="3"/>
    <s v="New"/>
    <x v="4"/>
    <s v="Training Mat"/>
    <n v="3"/>
    <n v="49.9"/>
    <n v="0.05"/>
    <n v="22.27"/>
    <n v="142.21499999999997"/>
    <n v="66.81"/>
    <n v="75.404999999999973"/>
    <n v="0.53021833139964125"/>
    <n v="2026"/>
    <s v="Q3"/>
    <n v="7"/>
    <s v="Jul"/>
  </r>
  <r>
    <x v="1421"/>
    <d v="2026-07-20T00:00:00"/>
    <n v="2026"/>
    <x v="2"/>
    <n v="7"/>
    <x v="6"/>
    <x v="3"/>
    <x v="7"/>
    <x v="2"/>
    <s v="New"/>
    <x v="1"/>
    <s v="Summit Backpack 45L"/>
    <n v="3"/>
    <n v="156.25"/>
    <n v="0"/>
    <n v="79.900000000000006"/>
    <n v="468.75"/>
    <n v="239.70000000000002"/>
    <n v="229.04999999999998"/>
    <n v="0.48863999999999996"/>
    <n v="2026"/>
    <s v="Q3"/>
    <n v="7"/>
    <s v="Jul"/>
  </r>
  <r>
    <x v="1422"/>
    <d v="2026-07-20T00:00:00"/>
    <n v="2026"/>
    <x v="2"/>
    <n v="7"/>
    <x v="6"/>
    <x v="2"/>
    <x v="2"/>
    <x v="3"/>
    <s v="Returning"/>
    <x v="3"/>
    <s v="Compact Sleeping Bag"/>
    <n v="3"/>
    <n v="120.14"/>
    <n v="0"/>
    <n v="58.9"/>
    <n v="360.42"/>
    <n v="176.7"/>
    <n v="183.72000000000003"/>
    <n v="0.5097386382553688"/>
    <n v="2026"/>
    <s v="Q3"/>
    <n v="7"/>
    <s v="Jul"/>
  </r>
  <r>
    <x v="1423"/>
    <d v="2026-07-20T00:00:00"/>
    <n v="2026"/>
    <x v="2"/>
    <n v="7"/>
    <x v="6"/>
    <x v="1"/>
    <x v="14"/>
    <x v="2"/>
    <s v="Returning"/>
    <x v="1"/>
    <s v="Trail Boots"/>
    <n v="1"/>
    <n v="145.21"/>
    <n v="0"/>
    <n v="80.52"/>
    <n v="145.21"/>
    <n v="80.52"/>
    <n v="64.690000000000012"/>
    <n v="0.44549273466014744"/>
    <n v="2026"/>
    <s v="Q3"/>
    <n v="7"/>
    <s v="Jul"/>
  </r>
  <r>
    <x v="1424"/>
    <d v="2026-07-20T00:00:00"/>
    <n v="2026"/>
    <x v="2"/>
    <n v="7"/>
    <x v="6"/>
    <x v="2"/>
    <x v="2"/>
    <x v="2"/>
    <s v="Returning"/>
    <x v="0"/>
    <s v="Compact Repair Kit"/>
    <n v="2"/>
    <n v="39.78"/>
    <n v="0.1"/>
    <n v="16.260000000000002"/>
    <n v="71.603999999999999"/>
    <n v="32.520000000000003"/>
    <n v="39.083999999999996"/>
    <n v="0.54583542818836928"/>
    <n v="2026"/>
    <s v="Q3"/>
    <n v="7"/>
    <s v="Jul"/>
  </r>
  <r>
    <x v="1425"/>
    <d v="2026-07-20T00:00:00"/>
    <n v="2026"/>
    <x v="2"/>
    <n v="7"/>
    <x v="6"/>
    <x v="1"/>
    <x v="6"/>
    <x v="0"/>
    <s v="New"/>
    <x v="2"/>
    <s v="Travel Backpack 35L"/>
    <n v="2"/>
    <n v="161.97"/>
    <n v="0.1"/>
    <n v="88.57"/>
    <n v="291.54599999999999"/>
    <n v="177.14"/>
    <n v="114.40600000000001"/>
    <n v="0.39241148909606033"/>
    <n v="2026"/>
    <s v="Q3"/>
    <n v="7"/>
    <s v="Jul"/>
  </r>
  <r>
    <x v="1426"/>
    <d v="2026-07-20T00:00:00"/>
    <n v="2026"/>
    <x v="2"/>
    <n v="7"/>
    <x v="6"/>
    <x v="2"/>
    <x v="3"/>
    <x v="2"/>
    <s v="New"/>
    <x v="4"/>
    <s v="Weighted Vest"/>
    <n v="2"/>
    <n v="125.37"/>
    <n v="0"/>
    <n v="68.040000000000006"/>
    <n v="250.74"/>
    <n v="136.08000000000001"/>
    <n v="114.66"/>
    <n v="0.457286432160804"/>
    <n v="2026"/>
    <s v="Q3"/>
    <n v="7"/>
    <s v="Jul"/>
  </r>
  <r>
    <x v="1427"/>
    <d v="2026-07-20T00:00:00"/>
    <n v="2026"/>
    <x v="2"/>
    <n v="7"/>
    <x v="6"/>
    <x v="0"/>
    <x v="15"/>
    <x v="0"/>
    <s v="New"/>
    <x v="3"/>
    <s v="Trail Tent 2P"/>
    <n v="1"/>
    <n v="196.57"/>
    <n v="0"/>
    <n v="104.78"/>
    <n v="196.57"/>
    <n v="104.78"/>
    <n v="91.789999999999992"/>
    <n v="0.46695833545301924"/>
    <n v="2026"/>
    <s v="Q3"/>
    <n v="7"/>
    <s v="Jul"/>
  </r>
  <r>
    <x v="1428"/>
    <d v="2026-07-20T00:00:00"/>
    <n v="2026"/>
    <x v="2"/>
    <n v="7"/>
    <x v="6"/>
    <x v="2"/>
    <x v="16"/>
    <x v="0"/>
    <s v="Returning"/>
    <x v="3"/>
    <s v="Trail Tent 2P"/>
    <n v="2"/>
    <n v="195.74"/>
    <n v="0.05"/>
    <n v="107.17"/>
    <n v="371.90600000000001"/>
    <n v="214.34"/>
    <n v="157.566"/>
    <n v="0.4236715729243411"/>
    <n v="2026"/>
    <s v="Q3"/>
    <n v="7"/>
    <s v="Jul"/>
  </r>
  <r>
    <x v="1429"/>
    <d v="2026-07-20T00:00:00"/>
    <n v="2026"/>
    <x v="2"/>
    <n v="7"/>
    <x v="6"/>
    <x v="1"/>
    <x v="14"/>
    <x v="2"/>
    <s v="New"/>
    <x v="3"/>
    <s v="Trail Tent 2P"/>
    <n v="3"/>
    <n v="192.28"/>
    <n v="0"/>
    <n v="104.3"/>
    <n v="576.84"/>
    <n v="312.89999999999998"/>
    <n v="263.94000000000005"/>
    <n v="0.45756188891200339"/>
    <n v="2026"/>
    <s v="Q3"/>
    <n v="7"/>
    <s v="Jul"/>
  </r>
  <r>
    <x v="1430"/>
    <d v="2026-07-21T00:00:00"/>
    <n v="2026"/>
    <x v="2"/>
    <n v="7"/>
    <x v="6"/>
    <x v="1"/>
    <x v="1"/>
    <x v="0"/>
    <s v="Returning"/>
    <x v="1"/>
    <s v="Trekking Poles"/>
    <n v="2"/>
    <n v="70.150000000000006"/>
    <n v="0.05"/>
    <n v="32.950000000000003"/>
    <n v="133.285"/>
    <n v="65.900000000000006"/>
    <n v="67.384999999999991"/>
    <n v="0.50557076940390888"/>
    <n v="2026"/>
    <s v="Q3"/>
    <n v="7"/>
    <s v="Jul"/>
  </r>
  <r>
    <x v="1431"/>
    <d v="2026-07-21T00:00:00"/>
    <n v="2026"/>
    <x v="2"/>
    <n v="7"/>
    <x v="6"/>
    <x v="2"/>
    <x v="2"/>
    <x v="0"/>
    <s v="Returning"/>
    <x v="3"/>
    <s v="Alpine Tent 4P"/>
    <n v="2"/>
    <n v="342.38"/>
    <n v="0.05"/>
    <n v="192.01"/>
    <n v="650.52199999999993"/>
    <n v="384.02"/>
    <n v="266.50199999999995"/>
    <n v="0.40967407712575438"/>
    <n v="2026"/>
    <s v="Q3"/>
    <n v="7"/>
    <s v="Jul"/>
  </r>
  <r>
    <x v="1432"/>
    <d v="2026-07-21T00:00:00"/>
    <n v="2026"/>
    <x v="2"/>
    <n v="7"/>
    <x v="6"/>
    <x v="1"/>
    <x v="14"/>
    <x v="3"/>
    <s v="New"/>
    <x v="4"/>
    <s v="Training Mat"/>
    <n v="1"/>
    <n v="50.59"/>
    <n v="0.05"/>
    <n v="22.04"/>
    <n v="48.060499999999998"/>
    <n v="22.04"/>
    <n v="26.020499999999998"/>
    <n v="0.54141134611583319"/>
    <n v="2026"/>
    <s v="Q3"/>
    <n v="7"/>
    <s v="Jul"/>
  </r>
  <r>
    <x v="1433"/>
    <d v="2026-07-21T00:00:00"/>
    <n v="2026"/>
    <x v="2"/>
    <n v="7"/>
    <x v="6"/>
    <x v="3"/>
    <x v="4"/>
    <x v="2"/>
    <s v="New"/>
    <x v="2"/>
    <s v="Packing Cube Set"/>
    <n v="2"/>
    <n v="46.34"/>
    <n v="0.1"/>
    <n v="18.41"/>
    <n v="83.412000000000006"/>
    <n v="36.82"/>
    <n v="46.592000000000006"/>
    <n v="0.55857670359180933"/>
    <n v="2026"/>
    <s v="Q3"/>
    <n v="7"/>
    <s v="Jul"/>
  </r>
  <r>
    <x v="1434"/>
    <d v="2026-07-21T00:00:00"/>
    <n v="2026"/>
    <x v="2"/>
    <n v="7"/>
    <x v="6"/>
    <x v="1"/>
    <x v="6"/>
    <x v="3"/>
    <s v="New"/>
    <x v="1"/>
    <s v="Hiking Daypack 20L"/>
    <n v="1"/>
    <n v="91.45"/>
    <n v="0"/>
    <n v="44.16"/>
    <n v="91.45"/>
    <n v="44.16"/>
    <n v="47.290000000000006"/>
    <n v="0.51711317659923461"/>
    <n v="2026"/>
    <s v="Q3"/>
    <n v="7"/>
    <s v="Jul"/>
  </r>
  <r>
    <x v="1435"/>
    <d v="2026-07-21T00:00:00"/>
    <n v="2026"/>
    <x v="2"/>
    <n v="7"/>
    <x v="6"/>
    <x v="3"/>
    <x v="8"/>
    <x v="3"/>
    <s v="Returning"/>
    <x v="0"/>
    <s v="Compact Repair Kit"/>
    <n v="3"/>
    <n v="40.28"/>
    <n v="0"/>
    <n v="17.12"/>
    <n v="120.84"/>
    <n v="51.36"/>
    <n v="69.48"/>
    <n v="0.57497517378351537"/>
    <n v="2026"/>
    <s v="Q3"/>
    <n v="7"/>
    <s v="Jul"/>
  </r>
  <r>
    <x v="1436"/>
    <d v="2026-07-21T00:00:00"/>
    <n v="2026"/>
    <x v="2"/>
    <n v="7"/>
    <x v="6"/>
    <x v="1"/>
    <x v="14"/>
    <x v="0"/>
    <s v="Returning"/>
    <x v="4"/>
    <s v="Recovery Roller"/>
    <n v="2"/>
    <n v="36.93"/>
    <n v="0"/>
    <n v="13.63"/>
    <n v="73.86"/>
    <n v="27.26"/>
    <n v="46.599999999999994"/>
    <n v="0.63092336853506625"/>
    <n v="2026"/>
    <s v="Q3"/>
    <n v="7"/>
    <s v="Jul"/>
  </r>
  <r>
    <x v="1437"/>
    <d v="2026-07-21T00:00:00"/>
    <n v="2026"/>
    <x v="2"/>
    <n v="7"/>
    <x v="6"/>
    <x v="2"/>
    <x v="2"/>
    <x v="3"/>
    <s v="Returning"/>
    <x v="1"/>
    <s v="Trail Boots"/>
    <n v="1"/>
    <n v="143.69"/>
    <n v="0"/>
    <n v="80.87"/>
    <n v="143.69"/>
    <n v="80.87"/>
    <n v="62.819999999999993"/>
    <n v="0.43719117544714309"/>
    <n v="2026"/>
    <s v="Q3"/>
    <n v="7"/>
    <s v="Jul"/>
  </r>
  <r>
    <x v="1438"/>
    <d v="2026-07-21T00:00:00"/>
    <n v="2026"/>
    <x v="2"/>
    <n v="7"/>
    <x v="6"/>
    <x v="1"/>
    <x v="14"/>
    <x v="3"/>
    <s v="New"/>
    <x v="1"/>
    <s v="Trail Boots"/>
    <n v="2"/>
    <n v="147.09"/>
    <n v="0"/>
    <n v="81.58"/>
    <n v="294.18"/>
    <n v="163.16"/>
    <n v="131.02000000000001"/>
    <n v="0.44537358080087025"/>
    <n v="2026"/>
    <s v="Q3"/>
    <n v="7"/>
    <s v="Jul"/>
  </r>
  <r>
    <x v="1439"/>
    <d v="2026-07-21T00:00:00"/>
    <n v="2026"/>
    <x v="2"/>
    <n v="7"/>
    <x v="6"/>
    <x v="2"/>
    <x v="5"/>
    <x v="0"/>
    <s v="New"/>
    <x v="1"/>
    <s v="Summit Backpack 45L"/>
    <n v="1"/>
    <n v="153.88"/>
    <n v="0"/>
    <n v="80.98"/>
    <n v="153.88"/>
    <n v="80.98"/>
    <n v="72.899999999999991"/>
    <n v="0.47374577592929551"/>
    <n v="2026"/>
    <s v="Q3"/>
    <n v="7"/>
    <s v="Jul"/>
  </r>
  <r>
    <x v="1440"/>
    <d v="2026-07-21T00:00:00"/>
    <n v="2026"/>
    <x v="2"/>
    <n v="7"/>
    <x v="6"/>
    <x v="3"/>
    <x v="13"/>
    <x v="3"/>
    <s v="New"/>
    <x v="1"/>
    <s v="Trekking Poles"/>
    <n v="3"/>
    <n v="72.2"/>
    <n v="0"/>
    <n v="31.45"/>
    <n v="216.60000000000002"/>
    <n v="94.35"/>
    <n v="122.25000000000003"/>
    <n v="0.5644044321329641"/>
    <n v="2026"/>
    <s v="Q3"/>
    <n v="7"/>
    <s v="Jul"/>
  </r>
  <r>
    <x v="1441"/>
    <d v="2026-07-22T00:00:00"/>
    <n v="2026"/>
    <x v="2"/>
    <n v="7"/>
    <x v="6"/>
    <x v="3"/>
    <x v="13"/>
    <x v="2"/>
    <s v="Business"/>
    <x v="4"/>
    <s v="Resistance Band Set"/>
    <n v="1"/>
    <n v="40.67"/>
    <n v="0"/>
    <n v="14.28"/>
    <n v="40.67"/>
    <n v="14.28"/>
    <n v="26.39"/>
    <n v="0.64888123924268504"/>
    <n v="2026"/>
    <s v="Q3"/>
    <n v="7"/>
    <s v="Jul"/>
  </r>
  <r>
    <x v="1442"/>
    <d v="2026-07-22T00:00:00"/>
    <n v="2026"/>
    <x v="2"/>
    <n v="7"/>
    <x v="6"/>
    <x v="0"/>
    <x v="0"/>
    <x v="0"/>
    <s v="New"/>
    <x v="1"/>
    <s v="Summit Backpack 45L"/>
    <n v="3"/>
    <n v="152.53"/>
    <n v="0"/>
    <n v="80.88"/>
    <n v="457.59000000000003"/>
    <n v="242.64"/>
    <n v="214.95000000000005"/>
    <n v="0.46974365698551113"/>
    <n v="2026"/>
    <s v="Q3"/>
    <n v="7"/>
    <s v="Jul"/>
  </r>
  <r>
    <x v="1443"/>
    <d v="2026-07-22T00:00:00"/>
    <n v="2026"/>
    <x v="2"/>
    <n v="7"/>
    <x v="6"/>
    <x v="1"/>
    <x v="11"/>
    <x v="2"/>
    <s v="Returning"/>
    <x v="2"/>
    <s v="Insulated Bottle"/>
    <n v="2"/>
    <n v="35.39"/>
    <n v="0.05"/>
    <n v="13.39"/>
    <n v="67.241"/>
    <n v="26.78"/>
    <n v="40.460999999999999"/>
    <n v="0.60173108668818132"/>
    <n v="2026"/>
    <s v="Q3"/>
    <n v="7"/>
    <s v="Jul"/>
  </r>
  <r>
    <x v="1444"/>
    <d v="2026-07-22T00:00:00"/>
    <n v="2026"/>
    <x v="2"/>
    <n v="7"/>
    <x v="6"/>
    <x v="3"/>
    <x v="4"/>
    <x v="0"/>
    <s v="Returning"/>
    <x v="1"/>
    <s v="Hiking Daypack 20L"/>
    <n v="5"/>
    <n v="93.35"/>
    <n v="0"/>
    <n v="46.31"/>
    <n v="466.75"/>
    <n v="231.55"/>
    <n v="235.2"/>
    <n v="0.50391001606855912"/>
    <n v="2026"/>
    <s v="Q3"/>
    <n v="7"/>
    <s v="Jul"/>
  </r>
  <r>
    <x v="1445"/>
    <d v="2026-07-22T00:00:00"/>
    <n v="2026"/>
    <x v="2"/>
    <n v="7"/>
    <x v="6"/>
    <x v="1"/>
    <x v="12"/>
    <x v="0"/>
    <s v="Returning"/>
    <x v="0"/>
    <s v="Trail Bike Light"/>
    <n v="2"/>
    <n v="51.71"/>
    <n v="0"/>
    <n v="22.75"/>
    <n v="103.42"/>
    <n v="45.5"/>
    <n v="57.92"/>
    <n v="0.5600464126861342"/>
    <n v="2026"/>
    <s v="Q3"/>
    <n v="7"/>
    <s v="Jul"/>
  </r>
  <r>
    <x v="1446"/>
    <d v="2026-07-22T00:00:00"/>
    <n v="2026"/>
    <x v="2"/>
    <n v="7"/>
    <x v="6"/>
    <x v="0"/>
    <x v="0"/>
    <x v="0"/>
    <s v="New"/>
    <x v="0"/>
    <s v="Compact Repair Kit"/>
    <n v="1"/>
    <n v="39.86"/>
    <n v="0"/>
    <n v="16.53"/>
    <n v="39.86"/>
    <n v="16.53"/>
    <n v="23.33"/>
    <n v="0.58529854490717503"/>
    <n v="2026"/>
    <s v="Q3"/>
    <n v="7"/>
    <s v="Jul"/>
  </r>
  <r>
    <x v="1447"/>
    <d v="2026-07-22T00:00:00"/>
    <n v="2026"/>
    <x v="2"/>
    <n v="7"/>
    <x v="6"/>
    <x v="3"/>
    <x v="8"/>
    <x v="0"/>
    <s v="New"/>
    <x v="3"/>
    <s v="Portable Camp Stove"/>
    <n v="2"/>
    <n v="83.71"/>
    <n v="0"/>
    <n v="39.29"/>
    <n v="167.42"/>
    <n v="78.58"/>
    <n v="88.839999999999989"/>
    <n v="0.53064150041811009"/>
    <n v="2026"/>
    <s v="Q3"/>
    <n v="7"/>
    <s v="Jul"/>
  </r>
  <r>
    <x v="1448"/>
    <d v="2026-07-22T00:00:00"/>
    <n v="2026"/>
    <x v="2"/>
    <n v="7"/>
    <x v="6"/>
    <x v="1"/>
    <x v="14"/>
    <x v="2"/>
    <s v="New"/>
    <x v="2"/>
    <s v="Packing Cube Set"/>
    <n v="1"/>
    <n v="47.62"/>
    <n v="0"/>
    <n v="17.82"/>
    <n v="47.62"/>
    <n v="17.82"/>
    <n v="29.799999999999997"/>
    <n v="0.62578748425031494"/>
    <n v="2026"/>
    <s v="Q3"/>
    <n v="7"/>
    <s v="Jul"/>
  </r>
  <r>
    <x v="1449"/>
    <d v="2026-07-22T00:00:00"/>
    <n v="2026"/>
    <x v="2"/>
    <n v="7"/>
    <x v="6"/>
    <x v="1"/>
    <x v="12"/>
    <x v="0"/>
    <s v="Returning"/>
    <x v="0"/>
    <s v="Commuter Helmet"/>
    <n v="1"/>
    <n v="80.05"/>
    <n v="0.05"/>
    <n v="43.81"/>
    <n v="76.047499999999999"/>
    <n v="43.81"/>
    <n v="32.237499999999997"/>
    <n v="0.42391268615010352"/>
    <n v="2026"/>
    <s v="Q3"/>
    <n v="7"/>
    <s v="Jul"/>
  </r>
  <r>
    <x v="1450"/>
    <d v="2026-07-23T00:00:00"/>
    <n v="2026"/>
    <x v="2"/>
    <n v="7"/>
    <x v="6"/>
    <x v="3"/>
    <x v="8"/>
    <x v="2"/>
    <s v="Returning"/>
    <x v="4"/>
    <s v="Training Mat"/>
    <n v="1"/>
    <n v="51.82"/>
    <n v="0"/>
    <n v="21.43"/>
    <n v="51.82"/>
    <n v="21.43"/>
    <n v="30.39"/>
    <n v="0.58645310690852959"/>
    <n v="2026"/>
    <s v="Q3"/>
    <n v="7"/>
    <s v="Jul"/>
  </r>
  <r>
    <x v="1451"/>
    <d v="2026-07-23T00:00:00"/>
    <n v="2026"/>
    <x v="2"/>
    <n v="7"/>
    <x v="6"/>
    <x v="1"/>
    <x v="11"/>
    <x v="0"/>
    <s v="Business"/>
    <x v="2"/>
    <s v="Travel Backpack 35L"/>
    <n v="4"/>
    <n v="161.28"/>
    <n v="0.15"/>
    <n v="89.2"/>
    <n v="548.35199999999998"/>
    <n v="356.8"/>
    <n v="191.55199999999996"/>
    <n v="0.3493230625583566"/>
    <n v="2026"/>
    <s v="Q3"/>
    <n v="7"/>
    <s v="Jul"/>
  </r>
  <r>
    <x v="1452"/>
    <d v="2026-07-23T00:00:00"/>
    <n v="2026"/>
    <x v="2"/>
    <n v="7"/>
    <x v="6"/>
    <x v="0"/>
    <x v="0"/>
    <x v="0"/>
    <s v="New"/>
    <x v="0"/>
    <s v="Compact Repair Kit"/>
    <n v="1"/>
    <n v="39.86"/>
    <n v="0.05"/>
    <n v="16.989999999999998"/>
    <n v="37.866999999999997"/>
    <n v="16.989999999999998"/>
    <n v="20.876999999999999"/>
    <n v="0.55132437214461139"/>
    <n v="2026"/>
    <s v="Q3"/>
    <n v="7"/>
    <s v="Jul"/>
  </r>
  <r>
    <x v="1453"/>
    <d v="2026-07-23T00:00:00"/>
    <n v="2026"/>
    <x v="2"/>
    <n v="7"/>
    <x v="6"/>
    <x v="3"/>
    <x v="8"/>
    <x v="3"/>
    <s v="New"/>
    <x v="0"/>
    <s v="Cycling Pack 12L"/>
    <n v="6"/>
    <n v="102.96"/>
    <n v="0.05"/>
    <n v="51.74"/>
    <n v="586.87199999999996"/>
    <n v="310.44"/>
    <n v="276.43199999999996"/>
    <n v="0.47102604997341835"/>
    <n v="2026"/>
    <s v="Q3"/>
    <n v="7"/>
    <s v="Jul"/>
  </r>
  <r>
    <x v="1454"/>
    <d v="2026-07-23T00:00:00"/>
    <n v="2026"/>
    <x v="2"/>
    <n v="7"/>
    <x v="6"/>
    <x v="1"/>
    <x v="12"/>
    <x v="3"/>
    <s v="Returning"/>
    <x v="1"/>
    <s v="Hiking Daypack 20L"/>
    <n v="1"/>
    <n v="94.04"/>
    <n v="0"/>
    <n v="44.88"/>
    <n v="94.04"/>
    <n v="44.88"/>
    <n v="49.160000000000004"/>
    <n v="0.52275627392598889"/>
    <n v="2026"/>
    <s v="Q3"/>
    <n v="7"/>
    <s v="Jul"/>
  </r>
  <r>
    <x v="1455"/>
    <d v="2026-07-23T00:00:00"/>
    <n v="2026"/>
    <x v="2"/>
    <n v="7"/>
    <x v="6"/>
    <x v="3"/>
    <x v="8"/>
    <x v="0"/>
    <s v="New"/>
    <x v="1"/>
    <s v="Trekking Poles"/>
    <n v="2"/>
    <n v="70.790000000000006"/>
    <n v="0"/>
    <n v="32.44"/>
    <n v="141.58000000000001"/>
    <n v="64.88"/>
    <n v="76.700000000000017"/>
    <n v="0.541743184065546"/>
    <n v="2026"/>
    <s v="Q3"/>
    <n v="7"/>
    <s v="Jul"/>
  </r>
  <r>
    <x v="1456"/>
    <d v="2026-07-23T00:00:00"/>
    <n v="2026"/>
    <x v="2"/>
    <n v="7"/>
    <x v="6"/>
    <x v="2"/>
    <x v="10"/>
    <x v="0"/>
    <s v="New"/>
    <x v="2"/>
    <s v="Packing Cube Set"/>
    <n v="2"/>
    <n v="46.41"/>
    <n v="0"/>
    <n v="18.600000000000001"/>
    <n v="92.82"/>
    <n v="37.200000000000003"/>
    <n v="55.61999999999999"/>
    <n v="0.59922430510665803"/>
    <n v="2026"/>
    <s v="Q3"/>
    <n v="7"/>
    <s v="Jul"/>
  </r>
  <r>
    <x v="1457"/>
    <d v="2026-07-23T00:00:00"/>
    <n v="2026"/>
    <x v="2"/>
    <n v="7"/>
    <x v="6"/>
    <x v="3"/>
    <x v="13"/>
    <x v="3"/>
    <s v="New"/>
    <x v="1"/>
    <s v="Trekking Poles"/>
    <n v="1"/>
    <n v="69.75"/>
    <n v="0"/>
    <n v="33.299999999999997"/>
    <n v="69.75"/>
    <n v="33.299999999999997"/>
    <n v="36.450000000000003"/>
    <n v="0.52258064516129032"/>
    <n v="2026"/>
    <s v="Q3"/>
    <n v="7"/>
    <s v="Jul"/>
  </r>
  <r>
    <x v="1458"/>
    <d v="2026-07-23T00:00:00"/>
    <n v="2026"/>
    <x v="2"/>
    <n v="7"/>
    <x v="6"/>
    <x v="0"/>
    <x v="15"/>
    <x v="2"/>
    <s v="Business"/>
    <x v="0"/>
    <s v="Compact Repair Kit"/>
    <n v="3"/>
    <n v="40.81"/>
    <n v="0"/>
    <n v="16.86"/>
    <n v="122.43"/>
    <n v="50.58"/>
    <n v="71.850000000000009"/>
    <n v="0.58686596422445481"/>
    <n v="2026"/>
    <s v="Q3"/>
    <n v="7"/>
    <s v="Jul"/>
  </r>
  <r>
    <x v="1459"/>
    <d v="2026-07-23T00:00:00"/>
    <n v="2026"/>
    <x v="2"/>
    <n v="7"/>
    <x v="6"/>
    <x v="3"/>
    <x v="8"/>
    <x v="3"/>
    <s v="Returning"/>
    <x v="1"/>
    <s v="Summit Backpack 45L"/>
    <n v="5"/>
    <n v="156.69"/>
    <n v="0"/>
    <n v="80.489999999999995"/>
    <n v="783.45"/>
    <n v="402.45"/>
    <n v="381.00000000000006"/>
    <n v="0.48631054949262881"/>
    <n v="2026"/>
    <s v="Q3"/>
    <n v="7"/>
    <s v="Jul"/>
  </r>
  <r>
    <x v="1460"/>
    <d v="2026-07-23T00:00:00"/>
    <n v="2026"/>
    <x v="2"/>
    <n v="7"/>
    <x v="6"/>
    <x v="1"/>
    <x v="6"/>
    <x v="3"/>
    <s v="Returning"/>
    <x v="2"/>
    <s v="Travel Backpack 35L"/>
    <n v="1"/>
    <n v="168.59"/>
    <n v="0.1"/>
    <n v="88.8"/>
    <n v="151.73099999999999"/>
    <n v="88.8"/>
    <n v="62.930999999999997"/>
    <n v="0.41475374181940405"/>
    <n v="2026"/>
    <s v="Q3"/>
    <n v="7"/>
    <s v="Jul"/>
  </r>
  <r>
    <x v="1461"/>
    <d v="2026-07-23T00:00:00"/>
    <n v="2026"/>
    <x v="2"/>
    <n v="7"/>
    <x v="6"/>
    <x v="1"/>
    <x v="12"/>
    <x v="0"/>
    <s v="Business"/>
    <x v="2"/>
    <s v="Insulated Bottle"/>
    <n v="5"/>
    <n v="36.880000000000003"/>
    <n v="0.1"/>
    <n v="13.76"/>
    <n v="165.96"/>
    <n v="68.8"/>
    <n v="97.160000000000011"/>
    <n v="0.58544227524704751"/>
    <n v="2026"/>
    <s v="Q3"/>
    <n v="7"/>
    <s v="Jul"/>
  </r>
  <r>
    <x v="1462"/>
    <d v="2026-07-24T00:00:00"/>
    <n v="2026"/>
    <x v="2"/>
    <n v="7"/>
    <x v="6"/>
    <x v="0"/>
    <x v="0"/>
    <x v="1"/>
    <s v="Business"/>
    <x v="2"/>
    <s v="Carry-On Duffel"/>
    <n v="8"/>
    <n v="136.13"/>
    <n v="0.1"/>
    <n v="66.55"/>
    <n v="980.13599999999997"/>
    <n v="532.4"/>
    <n v="447.73599999999999"/>
    <n v="0.45681007533648393"/>
    <n v="2026"/>
    <s v="Q3"/>
    <n v="7"/>
    <s v="Jul"/>
  </r>
  <r>
    <x v="1463"/>
    <d v="2026-07-24T00:00:00"/>
    <n v="2026"/>
    <x v="2"/>
    <n v="7"/>
    <x v="6"/>
    <x v="1"/>
    <x v="14"/>
    <x v="3"/>
    <s v="Returning"/>
    <x v="0"/>
    <s v="Compact Repair Kit"/>
    <n v="2"/>
    <n v="40.479999999999997"/>
    <n v="0.05"/>
    <n v="16.93"/>
    <n v="76.911999999999992"/>
    <n v="33.86"/>
    <n v="43.051999999999992"/>
    <n v="0.5597566049511129"/>
    <n v="2026"/>
    <s v="Q3"/>
    <n v="7"/>
    <s v="Jul"/>
  </r>
  <r>
    <x v="1464"/>
    <d v="2026-07-24T00:00:00"/>
    <n v="2026"/>
    <x v="2"/>
    <n v="7"/>
    <x v="6"/>
    <x v="0"/>
    <x v="0"/>
    <x v="0"/>
    <s v="New"/>
    <x v="0"/>
    <s v="Trail Bike Light"/>
    <n v="4"/>
    <n v="50.09"/>
    <n v="0"/>
    <n v="22.11"/>
    <n v="200.36"/>
    <n v="88.44"/>
    <n v="111.92000000000002"/>
    <n v="0.55859452984627678"/>
    <n v="2026"/>
    <s v="Q3"/>
    <n v="7"/>
    <s v="Jul"/>
  </r>
  <r>
    <x v="1465"/>
    <d v="2026-07-24T00:00:00"/>
    <n v="2026"/>
    <x v="2"/>
    <n v="7"/>
    <x v="6"/>
    <x v="3"/>
    <x v="8"/>
    <x v="0"/>
    <s v="Returning"/>
    <x v="1"/>
    <s v="Summit Backpack 45L"/>
    <n v="1"/>
    <n v="156.54"/>
    <n v="0.1"/>
    <n v="77.38"/>
    <n v="140.886"/>
    <n v="77.38"/>
    <n v="63.506"/>
    <n v="0.4507616086765186"/>
    <n v="2026"/>
    <s v="Q3"/>
    <n v="7"/>
    <s v="Jul"/>
  </r>
  <r>
    <x v="1466"/>
    <d v="2026-07-24T00:00:00"/>
    <n v="2026"/>
    <x v="2"/>
    <n v="7"/>
    <x v="6"/>
    <x v="1"/>
    <x v="6"/>
    <x v="2"/>
    <s v="Returning"/>
    <x v="1"/>
    <s v="Summit Backpack 45L"/>
    <n v="1"/>
    <n v="152.1"/>
    <n v="0.1"/>
    <n v="80.459999999999994"/>
    <n v="136.88999999999999"/>
    <n v="80.459999999999994"/>
    <n v="56.429999999999993"/>
    <n v="0.41222879684418146"/>
    <n v="2026"/>
    <s v="Q3"/>
    <n v="7"/>
    <s v="Jul"/>
  </r>
  <r>
    <x v="1467"/>
    <d v="2026-07-25T00:00:00"/>
    <n v="2026"/>
    <x v="2"/>
    <n v="7"/>
    <x v="6"/>
    <x v="1"/>
    <x v="11"/>
    <x v="0"/>
    <s v="Returning"/>
    <x v="1"/>
    <s v="Summit Backpack 45L"/>
    <n v="1"/>
    <n v="155.35"/>
    <n v="0"/>
    <n v="80.47"/>
    <n v="155.35"/>
    <n v="80.47"/>
    <n v="74.88"/>
    <n v="0.48200836820083681"/>
    <n v="2026"/>
    <s v="Q3"/>
    <n v="7"/>
    <s v="Jul"/>
  </r>
  <r>
    <x v="1468"/>
    <d v="2026-07-25T00:00:00"/>
    <n v="2026"/>
    <x v="2"/>
    <n v="7"/>
    <x v="6"/>
    <x v="2"/>
    <x v="3"/>
    <x v="3"/>
    <s v="New"/>
    <x v="0"/>
    <s v="Commuter Helmet"/>
    <n v="1"/>
    <n v="81.13"/>
    <n v="0.05"/>
    <n v="42.41"/>
    <n v="77.073499999999996"/>
    <n v="42.41"/>
    <n v="34.663499999999999"/>
    <n v="0.44974602165465433"/>
    <n v="2026"/>
    <s v="Q3"/>
    <n v="7"/>
    <s v="Jul"/>
  </r>
  <r>
    <x v="1469"/>
    <d v="2026-07-25T00:00:00"/>
    <n v="2026"/>
    <x v="2"/>
    <n v="7"/>
    <x v="6"/>
    <x v="1"/>
    <x v="11"/>
    <x v="0"/>
    <s v="New"/>
    <x v="1"/>
    <s v="Trail Boots"/>
    <n v="1"/>
    <n v="145.87"/>
    <n v="0"/>
    <n v="81.430000000000007"/>
    <n v="145.87"/>
    <n v="81.430000000000007"/>
    <n v="64.44"/>
    <n v="0.44176321382052508"/>
    <n v="2026"/>
    <s v="Q3"/>
    <n v="7"/>
    <s v="Jul"/>
  </r>
  <r>
    <x v="1470"/>
    <d v="2026-07-25T00:00:00"/>
    <n v="2026"/>
    <x v="2"/>
    <n v="7"/>
    <x v="6"/>
    <x v="1"/>
    <x v="12"/>
    <x v="0"/>
    <s v="New"/>
    <x v="1"/>
    <s v="Summit Backpack 45L"/>
    <n v="6"/>
    <n v="151.88999999999999"/>
    <n v="0.15"/>
    <n v="76.83"/>
    <n v="774.6389999999999"/>
    <n v="460.98"/>
    <n v="313.65899999999988"/>
    <n v="0.40490989996630677"/>
    <n v="2026"/>
    <s v="Q3"/>
    <n v="7"/>
    <s v="Jul"/>
  </r>
  <r>
    <x v="1471"/>
    <d v="2026-07-25T00:00:00"/>
    <n v="2026"/>
    <x v="2"/>
    <n v="7"/>
    <x v="6"/>
    <x v="2"/>
    <x v="10"/>
    <x v="0"/>
    <s v="New"/>
    <x v="4"/>
    <s v="Resistance Band Set"/>
    <n v="2"/>
    <n v="41.14"/>
    <n v="0.1"/>
    <n v="14.84"/>
    <n v="74.052000000000007"/>
    <n v="29.68"/>
    <n v="44.372000000000007"/>
    <n v="0.59920056176740677"/>
    <n v="2026"/>
    <s v="Q3"/>
    <n v="7"/>
    <s v="Jul"/>
  </r>
  <r>
    <x v="1472"/>
    <d v="2026-07-25T00:00:00"/>
    <n v="2026"/>
    <x v="2"/>
    <n v="7"/>
    <x v="6"/>
    <x v="3"/>
    <x v="4"/>
    <x v="2"/>
    <s v="Returning"/>
    <x v="0"/>
    <s v="Trail Bike Light"/>
    <n v="1"/>
    <n v="49.5"/>
    <n v="0"/>
    <n v="21.83"/>
    <n v="49.5"/>
    <n v="21.83"/>
    <n v="27.67"/>
    <n v="0.55898989898989904"/>
    <n v="2026"/>
    <s v="Q3"/>
    <n v="7"/>
    <s v="Jul"/>
  </r>
  <r>
    <x v="1473"/>
    <d v="2026-07-25T00:00:00"/>
    <n v="2026"/>
    <x v="2"/>
    <n v="7"/>
    <x v="6"/>
    <x v="3"/>
    <x v="7"/>
    <x v="0"/>
    <s v="New"/>
    <x v="2"/>
    <s v="Packing Cube Set"/>
    <n v="2"/>
    <n v="46.48"/>
    <n v="0.05"/>
    <n v="18.760000000000002"/>
    <n v="88.311999999999983"/>
    <n v="37.520000000000003"/>
    <n v="50.79199999999998"/>
    <n v="0.57514267596702584"/>
    <n v="2026"/>
    <s v="Q3"/>
    <n v="7"/>
    <s v="Jul"/>
  </r>
  <r>
    <x v="1474"/>
    <d v="2026-07-25T00:00:00"/>
    <n v="2026"/>
    <x v="2"/>
    <n v="7"/>
    <x v="6"/>
    <x v="2"/>
    <x v="2"/>
    <x v="3"/>
    <s v="Returning"/>
    <x v="2"/>
    <s v="Insulated Bottle"/>
    <n v="1"/>
    <n v="36.909999999999997"/>
    <n v="0"/>
    <n v="13.56"/>
    <n v="36.909999999999997"/>
    <n v="13.56"/>
    <n v="23.349999999999994"/>
    <n v="0.63261988620969922"/>
    <n v="2026"/>
    <s v="Q3"/>
    <n v="7"/>
    <s v="Jul"/>
  </r>
  <r>
    <x v="1475"/>
    <d v="2026-07-25T00:00:00"/>
    <n v="2026"/>
    <x v="2"/>
    <n v="7"/>
    <x v="6"/>
    <x v="0"/>
    <x v="0"/>
    <x v="0"/>
    <s v="Returning"/>
    <x v="2"/>
    <s v="Insulated Bottle"/>
    <n v="1"/>
    <n v="35.6"/>
    <n v="0"/>
    <n v="13.91"/>
    <n v="35.6"/>
    <n v="13.91"/>
    <n v="21.69"/>
    <n v="0.60926966292134832"/>
    <n v="2026"/>
    <s v="Q3"/>
    <n v="7"/>
    <s v="Jul"/>
  </r>
  <r>
    <x v="1476"/>
    <d v="2026-07-25T00:00:00"/>
    <n v="2026"/>
    <x v="2"/>
    <n v="7"/>
    <x v="6"/>
    <x v="1"/>
    <x v="11"/>
    <x v="2"/>
    <s v="New"/>
    <x v="0"/>
    <s v="Commuter Helmet"/>
    <n v="2"/>
    <n v="80.25"/>
    <n v="0.05"/>
    <n v="42.39"/>
    <n v="152.47499999999999"/>
    <n v="84.78"/>
    <n v="67.694999999999993"/>
    <n v="0.44397442203639936"/>
    <n v="2026"/>
    <s v="Q3"/>
    <n v="7"/>
    <s v="Jul"/>
  </r>
  <r>
    <x v="1477"/>
    <d v="2026-07-25T00:00:00"/>
    <n v="2026"/>
    <x v="2"/>
    <n v="7"/>
    <x v="6"/>
    <x v="0"/>
    <x v="0"/>
    <x v="3"/>
    <s v="Returning"/>
    <x v="2"/>
    <s v="Packing Cube Set"/>
    <n v="2"/>
    <n v="47.52"/>
    <n v="0.1"/>
    <n v="17.86"/>
    <n v="85.536000000000001"/>
    <n v="35.72"/>
    <n v="49.816000000000003"/>
    <n v="0.58239805462027683"/>
    <n v="2026"/>
    <s v="Q3"/>
    <n v="7"/>
    <s v="Jul"/>
  </r>
  <r>
    <x v="1478"/>
    <d v="2026-07-25T00:00:00"/>
    <n v="2026"/>
    <x v="2"/>
    <n v="7"/>
    <x v="6"/>
    <x v="3"/>
    <x v="13"/>
    <x v="0"/>
    <s v="New"/>
    <x v="2"/>
    <s v="Travel Backpack 35L"/>
    <n v="2"/>
    <n v="164.58"/>
    <n v="0.1"/>
    <n v="86.55"/>
    <n v="296.24400000000003"/>
    <n v="173.1"/>
    <n v="123.14400000000003"/>
    <n v="0.41568436829100341"/>
    <n v="2026"/>
    <s v="Q3"/>
    <n v="7"/>
    <s v="Jul"/>
  </r>
  <r>
    <x v="1479"/>
    <d v="2026-07-26T00:00:00"/>
    <n v="2026"/>
    <x v="2"/>
    <n v="7"/>
    <x v="6"/>
    <x v="0"/>
    <x v="9"/>
    <x v="0"/>
    <s v="New"/>
    <x v="0"/>
    <s v="Compact Repair Kit"/>
    <n v="1"/>
    <n v="39.99"/>
    <n v="0.05"/>
    <n v="16.739999999999998"/>
    <n v="37.990499999999997"/>
    <n v="16.739999999999998"/>
    <n v="21.250499999999999"/>
    <n v="0.55936352509179932"/>
    <n v="2026"/>
    <s v="Q3"/>
    <n v="7"/>
    <s v="Jul"/>
  </r>
  <r>
    <x v="1480"/>
    <d v="2026-07-26T00:00:00"/>
    <n v="2026"/>
    <x v="2"/>
    <n v="7"/>
    <x v="6"/>
    <x v="1"/>
    <x v="12"/>
    <x v="2"/>
    <s v="New"/>
    <x v="1"/>
    <s v="Trail Boots"/>
    <n v="1"/>
    <n v="140.44"/>
    <n v="0"/>
    <n v="77.08"/>
    <n v="140.44"/>
    <n v="77.08"/>
    <n v="63.36"/>
    <n v="0.45115351751637711"/>
    <n v="2026"/>
    <s v="Q3"/>
    <n v="7"/>
    <s v="Jul"/>
  </r>
  <r>
    <x v="1481"/>
    <d v="2026-07-26T00:00:00"/>
    <n v="2026"/>
    <x v="2"/>
    <n v="7"/>
    <x v="6"/>
    <x v="2"/>
    <x v="10"/>
    <x v="3"/>
    <s v="New"/>
    <x v="4"/>
    <s v="Weighted Vest"/>
    <n v="2"/>
    <n v="123.73"/>
    <n v="0.05"/>
    <n v="68.22"/>
    <n v="235.08699999999999"/>
    <n v="136.44"/>
    <n v="98.646999999999991"/>
    <n v="0.41961911973014243"/>
    <n v="2026"/>
    <s v="Q3"/>
    <n v="7"/>
    <s v="Jul"/>
  </r>
  <r>
    <x v="1482"/>
    <d v="2026-07-26T00:00:00"/>
    <n v="2026"/>
    <x v="2"/>
    <n v="7"/>
    <x v="6"/>
    <x v="3"/>
    <x v="13"/>
    <x v="1"/>
    <s v="New"/>
    <x v="2"/>
    <s v="Carry-On Duffel"/>
    <n v="3"/>
    <n v="132.68"/>
    <n v="0.15"/>
    <n v="67.38"/>
    <n v="338.334"/>
    <n v="202.14"/>
    <n v="136.19400000000002"/>
    <n v="0.40254304917625783"/>
    <n v="2026"/>
    <s v="Q3"/>
    <n v="7"/>
    <s v="Jul"/>
  </r>
  <r>
    <x v="1483"/>
    <d v="2026-07-26T00:00:00"/>
    <n v="2026"/>
    <x v="2"/>
    <n v="7"/>
    <x v="6"/>
    <x v="3"/>
    <x v="7"/>
    <x v="2"/>
    <s v="New"/>
    <x v="4"/>
    <s v="Recovery Roller"/>
    <n v="1"/>
    <n v="35.479999999999997"/>
    <n v="0.05"/>
    <n v="14.15"/>
    <n v="33.705999999999996"/>
    <n v="14.15"/>
    <n v="19.555999999999997"/>
    <n v="0.58019343737020113"/>
    <n v="2026"/>
    <s v="Q3"/>
    <n v="7"/>
    <s v="Jul"/>
  </r>
  <r>
    <x v="1484"/>
    <d v="2026-07-26T00:00:00"/>
    <n v="2026"/>
    <x v="2"/>
    <n v="7"/>
    <x v="6"/>
    <x v="3"/>
    <x v="7"/>
    <x v="0"/>
    <s v="Business"/>
    <x v="2"/>
    <s v="Carry-On Duffel"/>
    <n v="3"/>
    <n v="134.63"/>
    <n v="0"/>
    <n v="67.2"/>
    <n v="403.89"/>
    <n v="201.60000000000002"/>
    <n v="202.28999999999996"/>
    <n v="0.50085419297333422"/>
    <n v="2026"/>
    <s v="Q3"/>
    <n v="7"/>
    <s v="Jul"/>
  </r>
  <r>
    <x v="1485"/>
    <d v="2026-07-27T00:00:00"/>
    <n v="2026"/>
    <x v="2"/>
    <n v="7"/>
    <x v="6"/>
    <x v="0"/>
    <x v="9"/>
    <x v="3"/>
    <s v="New"/>
    <x v="1"/>
    <s v="Trekking Poles"/>
    <n v="3"/>
    <n v="72.03"/>
    <n v="0"/>
    <n v="32.46"/>
    <n v="216.09"/>
    <n v="97.38"/>
    <n v="118.71000000000001"/>
    <n v="0.54935443565181175"/>
    <n v="2026"/>
    <s v="Q3"/>
    <n v="7"/>
    <s v="Jul"/>
  </r>
  <r>
    <x v="1486"/>
    <d v="2026-07-27T00:00:00"/>
    <n v="2026"/>
    <x v="2"/>
    <n v="7"/>
    <x v="6"/>
    <x v="3"/>
    <x v="7"/>
    <x v="3"/>
    <s v="Returning"/>
    <x v="4"/>
    <s v="Resistance Band Set"/>
    <n v="1"/>
    <n v="40.24"/>
    <n v="0"/>
    <n v="15.05"/>
    <n v="40.24"/>
    <n v="15.05"/>
    <n v="25.19"/>
    <n v="0.62599403578528823"/>
    <n v="2026"/>
    <s v="Q3"/>
    <n v="7"/>
    <s v="Jul"/>
  </r>
  <r>
    <x v="1487"/>
    <d v="2026-07-27T00:00:00"/>
    <n v="2026"/>
    <x v="2"/>
    <n v="7"/>
    <x v="6"/>
    <x v="2"/>
    <x v="5"/>
    <x v="2"/>
    <s v="Returning"/>
    <x v="2"/>
    <s v="Insulated Bottle"/>
    <n v="1"/>
    <n v="36.14"/>
    <n v="0"/>
    <n v="13.52"/>
    <n v="36.14"/>
    <n v="13.52"/>
    <n v="22.62"/>
    <n v="0.62589928057553956"/>
    <n v="2026"/>
    <s v="Q3"/>
    <n v="7"/>
    <s v="Jul"/>
  </r>
  <r>
    <x v="1488"/>
    <d v="2026-07-27T00:00:00"/>
    <n v="2026"/>
    <x v="2"/>
    <n v="7"/>
    <x v="6"/>
    <x v="1"/>
    <x v="11"/>
    <x v="0"/>
    <s v="New"/>
    <x v="4"/>
    <s v="Resistance Band Set"/>
    <n v="2"/>
    <n v="40.22"/>
    <n v="0.05"/>
    <n v="14.72"/>
    <n v="76.417999999999992"/>
    <n v="29.44"/>
    <n v="46.977999999999994"/>
    <n v="0.61475045146431473"/>
    <n v="2026"/>
    <s v="Q3"/>
    <n v="7"/>
    <s v="Jul"/>
  </r>
  <r>
    <x v="1489"/>
    <d v="2026-07-27T00:00:00"/>
    <n v="2026"/>
    <x v="2"/>
    <n v="7"/>
    <x v="6"/>
    <x v="3"/>
    <x v="7"/>
    <x v="0"/>
    <s v="Returning"/>
    <x v="4"/>
    <s v="Recovery Roller"/>
    <n v="3"/>
    <n v="37.130000000000003"/>
    <n v="0.05"/>
    <n v="14.29"/>
    <n v="105.82050000000001"/>
    <n v="42.87"/>
    <n v="62.950500000000012"/>
    <n v="0.59488000907196625"/>
    <n v="2026"/>
    <s v="Q3"/>
    <n v="7"/>
    <s v="Jul"/>
  </r>
  <r>
    <x v="1490"/>
    <d v="2026-07-27T00:00:00"/>
    <n v="2026"/>
    <x v="2"/>
    <n v="7"/>
    <x v="6"/>
    <x v="0"/>
    <x v="9"/>
    <x v="0"/>
    <s v="New"/>
    <x v="3"/>
    <s v="Compact Sleeping Bag"/>
    <n v="4"/>
    <n v="125.07"/>
    <n v="0.05"/>
    <n v="60"/>
    <n v="475.26599999999996"/>
    <n v="240"/>
    <n v="235.26599999999996"/>
    <n v="0.4950196311118405"/>
    <n v="2026"/>
    <s v="Q3"/>
    <n v="7"/>
    <s v="Jul"/>
  </r>
  <r>
    <x v="1491"/>
    <d v="2026-07-27T00:00:00"/>
    <n v="2026"/>
    <x v="2"/>
    <n v="7"/>
    <x v="6"/>
    <x v="3"/>
    <x v="13"/>
    <x v="1"/>
    <s v="Returning"/>
    <x v="4"/>
    <s v="Weighted Vest"/>
    <n v="5"/>
    <n v="122.14"/>
    <n v="0.05"/>
    <n v="70.64"/>
    <n v="580.16499999999996"/>
    <n v="353.2"/>
    <n v="226.96499999999997"/>
    <n v="0.39120767367903958"/>
    <n v="2026"/>
    <s v="Q3"/>
    <n v="7"/>
    <s v="Jul"/>
  </r>
  <r>
    <x v="1492"/>
    <d v="2026-07-28T00:00:00"/>
    <n v="2026"/>
    <x v="2"/>
    <n v="7"/>
    <x v="6"/>
    <x v="1"/>
    <x v="11"/>
    <x v="0"/>
    <s v="Business"/>
    <x v="3"/>
    <s v="Compact Sleeping Bag"/>
    <n v="1"/>
    <n v="120.09"/>
    <n v="0"/>
    <n v="62.18"/>
    <n v="120.09"/>
    <n v="62.18"/>
    <n v="57.910000000000004"/>
    <n v="0.48222166708302111"/>
    <n v="2026"/>
    <s v="Q3"/>
    <n v="7"/>
    <s v="Jul"/>
  </r>
  <r>
    <x v="1493"/>
    <d v="2026-07-28T00:00:00"/>
    <n v="2026"/>
    <x v="2"/>
    <n v="7"/>
    <x v="6"/>
    <x v="3"/>
    <x v="4"/>
    <x v="3"/>
    <s v="Returning"/>
    <x v="0"/>
    <s v="Cycling Pack 12L"/>
    <n v="6"/>
    <n v="102.75"/>
    <n v="0"/>
    <n v="51.55"/>
    <n v="616.5"/>
    <n v="309.29999999999995"/>
    <n v="307.20000000000005"/>
    <n v="0.49829683698296845"/>
    <n v="2026"/>
    <s v="Q3"/>
    <n v="7"/>
    <s v="Jul"/>
  </r>
  <r>
    <x v="1494"/>
    <d v="2026-07-28T00:00:00"/>
    <n v="2026"/>
    <x v="2"/>
    <n v="7"/>
    <x v="6"/>
    <x v="2"/>
    <x v="2"/>
    <x v="0"/>
    <s v="Returning"/>
    <x v="3"/>
    <s v="Trail Tent 2P"/>
    <n v="4"/>
    <n v="191.15"/>
    <n v="0"/>
    <n v="105.01"/>
    <n v="764.6"/>
    <n v="420.04"/>
    <n v="344.56"/>
    <n v="0.45064085796494896"/>
    <n v="2026"/>
    <s v="Q3"/>
    <n v="7"/>
    <s v="Jul"/>
  </r>
  <r>
    <x v="1495"/>
    <d v="2026-07-28T00:00:00"/>
    <n v="2026"/>
    <x v="2"/>
    <n v="7"/>
    <x v="6"/>
    <x v="0"/>
    <x v="9"/>
    <x v="0"/>
    <s v="Business"/>
    <x v="4"/>
    <s v="Resistance Band Set"/>
    <n v="2"/>
    <n v="40.15"/>
    <n v="0.1"/>
    <n v="14.86"/>
    <n v="72.27"/>
    <n v="29.72"/>
    <n v="42.55"/>
    <n v="0.58876435588764353"/>
    <n v="2026"/>
    <s v="Q3"/>
    <n v="7"/>
    <s v="Jul"/>
  </r>
  <r>
    <x v="1496"/>
    <d v="2026-07-28T00:00:00"/>
    <n v="2026"/>
    <x v="2"/>
    <n v="7"/>
    <x v="6"/>
    <x v="1"/>
    <x v="11"/>
    <x v="3"/>
    <s v="Business"/>
    <x v="3"/>
    <s v="Portable Camp Stove"/>
    <n v="1"/>
    <n v="83.05"/>
    <n v="0"/>
    <n v="38.86"/>
    <n v="83.05"/>
    <n v="38.86"/>
    <n v="44.19"/>
    <n v="0.53208910295003009"/>
    <n v="2026"/>
    <s v="Q3"/>
    <n v="7"/>
    <s v="Jul"/>
  </r>
  <r>
    <x v="1497"/>
    <d v="2026-07-28T00:00:00"/>
    <n v="2026"/>
    <x v="2"/>
    <n v="7"/>
    <x v="6"/>
    <x v="0"/>
    <x v="9"/>
    <x v="0"/>
    <s v="Returning"/>
    <x v="1"/>
    <s v="Trail Boots"/>
    <n v="2"/>
    <n v="146.22999999999999"/>
    <n v="0"/>
    <n v="79.040000000000006"/>
    <n v="292.45999999999998"/>
    <n v="158.08000000000001"/>
    <n v="134.37999999999997"/>
    <n v="0.45948163851466861"/>
    <n v="2026"/>
    <s v="Q3"/>
    <n v="7"/>
    <s v="Jul"/>
  </r>
  <r>
    <x v="1498"/>
    <d v="2026-07-28T00:00:00"/>
    <n v="2026"/>
    <x v="2"/>
    <n v="7"/>
    <x v="6"/>
    <x v="1"/>
    <x v="14"/>
    <x v="0"/>
    <s v="Returning"/>
    <x v="1"/>
    <s v="Trail Boots"/>
    <n v="2"/>
    <n v="144.09"/>
    <n v="0"/>
    <n v="77.67"/>
    <n v="288.18"/>
    <n v="155.34"/>
    <n v="132.84"/>
    <n v="0.46096189881324173"/>
    <n v="2026"/>
    <s v="Q3"/>
    <n v="7"/>
    <s v="Jul"/>
  </r>
  <r>
    <x v="1499"/>
    <d v="2026-07-28T00:00:00"/>
    <n v="2026"/>
    <x v="2"/>
    <n v="7"/>
    <x v="6"/>
    <x v="2"/>
    <x v="10"/>
    <x v="2"/>
    <s v="Business"/>
    <x v="1"/>
    <s v="Hiking Daypack 20L"/>
    <n v="3"/>
    <n v="93.01"/>
    <n v="0.15"/>
    <n v="46.68"/>
    <n v="237.17550000000003"/>
    <n v="140.04"/>
    <n v="97.135500000000036"/>
    <n v="0.4095511551572571"/>
    <n v="2026"/>
    <s v="Q3"/>
    <n v="7"/>
    <s v="Jul"/>
  </r>
  <r>
    <x v="1500"/>
    <d v="2026-07-28T00:00:00"/>
    <n v="2026"/>
    <x v="2"/>
    <n v="7"/>
    <x v="6"/>
    <x v="0"/>
    <x v="0"/>
    <x v="2"/>
    <s v="New"/>
    <x v="3"/>
    <s v="Compact Sleeping Bag"/>
    <n v="1"/>
    <n v="121.61"/>
    <n v="0.1"/>
    <n v="60.58"/>
    <n v="109.449"/>
    <n v="60.58"/>
    <n v="48.869"/>
    <n v="0.4465001964385239"/>
    <n v="2026"/>
    <s v="Q3"/>
    <n v="7"/>
    <s v="Jul"/>
  </r>
  <r>
    <x v="1501"/>
    <d v="2026-07-29T00:00:00"/>
    <n v="2026"/>
    <x v="2"/>
    <n v="7"/>
    <x v="6"/>
    <x v="3"/>
    <x v="4"/>
    <x v="0"/>
    <s v="Business"/>
    <x v="3"/>
    <s v="Trail Tent 2P"/>
    <n v="2"/>
    <n v="195.09"/>
    <n v="0"/>
    <n v="106.82"/>
    <n v="390.18"/>
    <n v="213.64"/>
    <n v="176.54000000000002"/>
    <n v="0.45245783997129535"/>
    <n v="2026"/>
    <s v="Q3"/>
    <n v="7"/>
    <s v="Jul"/>
  </r>
  <r>
    <x v="1502"/>
    <d v="2026-07-29T00:00:00"/>
    <n v="2026"/>
    <x v="2"/>
    <n v="7"/>
    <x v="6"/>
    <x v="2"/>
    <x v="10"/>
    <x v="2"/>
    <s v="Returning"/>
    <x v="2"/>
    <s v="Travel Backpack 35L"/>
    <n v="3"/>
    <n v="167.52"/>
    <n v="0"/>
    <n v="87.26"/>
    <n v="502.56000000000006"/>
    <n v="261.78000000000003"/>
    <n v="240.78000000000003"/>
    <n v="0.4791069723018147"/>
    <n v="2026"/>
    <s v="Q3"/>
    <n v="7"/>
    <s v="Jul"/>
  </r>
  <r>
    <x v="1503"/>
    <d v="2026-07-29T00:00:00"/>
    <n v="2026"/>
    <x v="2"/>
    <n v="7"/>
    <x v="6"/>
    <x v="1"/>
    <x v="14"/>
    <x v="3"/>
    <s v="New"/>
    <x v="0"/>
    <s v="Trail Bike Light"/>
    <n v="3"/>
    <n v="50.98"/>
    <n v="0"/>
    <n v="22.63"/>
    <n v="152.94"/>
    <n v="67.89"/>
    <n v="85.05"/>
    <n v="0.55610043154178113"/>
    <n v="2026"/>
    <s v="Q3"/>
    <n v="7"/>
    <s v="Jul"/>
  </r>
  <r>
    <x v="1504"/>
    <d v="2026-07-29T00:00:00"/>
    <n v="2026"/>
    <x v="2"/>
    <n v="7"/>
    <x v="6"/>
    <x v="1"/>
    <x v="11"/>
    <x v="3"/>
    <s v="New"/>
    <x v="4"/>
    <s v="Training Mat"/>
    <n v="2"/>
    <n v="49.98"/>
    <n v="0.1"/>
    <n v="21.91"/>
    <n v="89.963999999999999"/>
    <n v="43.82"/>
    <n v="46.143999999999998"/>
    <n v="0.51291627762215997"/>
    <n v="2026"/>
    <s v="Q3"/>
    <n v="7"/>
    <s v="Jul"/>
  </r>
  <r>
    <x v="1505"/>
    <d v="2026-07-29T00:00:00"/>
    <n v="2026"/>
    <x v="2"/>
    <n v="7"/>
    <x v="6"/>
    <x v="3"/>
    <x v="4"/>
    <x v="1"/>
    <s v="Business"/>
    <x v="2"/>
    <s v="Insulated Bottle"/>
    <n v="4"/>
    <n v="36.44"/>
    <n v="0.15"/>
    <n v="13.32"/>
    <n v="123.89599999999999"/>
    <n v="53.28"/>
    <n v="70.615999999999985"/>
    <n v="0.5699619035319945"/>
    <n v="2026"/>
    <s v="Q3"/>
    <n v="7"/>
    <s v="Jul"/>
  </r>
  <r>
    <x v="1506"/>
    <d v="2026-07-29T00:00:00"/>
    <n v="2026"/>
    <x v="2"/>
    <n v="7"/>
    <x v="6"/>
    <x v="0"/>
    <x v="0"/>
    <x v="0"/>
    <s v="Returning"/>
    <x v="3"/>
    <s v="Trail Tent 2P"/>
    <n v="1"/>
    <n v="195.34"/>
    <n v="0.05"/>
    <n v="106.6"/>
    <n v="185.57300000000001"/>
    <n v="106.6"/>
    <n v="78.973000000000013"/>
    <n v="0.42556298599472991"/>
    <n v="2026"/>
    <s v="Q3"/>
    <n v="7"/>
    <s v="Jul"/>
  </r>
  <r>
    <x v="1507"/>
    <d v="2026-07-29T00:00:00"/>
    <n v="2026"/>
    <x v="2"/>
    <n v="7"/>
    <x v="6"/>
    <x v="2"/>
    <x v="5"/>
    <x v="0"/>
    <s v="Business"/>
    <x v="0"/>
    <s v="Cycling Pack 12L"/>
    <n v="1"/>
    <n v="103.31"/>
    <n v="0"/>
    <n v="50.93"/>
    <n v="103.31"/>
    <n v="50.93"/>
    <n v="52.38"/>
    <n v="0.50701771367728199"/>
    <n v="2026"/>
    <s v="Q3"/>
    <n v="7"/>
    <s v="Jul"/>
  </r>
  <r>
    <x v="1508"/>
    <d v="2026-07-29T00:00:00"/>
    <n v="2026"/>
    <x v="2"/>
    <n v="7"/>
    <x v="6"/>
    <x v="0"/>
    <x v="0"/>
    <x v="0"/>
    <s v="New"/>
    <x v="3"/>
    <s v="Compact Sleeping Bag"/>
    <n v="3"/>
    <n v="123.31"/>
    <n v="0"/>
    <n v="59.16"/>
    <n v="369.93"/>
    <n v="177.48"/>
    <n v="192.45000000000002"/>
    <n v="0.52023355770010549"/>
    <n v="2026"/>
    <s v="Q3"/>
    <n v="7"/>
    <s v="Jul"/>
  </r>
  <r>
    <x v="1509"/>
    <d v="2026-07-29T00:00:00"/>
    <n v="2026"/>
    <x v="2"/>
    <n v="7"/>
    <x v="6"/>
    <x v="0"/>
    <x v="15"/>
    <x v="0"/>
    <s v="New"/>
    <x v="4"/>
    <s v="Resistance Band Set"/>
    <n v="1"/>
    <n v="40.36"/>
    <n v="0.1"/>
    <n v="14.82"/>
    <n v="36.323999999999998"/>
    <n v="14.82"/>
    <n v="21.503999999999998"/>
    <n v="0.59200528576148004"/>
    <n v="2026"/>
    <s v="Q3"/>
    <n v="7"/>
    <s v="Jul"/>
  </r>
  <r>
    <x v="1510"/>
    <d v="2026-07-29T00:00:00"/>
    <n v="2026"/>
    <x v="2"/>
    <n v="7"/>
    <x v="6"/>
    <x v="0"/>
    <x v="15"/>
    <x v="2"/>
    <s v="New"/>
    <x v="3"/>
    <s v="Portable Camp Stove"/>
    <n v="2"/>
    <n v="83.06"/>
    <n v="0"/>
    <n v="38.74"/>
    <n v="166.12"/>
    <n v="77.48"/>
    <n v="88.64"/>
    <n v="0.5335901757765471"/>
    <n v="2026"/>
    <s v="Q3"/>
    <n v="7"/>
    <s v="Jul"/>
  </r>
  <r>
    <x v="1511"/>
    <d v="2026-07-29T00:00:00"/>
    <n v="2026"/>
    <x v="2"/>
    <n v="7"/>
    <x v="6"/>
    <x v="2"/>
    <x v="3"/>
    <x v="0"/>
    <s v="Returning"/>
    <x v="1"/>
    <s v="Summit Backpack 45L"/>
    <n v="2"/>
    <n v="151.72999999999999"/>
    <n v="0"/>
    <n v="81.209999999999994"/>
    <n v="303.45999999999998"/>
    <n v="162.41999999999999"/>
    <n v="141.04"/>
    <n v="0.46477295195412904"/>
    <n v="2026"/>
    <s v="Q3"/>
    <n v="7"/>
    <s v="Jul"/>
  </r>
  <r>
    <x v="1512"/>
    <d v="2026-07-29T00:00:00"/>
    <n v="2026"/>
    <x v="2"/>
    <n v="7"/>
    <x v="6"/>
    <x v="3"/>
    <x v="8"/>
    <x v="0"/>
    <s v="New"/>
    <x v="1"/>
    <s v="Trekking Poles"/>
    <n v="4"/>
    <n v="72.010000000000005"/>
    <n v="0.05"/>
    <n v="32.36"/>
    <n v="273.63800000000003"/>
    <n v="129.44"/>
    <n v="144.19800000000004"/>
    <n v="0.52696628392255473"/>
    <n v="2026"/>
    <s v="Q3"/>
    <n v="7"/>
    <s v="Jul"/>
  </r>
  <r>
    <x v="1513"/>
    <d v="2026-07-29T00:00:00"/>
    <n v="2026"/>
    <x v="2"/>
    <n v="7"/>
    <x v="6"/>
    <x v="1"/>
    <x v="11"/>
    <x v="0"/>
    <s v="Business"/>
    <x v="1"/>
    <s v="Summit Backpack 45L"/>
    <n v="1"/>
    <n v="154.87"/>
    <n v="0"/>
    <n v="80.459999999999994"/>
    <n v="154.87"/>
    <n v="80.459999999999994"/>
    <n v="74.410000000000011"/>
    <n v="0.48046748886162594"/>
    <n v="2026"/>
    <s v="Q3"/>
    <n v="7"/>
    <s v="Jul"/>
  </r>
  <r>
    <x v="1514"/>
    <d v="2026-07-30T00:00:00"/>
    <n v="2026"/>
    <x v="2"/>
    <n v="7"/>
    <x v="6"/>
    <x v="1"/>
    <x v="1"/>
    <x v="0"/>
    <s v="New"/>
    <x v="2"/>
    <s v="Carry-On Duffel"/>
    <n v="3"/>
    <n v="134.61000000000001"/>
    <n v="0.1"/>
    <n v="65.77"/>
    <n v="363.44700000000006"/>
    <n v="197.31"/>
    <n v="166.13700000000006"/>
    <n v="0.45711479252820914"/>
    <n v="2026"/>
    <s v="Q3"/>
    <n v="7"/>
    <s v="Jul"/>
  </r>
  <r>
    <x v="1515"/>
    <d v="2026-07-30T00:00:00"/>
    <n v="2026"/>
    <x v="2"/>
    <n v="7"/>
    <x v="6"/>
    <x v="3"/>
    <x v="13"/>
    <x v="0"/>
    <s v="Returning"/>
    <x v="0"/>
    <s v="Commuter Helmet"/>
    <n v="3"/>
    <n v="81.5"/>
    <n v="0.05"/>
    <n v="43.85"/>
    <n v="232.27499999999998"/>
    <n v="131.55000000000001"/>
    <n v="100.72499999999997"/>
    <n v="0.43364546335163051"/>
    <n v="2026"/>
    <s v="Q3"/>
    <n v="7"/>
    <s v="Jul"/>
  </r>
  <r>
    <x v="1516"/>
    <d v="2026-07-30T00:00:00"/>
    <n v="2026"/>
    <x v="2"/>
    <n v="7"/>
    <x v="6"/>
    <x v="0"/>
    <x v="0"/>
    <x v="3"/>
    <s v="Business"/>
    <x v="2"/>
    <s v="Carry-On Duffel"/>
    <n v="2"/>
    <n v="135.63"/>
    <n v="0"/>
    <n v="66.63"/>
    <n v="271.26"/>
    <n v="133.26"/>
    <n v="138"/>
    <n v="0.50873700508737008"/>
    <n v="2026"/>
    <s v="Q3"/>
    <n v="7"/>
    <s v="Jul"/>
  </r>
  <r>
    <x v="1517"/>
    <d v="2026-07-30T00:00:00"/>
    <n v="2026"/>
    <x v="2"/>
    <n v="7"/>
    <x v="6"/>
    <x v="0"/>
    <x v="9"/>
    <x v="1"/>
    <s v="Business"/>
    <x v="2"/>
    <s v="Carry-On Duffel"/>
    <n v="15"/>
    <n v="133.44999999999999"/>
    <n v="0.2"/>
    <n v="65.819999999999993"/>
    <n v="1601.3999999999999"/>
    <n v="987.3"/>
    <n v="614.09999999999991"/>
    <n v="0.3834769576620457"/>
    <n v="2026"/>
    <s v="Q3"/>
    <n v="7"/>
    <s v="Jul"/>
  </r>
  <r>
    <x v="1518"/>
    <d v="2026-07-30T00:00:00"/>
    <n v="2026"/>
    <x v="2"/>
    <n v="7"/>
    <x v="6"/>
    <x v="0"/>
    <x v="15"/>
    <x v="0"/>
    <s v="Business"/>
    <x v="3"/>
    <s v="Compact Sleeping Bag"/>
    <n v="1"/>
    <n v="120.94"/>
    <n v="0"/>
    <n v="62.24"/>
    <n v="120.94"/>
    <n v="62.24"/>
    <n v="58.699999999999996"/>
    <n v="0.48536464362493797"/>
    <n v="2026"/>
    <s v="Q3"/>
    <n v="7"/>
    <s v="Jul"/>
  </r>
  <r>
    <x v="1519"/>
    <d v="2026-07-30T00:00:00"/>
    <n v="2026"/>
    <x v="2"/>
    <n v="7"/>
    <x v="6"/>
    <x v="1"/>
    <x v="11"/>
    <x v="0"/>
    <s v="Returning"/>
    <x v="3"/>
    <s v="Alpine Tent 4P"/>
    <n v="2"/>
    <n v="332.99"/>
    <n v="0.15"/>
    <n v="199.09"/>
    <n v="566.08299999999997"/>
    <n v="398.18"/>
    <n v="167.90299999999996"/>
    <n v="0.29660491482697759"/>
    <n v="2026"/>
    <s v="Q3"/>
    <n v="7"/>
    <s v="Jul"/>
  </r>
  <r>
    <x v="1520"/>
    <d v="2026-07-30T00:00:00"/>
    <n v="2026"/>
    <x v="2"/>
    <n v="7"/>
    <x v="6"/>
    <x v="0"/>
    <x v="15"/>
    <x v="0"/>
    <s v="Returning"/>
    <x v="3"/>
    <s v="Compact Sleeping Bag"/>
    <n v="3"/>
    <n v="120.88"/>
    <n v="0"/>
    <n v="60.97"/>
    <n v="362.64"/>
    <n v="182.91"/>
    <n v="179.73"/>
    <n v="0.49561548643282594"/>
    <n v="2026"/>
    <s v="Q3"/>
    <n v="7"/>
    <s v="Jul"/>
  </r>
  <r>
    <x v="1521"/>
    <d v="2026-07-30T00:00:00"/>
    <n v="2026"/>
    <x v="2"/>
    <n v="7"/>
    <x v="6"/>
    <x v="3"/>
    <x v="8"/>
    <x v="0"/>
    <s v="Returning"/>
    <x v="0"/>
    <s v="Cycling Pack 12L"/>
    <n v="1"/>
    <n v="101.73"/>
    <n v="0.05"/>
    <n v="51.63"/>
    <n v="96.643500000000003"/>
    <n v="51.63"/>
    <n v="45.013500000000001"/>
    <n v="0.46576852038678235"/>
    <n v="2026"/>
    <s v="Q3"/>
    <n v="7"/>
    <s v="Jul"/>
  </r>
  <r>
    <x v="1522"/>
    <d v="2026-07-30T00:00:00"/>
    <n v="2026"/>
    <x v="2"/>
    <n v="7"/>
    <x v="6"/>
    <x v="3"/>
    <x v="7"/>
    <x v="0"/>
    <s v="Returning"/>
    <x v="2"/>
    <s v="Insulated Bottle"/>
    <n v="2"/>
    <n v="36.21"/>
    <n v="0"/>
    <n v="13.5"/>
    <n v="72.42"/>
    <n v="27"/>
    <n v="45.42"/>
    <n v="0.62717481358740679"/>
    <n v="2026"/>
    <s v="Q3"/>
    <n v="7"/>
    <s v="Jul"/>
  </r>
  <r>
    <x v="1523"/>
    <d v="2026-07-31T00:00:00"/>
    <n v="2026"/>
    <x v="2"/>
    <n v="7"/>
    <x v="6"/>
    <x v="3"/>
    <x v="7"/>
    <x v="0"/>
    <s v="Business"/>
    <x v="0"/>
    <s v="Cycling Pack 12L"/>
    <n v="5"/>
    <n v="104.65"/>
    <n v="0"/>
    <n v="49.2"/>
    <n v="523.25"/>
    <n v="246"/>
    <n v="277.25"/>
    <n v="0.52986144290492121"/>
    <n v="2026"/>
    <s v="Q3"/>
    <n v="7"/>
    <s v="Jul"/>
  </r>
  <r>
    <x v="1524"/>
    <d v="2026-07-31T00:00:00"/>
    <n v="2026"/>
    <x v="2"/>
    <n v="7"/>
    <x v="6"/>
    <x v="2"/>
    <x v="5"/>
    <x v="1"/>
    <s v="Returning"/>
    <x v="3"/>
    <s v="Trail Tent 2P"/>
    <n v="5"/>
    <n v="198.35"/>
    <n v="0.05"/>
    <n v="104.96"/>
    <n v="942.16249999999991"/>
    <n v="524.79999999999995"/>
    <n v="417.36249999999995"/>
    <n v="0.44298356175288234"/>
    <n v="2026"/>
    <s v="Q3"/>
    <n v="7"/>
    <s v="Jul"/>
  </r>
  <r>
    <x v="1525"/>
    <d v="2026-07-31T00:00:00"/>
    <n v="2026"/>
    <x v="2"/>
    <n v="7"/>
    <x v="6"/>
    <x v="0"/>
    <x v="0"/>
    <x v="3"/>
    <s v="Returning"/>
    <x v="4"/>
    <s v="Recovery Roller"/>
    <n v="2"/>
    <n v="36.56"/>
    <n v="0.05"/>
    <n v="13.76"/>
    <n v="69.463999999999999"/>
    <n v="27.52"/>
    <n v="41.944000000000003"/>
    <n v="0.60382356328457909"/>
    <n v="2026"/>
    <s v="Q3"/>
    <n v="7"/>
    <s v="Jul"/>
  </r>
  <r>
    <x v="1526"/>
    <d v="2026-07-31T00:00:00"/>
    <n v="2026"/>
    <x v="2"/>
    <n v="7"/>
    <x v="6"/>
    <x v="1"/>
    <x v="14"/>
    <x v="0"/>
    <s v="Returning"/>
    <x v="1"/>
    <s v="Hiking Daypack 20L"/>
    <n v="5"/>
    <n v="92.41"/>
    <n v="0"/>
    <n v="44.29"/>
    <n v="462.04999999999995"/>
    <n v="221.45"/>
    <n v="240.59999999999997"/>
    <n v="0.52072286549074775"/>
    <n v="2026"/>
    <s v="Q3"/>
    <n v="7"/>
    <s v="Jul"/>
  </r>
  <r>
    <x v="1527"/>
    <d v="2026-08-01T00:00:00"/>
    <n v="2026"/>
    <x v="2"/>
    <n v="8"/>
    <x v="7"/>
    <x v="3"/>
    <x v="13"/>
    <x v="0"/>
    <s v="Returning"/>
    <x v="3"/>
    <s v="Compact Sleeping Bag"/>
    <n v="4"/>
    <n v="121.87"/>
    <n v="0"/>
    <n v="59.89"/>
    <n v="487.48"/>
    <n v="239.56"/>
    <n v="247.92000000000002"/>
    <n v="0.50857471075736438"/>
    <n v="2026"/>
    <s v="Q3"/>
    <n v="8"/>
    <s v="Aug"/>
  </r>
  <r>
    <x v="1528"/>
    <d v="2026-08-01T00:00:00"/>
    <n v="2026"/>
    <x v="2"/>
    <n v="8"/>
    <x v="7"/>
    <x v="3"/>
    <x v="8"/>
    <x v="0"/>
    <s v="Returning"/>
    <x v="2"/>
    <s v="Carry-On Duffel"/>
    <n v="2"/>
    <n v="130.9"/>
    <n v="0.05"/>
    <n v="67.959999999999994"/>
    <n v="248.71"/>
    <n v="135.91999999999999"/>
    <n v="112.79000000000002"/>
    <n v="0.45350006031120588"/>
    <n v="2026"/>
    <s v="Q3"/>
    <n v="8"/>
    <s v="Aug"/>
  </r>
  <r>
    <x v="1529"/>
    <d v="2026-08-01T00:00:00"/>
    <n v="2026"/>
    <x v="2"/>
    <n v="8"/>
    <x v="7"/>
    <x v="2"/>
    <x v="2"/>
    <x v="2"/>
    <s v="New"/>
    <x v="0"/>
    <s v="Trail Bike Light"/>
    <n v="1"/>
    <n v="50.98"/>
    <n v="0"/>
    <n v="22.92"/>
    <n v="50.98"/>
    <n v="22.92"/>
    <n v="28.059999999999995"/>
    <n v="0.55041192624558644"/>
    <n v="2026"/>
    <s v="Q3"/>
    <n v="8"/>
    <s v="Aug"/>
  </r>
  <r>
    <x v="1530"/>
    <d v="2026-08-01T00:00:00"/>
    <n v="2026"/>
    <x v="2"/>
    <n v="8"/>
    <x v="7"/>
    <x v="2"/>
    <x v="2"/>
    <x v="0"/>
    <s v="Returning"/>
    <x v="1"/>
    <s v="Hiking Daypack 20L"/>
    <n v="2"/>
    <n v="91.11"/>
    <n v="0"/>
    <n v="44.19"/>
    <n v="182.22"/>
    <n v="88.38"/>
    <n v="93.84"/>
    <n v="0.51498189002304906"/>
    <n v="2026"/>
    <s v="Q3"/>
    <n v="8"/>
    <s v="Aug"/>
  </r>
  <r>
    <x v="1531"/>
    <d v="2026-08-01T00:00:00"/>
    <n v="2026"/>
    <x v="2"/>
    <n v="8"/>
    <x v="7"/>
    <x v="0"/>
    <x v="0"/>
    <x v="3"/>
    <s v="Returning"/>
    <x v="2"/>
    <s v="Insulated Bottle"/>
    <n v="3"/>
    <n v="35.619999999999997"/>
    <n v="0.05"/>
    <n v="13.47"/>
    <n v="101.51699999999998"/>
    <n v="40.410000000000004"/>
    <n v="61.106999999999978"/>
    <n v="0.60193859156594454"/>
    <n v="2026"/>
    <s v="Q3"/>
    <n v="8"/>
    <s v="Aug"/>
  </r>
  <r>
    <x v="1532"/>
    <d v="2026-08-01T00:00:00"/>
    <n v="2026"/>
    <x v="2"/>
    <n v="8"/>
    <x v="7"/>
    <x v="3"/>
    <x v="13"/>
    <x v="0"/>
    <s v="New"/>
    <x v="1"/>
    <s v="Hiking Daypack 20L"/>
    <n v="1"/>
    <n v="91.95"/>
    <n v="0.05"/>
    <n v="46.47"/>
    <n v="87.352499999999992"/>
    <n v="46.47"/>
    <n v="40.882499999999993"/>
    <n v="0.46801751523997592"/>
    <n v="2026"/>
    <s v="Q3"/>
    <n v="8"/>
    <s v="Aug"/>
  </r>
  <r>
    <x v="1533"/>
    <d v="2026-08-01T00:00:00"/>
    <n v="2026"/>
    <x v="2"/>
    <n v="8"/>
    <x v="7"/>
    <x v="0"/>
    <x v="9"/>
    <x v="0"/>
    <s v="Returning"/>
    <x v="4"/>
    <s v="Training Mat"/>
    <n v="1"/>
    <n v="49.46"/>
    <n v="0"/>
    <n v="21.47"/>
    <n v="49.46"/>
    <n v="21.47"/>
    <n v="27.990000000000002"/>
    <n v="0.5659118479579458"/>
    <n v="2026"/>
    <s v="Q3"/>
    <n v="8"/>
    <s v="Aug"/>
  </r>
  <r>
    <x v="1534"/>
    <d v="2026-08-01T00:00:00"/>
    <n v="2026"/>
    <x v="2"/>
    <n v="8"/>
    <x v="7"/>
    <x v="0"/>
    <x v="15"/>
    <x v="0"/>
    <s v="New"/>
    <x v="0"/>
    <s v="Compact Repair Kit"/>
    <n v="1"/>
    <n v="41.25"/>
    <n v="0.05"/>
    <n v="16.98"/>
    <n v="39.1875"/>
    <n v="16.98"/>
    <n v="22.2075"/>
    <n v="0.56669856459330148"/>
    <n v="2026"/>
    <s v="Q3"/>
    <n v="8"/>
    <s v="Aug"/>
  </r>
  <r>
    <x v="1535"/>
    <d v="2026-08-02T00:00:00"/>
    <n v="2026"/>
    <x v="2"/>
    <n v="8"/>
    <x v="7"/>
    <x v="2"/>
    <x v="5"/>
    <x v="0"/>
    <s v="Returning"/>
    <x v="2"/>
    <s v="Carry-On Duffel"/>
    <n v="4"/>
    <n v="133.65"/>
    <n v="0"/>
    <n v="66"/>
    <n v="534.6"/>
    <n v="264"/>
    <n v="270.60000000000002"/>
    <n v="0.50617283950617287"/>
    <n v="2026"/>
    <s v="Q3"/>
    <n v="8"/>
    <s v="Aug"/>
  </r>
  <r>
    <x v="1536"/>
    <d v="2026-08-02T00:00:00"/>
    <n v="2026"/>
    <x v="2"/>
    <n v="8"/>
    <x v="7"/>
    <x v="3"/>
    <x v="4"/>
    <x v="0"/>
    <s v="Returning"/>
    <x v="3"/>
    <s v="Trail Tent 2P"/>
    <n v="2"/>
    <n v="200.45"/>
    <n v="0.05"/>
    <n v="105.42"/>
    <n v="380.85499999999996"/>
    <n v="210.84"/>
    <n v="170.01499999999996"/>
    <n v="0.44640348689133652"/>
    <n v="2026"/>
    <s v="Q3"/>
    <n v="8"/>
    <s v="Aug"/>
  </r>
  <r>
    <x v="1537"/>
    <d v="2026-08-02T00:00:00"/>
    <n v="2026"/>
    <x v="2"/>
    <n v="8"/>
    <x v="7"/>
    <x v="0"/>
    <x v="0"/>
    <x v="3"/>
    <s v="Returning"/>
    <x v="0"/>
    <s v="Trail Bike Light"/>
    <n v="2"/>
    <n v="51.87"/>
    <n v="0.05"/>
    <n v="21.98"/>
    <n v="98.552999999999997"/>
    <n v="43.96"/>
    <n v="54.592999999999996"/>
    <n v="0.55394559272675614"/>
    <n v="2026"/>
    <s v="Q3"/>
    <n v="8"/>
    <s v="Aug"/>
  </r>
  <r>
    <x v="1538"/>
    <d v="2026-08-02T00:00:00"/>
    <n v="2026"/>
    <x v="2"/>
    <n v="8"/>
    <x v="7"/>
    <x v="3"/>
    <x v="13"/>
    <x v="0"/>
    <s v="Returning"/>
    <x v="3"/>
    <s v="Portable Camp Stove"/>
    <n v="1"/>
    <n v="83.6"/>
    <n v="0.05"/>
    <n v="38.51"/>
    <n v="79.419999999999987"/>
    <n v="38.51"/>
    <n v="40.909999999999989"/>
    <n v="0.51510954419541677"/>
    <n v="2026"/>
    <s v="Q3"/>
    <n v="8"/>
    <s v="Aug"/>
  </r>
  <r>
    <x v="1539"/>
    <d v="2026-08-02T00:00:00"/>
    <n v="2026"/>
    <x v="2"/>
    <n v="8"/>
    <x v="7"/>
    <x v="2"/>
    <x v="16"/>
    <x v="0"/>
    <s v="New"/>
    <x v="2"/>
    <s v="Insulated Bottle"/>
    <n v="1"/>
    <n v="35.74"/>
    <n v="0"/>
    <n v="13.49"/>
    <n v="35.74"/>
    <n v="13.49"/>
    <n v="22.25"/>
    <n v="0.62255176273083379"/>
    <n v="2026"/>
    <s v="Q3"/>
    <n v="8"/>
    <s v="Aug"/>
  </r>
  <r>
    <x v="1540"/>
    <d v="2026-08-02T00:00:00"/>
    <n v="2026"/>
    <x v="2"/>
    <n v="8"/>
    <x v="7"/>
    <x v="3"/>
    <x v="4"/>
    <x v="0"/>
    <s v="Returning"/>
    <x v="0"/>
    <s v="Commuter Helmet"/>
    <n v="1"/>
    <n v="79.849999999999994"/>
    <n v="0.1"/>
    <n v="43.11"/>
    <n v="71.864999999999995"/>
    <n v="43.11"/>
    <n v="28.754999999999995"/>
    <n v="0.40012523481527862"/>
    <n v="2026"/>
    <s v="Q3"/>
    <n v="8"/>
    <s v="Aug"/>
  </r>
  <r>
    <x v="1541"/>
    <d v="2026-08-02T00:00:00"/>
    <n v="2026"/>
    <x v="2"/>
    <n v="8"/>
    <x v="7"/>
    <x v="0"/>
    <x v="15"/>
    <x v="0"/>
    <s v="Returning"/>
    <x v="2"/>
    <s v="Packing Cube Set"/>
    <n v="2"/>
    <n v="46.44"/>
    <n v="0"/>
    <n v="18.489999999999998"/>
    <n v="92.88"/>
    <n v="36.979999999999997"/>
    <n v="55.9"/>
    <n v="0.60185185185185186"/>
    <n v="2026"/>
    <s v="Q3"/>
    <n v="8"/>
    <s v="Aug"/>
  </r>
  <r>
    <x v="1542"/>
    <d v="2026-08-02T00:00:00"/>
    <n v="2026"/>
    <x v="2"/>
    <n v="8"/>
    <x v="7"/>
    <x v="3"/>
    <x v="8"/>
    <x v="2"/>
    <s v="Returning"/>
    <x v="0"/>
    <s v="Trail Bike Light"/>
    <n v="2"/>
    <n v="50.44"/>
    <n v="0"/>
    <n v="22.99"/>
    <n v="100.88"/>
    <n v="45.98"/>
    <n v="54.9"/>
    <n v="0.54421094369547984"/>
    <n v="2026"/>
    <s v="Q3"/>
    <n v="8"/>
    <s v="Aug"/>
  </r>
  <r>
    <x v="1543"/>
    <d v="2026-08-02T00:00:00"/>
    <n v="2026"/>
    <x v="2"/>
    <n v="8"/>
    <x v="7"/>
    <x v="3"/>
    <x v="8"/>
    <x v="0"/>
    <s v="Returning"/>
    <x v="0"/>
    <s v="Commuter Helmet"/>
    <n v="2"/>
    <n v="81.38"/>
    <n v="0"/>
    <n v="42.19"/>
    <n v="162.76"/>
    <n v="84.38"/>
    <n v="78.38"/>
    <n v="0.4815679528139592"/>
    <n v="2026"/>
    <s v="Q3"/>
    <n v="8"/>
    <s v="Aug"/>
  </r>
  <r>
    <x v="1544"/>
    <d v="2026-08-03T00:00:00"/>
    <n v="2026"/>
    <x v="2"/>
    <n v="8"/>
    <x v="7"/>
    <x v="2"/>
    <x v="16"/>
    <x v="0"/>
    <s v="Returning"/>
    <x v="4"/>
    <s v="Resistance Band Set"/>
    <n v="1"/>
    <n v="41.3"/>
    <n v="0"/>
    <n v="14.52"/>
    <n v="41.3"/>
    <n v="14.52"/>
    <n v="26.779999999999998"/>
    <n v="0.64842615012106541"/>
    <n v="2026"/>
    <s v="Q3"/>
    <n v="8"/>
    <s v="Aug"/>
  </r>
  <r>
    <x v="1545"/>
    <d v="2026-08-03T00:00:00"/>
    <n v="2026"/>
    <x v="2"/>
    <n v="8"/>
    <x v="7"/>
    <x v="3"/>
    <x v="8"/>
    <x v="3"/>
    <s v="Returning"/>
    <x v="2"/>
    <s v="Insulated Bottle"/>
    <n v="2"/>
    <n v="36.15"/>
    <n v="0.1"/>
    <n v="13.19"/>
    <n v="65.069999999999993"/>
    <n v="26.38"/>
    <n v="38.69"/>
    <n v="0.59459044106347014"/>
    <n v="2026"/>
    <s v="Q3"/>
    <n v="8"/>
    <s v="Aug"/>
  </r>
  <r>
    <x v="1546"/>
    <d v="2026-08-03T00:00:00"/>
    <n v="2026"/>
    <x v="2"/>
    <n v="8"/>
    <x v="7"/>
    <x v="1"/>
    <x v="12"/>
    <x v="0"/>
    <s v="Returning"/>
    <x v="2"/>
    <s v="Carry-On Duffel"/>
    <n v="3"/>
    <n v="132.59"/>
    <n v="0.1"/>
    <n v="66.040000000000006"/>
    <n v="357.99299999999999"/>
    <n v="198.12"/>
    <n v="159.87299999999999"/>
    <n v="0.44658135773604507"/>
    <n v="2026"/>
    <s v="Q3"/>
    <n v="8"/>
    <s v="Aug"/>
  </r>
  <r>
    <x v="1547"/>
    <d v="2026-08-03T00:00:00"/>
    <n v="2026"/>
    <x v="2"/>
    <n v="8"/>
    <x v="7"/>
    <x v="2"/>
    <x v="3"/>
    <x v="0"/>
    <s v="New"/>
    <x v="1"/>
    <s v="Trail Boots"/>
    <n v="3"/>
    <n v="144"/>
    <n v="0"/>
    <n v="78.89"/>
    <n v="432"/>
    <n v="236.67000000000002"/>
    <n v="195.32999999999998"/>
    <n v="0.45215277777777774"/>
    <n v="2026"/>
    <s v="Q3"/>
    <n v="8"/>
    <s v="Aug"/>
  </r>
  <r>
    <x v="1548"/>
    <d v="2026-08-03T00:00:00"/>
    <n v="2026"/>
    <x v="2"/>
    <n v="8"/>
    <x v="7"/>
    <x v="0"/>
    <x v="0"/>
    <x v="0"/>
    <s v="Returning"/>
    <x v="2"/>
    <s v="Packing Cube Set"/>
    <n v="2"/>
    <n v="45.45"/>
    <n v="0.05"/>
    <n v="18.829999999999998"/>
    <n v="86.355000000000004"/>
    <n v="37.659999999999997"/>
    <n v="48.695000000000007"/>
    <n v="0.56389323142840608"/>
    <n v="2026"/>
    <s v="Q3"/>
    <n v="8"/>
    <s v="Aug"/>
  </r>
  <r>
    <x v="1549"/>
    <d v="2026-08-03T00:00:00"/>
    <n v="2026"/>
    <x v="2"/>
    <n v="8"/>
    <x v="7"/>
    <x v="1"/>
    <x v="6"/>
    <x v="0"/>
    <s v="Returning"/>
    <x v="0"/>
    <s v="Compact Repair Kit"/>
    <n v="1"/>
    <n v="41.16"/>
    <n v="0.05"/>
    <n v="16.66"/>
    <n v="39.101999999999997"/>
    <n v="16.66"/>
    <n v="22.441999999999997"/>
    <n v="0.57393483709273174"/>
    <n v="2026"/>
    <s v="Q3"/>
    <n v="8"/>
    <s v="Aug"/>
  </r>
  <r>
    <x v="1550"/>
    <d v="2026-08-03T00:00:00"/>
    <n v="2026"/>
    <x v="2"/>
    <n v="8"/>
    <x v="7"/>
    <x v="0"/>
    <x v="0"/>
    <x v="2"/>
    <s v="Returning"/>
    <x v="2"/>
    <s v="Travel Backpack 35L"/>
    <n v="1"/>
    <n v="162.78"/>
    <n v="0"/>
    <n v="85.08"/>
    <n v="162.78"/>
    <n v="85.08"/>
    <n v="77.7"/>
    <n v="0.47733136748986366"/>
    <n v="2026"/>
    <s v="Q3"/>
    <n v="8"/>
    <s v="Aug"/>
  </r>
  <r>
    <x v="1551"/>
    <d v="2026-08-03T00:00:00"/>
    <n v="2026"/>
    <x v="2"/>
    <n v="8"/>
    <x v="7"/>
    <x v="2"/>
    <x v="16"/>
    <x v="2"/>
    <s v="New"/>
    <x v="0"/>
    <s v="Commuter Helmet"/>
    <n v="1"/>
    <n v="80.040000000000006"/>
    <n v="0.1"/>
    <n v="41.88"/>
    <n v="72.036000000000001"/>
    <n v="41.88"/>
    <n v="30.155999999999999"/>
    <n v="0.41862402132267196"/>
    <n v="2026"/>
    <s v="Q3"/>
    <n v="8"/>
    <s v="Aug"/>
  </r>
  <r>
    <x v="1552"/>
    <d v="2026-08-03T00:00:00"/>
    <n v="2026"/>
    <x v="2"/>
    <n v="8"/>
    <x v="7"/>
    <x v="2"/>
    <x v="5"/>
    <x v="0"/>
    <s v="New"/>
    <x v="1"/>
    <s v="Hiking Daypack 20L"/>
    <n v="1"/>
    <n v="90.21"/>
    <n v="0"/>
    <n v="46.31"/>
    <n v="90.21"/>
    <n v="46.31"/>
    <n v="43.899999999999991"/>
    <n v="0.48664227912648261"/>
    <n v="2026"/>
    <s v="Q3"/>
    <n v="8"/>
    <s v="Aug"/>
  </r>
  <r>
    <x v="1553"/>
    <d v="2026-08-04T00:00:00"/>
    <n v="2026"/>
    <x v="2"/>
    <n v="8"/>
    <x v="7"/>
    <x v="0"/>
    <x v="9"/>
    <x v="2"/>
    <s v="Business"/>
    <x v="2"/>
    <s v="Carry-On Duffel"/>
    <n v="1"/>
    <n v="133.6"/>
    <n v="0.1"/>
    <n v="67.3"/>
    <n v="120.24"/>
    <n v="67.3"/>
    <n v="52.94"/>
    <n v="0.44028609447771122"/>
    <n v="2026"/>
    <s v="Q3"/>
    <n v="8"/>
    <s v="Aug"/>
  </r>
  <r>
    <x v="1554"/>
    <d v="2026-08-04T00:00:00"/>
    <n v="2026"/>
    <x v="2"/>
    <n v="8"/>
    <x v="7"/>
    <x v="3"/>
    <x v="4"/>
    <x v="0"/>
    <s v="Returning"/>
    <x v="2"/>
    <s v="Packing Cube Set"/>
    <n v="1"/>
    <n v="47.53"/>
    <n v="0"/>
    <n v="18.04"/>
    <n v="47.53"/>
    <n v="18.04"/>
    <n v="29.490000000000002"/>
    <n v="0.62045024195245113"/>
    <n v="2026"/>
    <s v="Q3"/>
    <n v="8"/>
    <s v="Aug"/>
  </r>
  <r>
    <x v="1555"/>
    <d v="2026-08-04T00:00:00"/>
    <n v="2026"/>
    <x v="2"/>
    <n v="8"/>
    <x v="7"/>
    <x v="0"/>
    <x v="15"/>
    <x v="0"/>
    <s v="Returning"/>
    <x v="2"/>
    <s v="Packing Cube Set"/>
    <n v="2"/>
    <n v="46.71"/>
    <n v="0"/>
    <n v="18.41"/>
    <n v="93.42"/>
    <n v="36.82"/>
    <n v="56.6"/>
    <n v="0.60586598158852489"/>
    <n v="2026"/>
    <s v="Q3"/>
    <n v="8"/>
    <s v="Aug"/>
  </r>
  <r>
    <x v="1556"/>
    <d v="2026-08-04T00:00:00"/>
    <n v="2026"/>
    <x v="2"/>
    <n v="8"/>
    <x v="7"/>
    <x v="2"/>
    <x v="16"/>
    <x v="3"/>
    <s v="New"/>
    <x v="3"/>
    <s v="Trail Tent 2P"/>
    <n v="1"/>
    <n v="197.26"/>
    <n v="0"/>
    <n v="104.09"/>
    <n v="197.26"/>
    <n v="104.09"/>
    <n v="93.169999999999987"/>
    <n v="0.47232079488999285"/>
    <n v="2026"/>
    <s v="Q3"/>
    <n v="8"/>
    <s v="Aug"/>
  </r>
  <r>
    <x v="1557"/>
    <d v="2026-08-04T00:00:00"/>
    <n v="2026"/>
    <x v="2"/>
    <n v="8"/>
    <x v="7"/>
    <x v="2"/>
    <x v="16"/>
    <x v="3"/>
    <s v="New"/>
    <x v="1"/>
    <s v="Trekking Poles"/>
    <n v="1"/>
    <n v="70.56"/>
    <n v="0"/>
    <n v="32.11"/>
    <n v="70.56"/>
    <n v="32.11"/>
    <n v="38.450000000000003"/>
    <n v="0.54492630385487528"/>
    <n v="2026"/>
    <s v="Q3"/>
    <n v="8"/>
    <s v="Aug"/>
  </r>
  <r>
    <x v="1558"/>
    <d v="2026-08-04T00:00:00"/>
    <n v="2026"/>
    <x v="2"/>
    <n v="8"/>
    <x v="7"/>
    <x v="1"/>
    <x v="12"/>
    <x v="0"/>
    <s v="Business"/>
    <x v="4"/>
    <s v="Recovery Roller"/>
    <n v="1"/>
    <n v="36.58"/>
    <n v="0"/>
    <n v="13.98"/>
    <n v="36.58"/>
    <n v="13.98"/>
    <n v="22.599999999999998"/>
    <n v="0.61782394751230174"/>
    <n v="2026"/>
    <s v="Q3"/>
    <n v="8"/>
    <s v="Aug"/>
  </r>
  <r>
    <x v="1559"/>
    <d v="2026-08-04T00:00:00"/>
    <n v="2026"/>
    <x v="2"/>
    <n v="8"/>
    <x v="7"/>
    <x v="3"/>
    <x v="13"/>
    <x v="1"/>
    <s v="Business"/>
    <x v="0"/>
    <s v="Commuter Helmet"/>
    <n v="4"/>
    <n v="82.98"/>
    <n v="0.05"/>
    <n v="43.79"/>
    <n v="315.32400000000001"/>
    <n v="175.16"/>
    <n v="140.16400000000002"/>
    <n v="0.44450787126891711"/>
    <n v="2026"/>
    <s v="Q3"/>
    <n v="8"/>
    <s v="Aug"/>
  </r>
  <r>
    <x v="1560"/>
    <d v="2026-08-04T00:00:00"/>
    <n v="2026"/>
    <x v="2"/>
    <n v="8"/>
    <x v="7"/>
    <x v="0"/>
    <x v="0"/>
    <x v="0"/>
    <s v="New"/>
    <x v="0"/>
    <s v="Compact Repair Kit"/>
    <n v="1"/>
    <n v="41.25"/>
    <n v="0"/>
    <n v="17.02"/>
    <n v="41.25"/>
    <n v="17.02"/>
    <n v="24.23"/>
    <n v="0.58739393939393936"/>
    <n v="2026"/>
    <s v="Q3"/>
    <n v="8"/>
    <s v="Aug"/>
  </r>
  <r>
    <x v="1561"/>
    <d v="2026-08-04T00:00:00"/>
    <n v="2026"/>
    <x v="2"/>
    <n v="8"/>
    <x v="7"/>
    <x v="2"/>
    <x v="3"/>
    <x v="0"/>
    <s v="Returning"/>
    <x v="0"/>
    <s v="Cycling Pack 12L"/>
    <n v="1"/>
    <n v="101.37"/>
    <n v="0"/>
    <n v="51.56"/>
    <n v="101.37"/>
    <n v="51.56"/>
    <n v="49.81"/>
    <n v="0.49136825490776365"/>
    <n v="2026"/>
    <s v="Q3"/>
    <n v="8"/>
    <s v="Aug"/>
  </r>
  <r>
    <x v="1562"/>
    <d v="2026-08-04T00:00:00"/>
    <n v="2026"/>
    <x v="2"/>
    <n v="8"/>
    <x v="7"/>
    <x v="2"/>
    <x v="16"/>
    <x v="0"/>
    <s v="Returning"/>
    <x v="3"/>
    <s v="Alpine Tent 4P"/>
    <n v="1"/>
    <n v="340.66"/>
    <n v="0.05"/>
    <n v="194.13"/>
    <n v="323.62700000000001"/>
    <n v="194.13"/>
    <n v="129.49700000000001"/>
    <n v="0.40014275693931595"/>
    <n v="2026"/>
    <s v="Q3"/>
    <n v="8"/>
    <s v="Aug"/>
  </r>
  <r>
    <x v="1563"/>
    <d v="2026-08-04T00:00:00"/>
    <n v="2026"/>
    <x v="2"/>
    <n v="8"/>
    <x v="7"/>
    <x v="2"/>
    <x v="2"/>
    <x v="3"/>
    <s v="Business"/>
    <x v="0"/>
    <s v="Trail Bike Light"/>
    <n v="1"/>
    <n v="50.43"/>
    <n v="0.15"/>
    <n v="22.94"/>
    <n v="42.865499999999997"/>
    <n v="22.94"/>
    <n v="19.925499999999996"/>
    <n v="0.46483768998378644"/>
    <n v="2026"/>
    <s v="Q3"/>
    <n v="8"/>
    <s v="Aug"/>
  </r>
  <r>
    <x v="1564"/>
    <d v="2026-08-05T00:00:00"/>
    <n v="2026"/>
    <x v="2"/>
    <n v="8"/>
    <x v="7"/>
    <x v="3"/>
    <x v="8"/>
    <x v="0"/>
    <s v="New"/>
    <x v="4"/>
    <s v="Resistance Band Set"/>
    <n v="1"/>
    <n v="40.42"/>
    <n v="0.05"/>
    <n v="14.33"/>
    <n v="38.399000000000001"/>
    <n v="14.33"/>
    <n v="24.069000000000003"/>
    <n v="0.62681319826037141"/>
    <n v="2026"/>
    <s v="Q3"/>
    <n v="8"/>
    <s v="Aug"/>
  </r>
  <r>
    <x v="1565"/>
    <d v="2026-08-05T00:00:00"/>
    <n v="2026"/>
    <x v="2"/>
    <n v="8"/>
    <x v="7"/>
    <x v="0"/>
    <x v="0"/>
    <x v="0"/>
    <s v="New"/>
    <x v="0"/>
    <s v="Trail Bike Light"/>
    <n v="1"/>
    <n v="51.81"/>
    <n v="0.05"/>
    <n v="22.28"/>
    <n v="49.219499999999996"/>
    <n v="22.28"/>
    <n v="26.939499999999995"/>
    <n v="0.54733388189640275"/>
    <n v="2026"/>
    <s v="Q3"/>
    <n v="8"/>
    <s v="Aug"/>
  </r>
  <r>
    <x v="1566"/>
    <d v="2026-08-05T00:00:00"/>
    <n v="2026"/>
    <x v="2"/>
    <n v="8"/>
    <x v="7"/>
    <x v="2"/>
    <x v="2"/>
    <x v="2"/>
    <s v="New"/>
    <x v="4"/>
    <s v="Recovery Roller"/>
    <n v="3"/>
    <n v="35.9"/>
    <n v="0"/>
    <n v="14.11"/>
    <n v="107.69999999999999"/>
    <n v="42.33"/>
    <n v="65.36999999999999"/>
    <n v="0.60696378830083564"/>
    <n v="2026"/>
    <s v="Q3"/>
    <n v="8"/>
    <s v="Aug"/>
  </r>
  <r>
    <x v="1567"/>
    <d v="2026-08-05T00:00:00"/>
    <n v="2026"/>
    <x v="2"/>
    <n v="8"/>
    <x v="7"/>
    <x v="1"/>
    <x v="14"/>
    <x v="2"/>
    <s v="Business"/>
    <x v="1"/>
    <s v="Hiking Daypack 20L"/>
    <n v="2"/>
    <n v="90.27"/>
    <n v="0.05"/>
    <n v="46.38"/>
    <n v="171.51299999999998"/>
    <n v="92.76"/>
    <n v="78.752999999999972"/>
    <n v="0.45916636056742044"/>
    <n v="2026"/>
    <s v="Q3"/>
    <n v="8"/>
    <s v="Aug"/>
  </r>
  <r>
    <x v="1568"/>
    <d v="2026-08-05T00:00:00"/>
    <n v="2026"/>
    <x v="2"/>
    <n v="8"/>
    <x v="7"/>
    <x v="1"/>
    <x v="11"/>
    <x v="0"/>
    <s v="New"/>
    <x v="0"/>
    <s v="Trail Bike Light"/>
    <n v="1"/>
    <n v="49.68"/>
    <n v="0.05"/>
    <n v="22.02"/>
    <n v="47.195999999999998"/>
    <n v="22.02"/>
    <n v="25.175999999999998"/>
    <n v="0.53343503686753113"/>
    <n v="2026"/>
    <s v="Q3"/>
    <n v="8"/>
    <s v="Aug"/>
  </r>
  <r>
    <x v="1569"/>
    <d v="2026-08-05T00:00:00"/>
    <n v="2026"/>
    <x v="2"/>
    <n v="8"/>
    <x v="7"/>
    <x v="1"/>
    <x v="12"/>
    <x v="0"/>
    <s v="New"/>
    <x v="2"/>
    <s v="Carry-On Duffel"/>
    <n v="2"/>
    <n v="131.25"/>
    <n v="0.05"/>
    <n v="65.42"/>
    <n v="249.375"/>
    <n v="130.84"/>
    <n v="118.535"/>
    <n v="0.47532832080200499"/>
    <n v="2026"/>
    <s v="Q3"/>
    <n v="8"/>
    <s v="Aug"/>
  </r>
  <r>
    <x v="1570"/>
    <d v="2026-08-05T00:00:00"/>
    <n v="2026"/>
    <x v="2"/>
    <n v="8"/>
    <x v="7"/>
    <x v="3"/>
    <x v="4"/>
    <x v="2"/>
    <s v="New"/>
    <x v="4"/>
    <s v="Recovery Roller"/>
    <n v="2"/>
    <n v="36.78"/>
    <n v="0.05"/>
    <n v="13.85"/>
    <n v="69.882000000000005"/>
    <n v="27.7"/>
    <n v="42.182000000000002"/>
    <n v="0.60361752668784519"/>
    <n v="2026"/>
    <s v="Q3"/>
    <n v="8"/>
    <s v="Aug"/>
  </r>
  <r>
    <x v="1571"/>
    <d v="2026-08-05T00:00:00"/>
    <n v="2026"/>
    <x v="2"/>
    <n v="8"/>
    <x v="7"/>
    <x v="2"/>
    <x v="2"/>
    <x v="2"/>
    <s v="Returning"/>
    <x v="0"/>
    <s v="Commuter Helmet"/>
    <n v="1"/>
    <n v="80.790000000000006"/>
    <n v="0.1"/>
    <n v="43.65"/>
    <n v="72.711000000000013"/>
    <n v="43.65"/>
    <n v="29.061000000000014"/>
    <n v="0.39967817799232591"/>
    <n v="2026"/>
    <s v="Q3"/>
    <n v="8"/>
    <s v="Aug"/>
  </r>
  <r>
    <x v="1572"/>
    <d v="2026-08-05T00:00:00"/>
    <n v="2026"/>
    <x v="2"/>
    <n v="8"/>
    <x v="7"/>
    <x v="0"/>
    <x v="9"/>
    <x v="0"/>
    <s v="Returning"/>
    <x v="0"/>
    <s v="Compact Repair Kit"/>
    <n v="2"/>
    <n v="40.53"/>
    <n v="0.05"/>
    <n v="17.100000000000001"/>
    <n v="77.007000000000005"/>
    <n v="34.200000000000003"/>
    <n v="42.807000000000002"/>
    <n v="0.55588452997779425"/>
    <n v="2026"/>
    <s v="Q3"/>
    <n v="8"/>
    <s v="Aug"/>
  </r>
  <r>
    <x v="1573"/>
    <d v="2026-08-05T00:00:00"/>
    <n v="2026"/>
    <x v="2"/>
    <n v="8"/>
    <x v="7"/>
    <x v="2"/>
    <x v="2"/>
    <x v="3"/>
    <s v="New"/>
    <x v="0"/>
    <s v="Commuter Helmet"/>
    <n v="2"/>
    <n v="81.66"/>
    <n v="0"/>
    <n v="42.11"/>
    <n v="163.32"/>
    <n v="84.22"/>
    <n v="79.099999999999994"/>
    <n v="0.48432525104090129"/>
    <n v="2026"/>
    <s v="Q3"/>
    <n v="8"/>
    <s v="Aug"/>
  </r>
  <r>
    <x v="1574"/>
    <d v="2026-08-05T00:00:00"/>
    <n v="2026"/>
    <x v="2"/>
    <n v="8"/>
    <x v="7"/>
    <x v="1"/>
    <x v="12"/>
    <x v="3"/>
    <s v="Returning"/>
    <x v="1"/>
    <s v="Trail Boots"/>
    <n v="1"/>
    <n v="146.55000000000001"/>
    <n v="0"/>
    <n v="78.8"/>
    <n v="146.55000000000001"/>
    <n v="78.8"/>
    <n v="67.750000000000014"/>
    <n v="0.46229955646537024"/>
    <n v="2026"/>
    <s v="Q3"/>
    <n v="8"/>
    <s v="Aug"/>
  </r>
  <r>
    <x v="1575"/>
    <d v="2026-08-05T00:00:00"/>
    <n v="2026"/>
    <x v="2"/>
    <n v="8"/>
    <x v="7"/>
    <x v="1"/>
    <x v="1"/>
    <x v="2"/>
    <s v="Returning"/>
    <x v="2"/>
    <s v="Travel Backpack 35L"/>
    <n v="2"/>
    <n v="161.75"/>
    <n v="0.1"/>
    <n v="85.85"/>
    <n v="291.15000000000003"/>
    <n v="171.7"/>
    <n v="119.45000000000005"/>
    <n v="0.41026962047054794"/>
    <n v="2026"/>
    <s v="Q3"/>
    <n v="8"/>
    <s v="Aug"/>
  </r>
  <r>
    <x v="1576"/>
    <d v="2026-08-05T00:00:00"/>
    <n v="2026"/>
    <x v="2"/>
    <n v="8"/>
    <x v="7"/>
    <x v="1"/>
    <x v="1"/>
    <x v="3"/>
    <s v="Returning"/>
    <x v="3"/>
    <s v="Compact Sleeping Bag"/>
    <n v="2"/>
    <n v="122.47"/>
    <n v="0"/>
    <n v="59.73"/>
    <n v="244.94"/>
    <n v="119.46"/>
    <n v="125.48"/>
    <n v="0.5122887237690863"/>
    <n v="2026"/>
    <s v="Q3"/>
    <n v="8"/>
    <s v="Aug"/>
  </r>
  <r>
    <x v="1577"/>
    <d v="2026-08-06T00:00:00"/>
    <n v="2026"/>
    <x v="2"/>
    <n v="8"/>
    <x v="7"/>
    <x v="3"/>
    <x v="7"/>
    <x v="3"/>
    <s v="Returning"/>
    <x v="1"/>
    <s v="Trekking Poles"/>
    <n v="3"/>
    <n v="70.930000000000007"/>
    <n v="0"/>
    <n v="32.9"/>
    <n v="212.79000000000002"/>
    <n v="98.699999999999989"/>
    <n v="114.09000000000003"/>
    <n v="0.53616241364725792"/>
    <n v="2026"/>
    <s v="Q3"/>
    <n v="8"/>
    <s v="Aug"/>
  </r>
  <r>
    <x v="1578"/>
    <d v="2026-08-06T00:00:00"/>
    <n v="2026"/>
    <x v="2"/>
    <n v="8"/>
    <x v="7"/>
    <x v="0"/>
    <x v="15"/>
    <x v="0"/>
    <s v="Returning"/>
    <x v="3"/>
    <s v="Trail Tent 2P"/>
    <n v="1"/>
    <n v="191.44"/>
    <n v="0"/>
    <n v="102.13"/>
    <n v="191.44"/>
    <n v="102.13"/>
    <n v="89.31"/>
    <n v="0.46651692436272463"/>
    <n v="2026"/>
    <s v="Q3"/>
    <n v="8"/>
    <s v="Aug"/>
  </r>
  <r>
    <x v="1579"/>
    <d v="2026-08-06T00:00:00"/>
    <n v="2026"/>
    <x v="2"/>
    <n v="8"/>
    <x v="7"/>
    <x v="3"/>
    <x v="8"/>
    <x v="0"/>
    <s v="Returning"/>
    <x v="0"/>
    <s v="Commuter Helmet"/>
    <n v="2"/>
    <n v="82.92"/>
    <n v="0"/>
    <n v="41.64"/>
    <n v="165.84"/>
    <n v="83.28"/>
    <n v="82.56"/>
    <n v="0.49782923299565845"/>
    <n v="2026"/>
    <s v="Q3"/>
    <n v="8"/>
    <s v="Aug"/>
  </r>
  <r>
    <x v="1580"/>
    <d v="2026-08-06T00:00:00"/>
    <n v="2026"/>
    <x v="2"/>
    <n v="8"/>
    <x v="7"/>
    <x v="2"/>
    <x v="3"/>
    <x v="2"/>
    <s v="Returning"/>
    <x v="3"/>
    <s v="Portable Camp Stove"/>
    <n v="1"/>
    <n v="82.82"/>
    <n v="0"/>
    <n v="38.83"/>
    <n v="82.82"/>
    <n v="38.83"/>
    <n v="43.989999999999995"/>
    <n v="0.53115189567737264"/>
    <n v="2026"/>
    <s v="Q3"/>
    <n v="8"/>
    <s v="Aug"/>
  </r>
  <r>
    <x v="1581"/>
    <d v="2026-08-06T00:00:00"/>
    <n v="2026"/>
    <x v="2"/>
    <n v="8"/>
    <x v="7"/>
    <x v="3"/>
    <x v="8"/>
    <x v="0"/>
    <s v="New"/>
    <x v="3"/>
    <s v="Alpine Tent 4P"/>
    <n v="1"/>
    <n v="335.26"/>
    <n v="0.05"/>
    <n v="193.73"/>
    <n v="318.49699999999996"/>
    <n v="193.73"/>
    <n v="124.76699999999997"/>
    <n v="0.39173681384754011"/>
    <n v="2026"/>
    <s v="Q3"/>
    <n v="8"/>
    <s v="Aug"/>
  </r>
  <r>
    <x v="1582"/>
    <d v="2026-08-06T00:00:00"/>
    <n v="2026"/>
    <x v="2"/>
    <n v="8"/>
    <x v="7"/>
    <x v="2"/>
    <x v="16"/>
    <x v="3"/>
    <s v="Business"/>
    <x v="2"/>
    <s v="Packing Cube Set"/>
    <n v="1"/>
    <n v="47.19"/>
    <n v="0.05"/>
    <n v="18.11"/>
    <n v="44.830499999999994"/>
    <n v="18.11"/>
    <n v="26.720499999999994"/>
    <n v="0.59603395010093574"/>
    <n v="2026"/>
    <s v="Q3"/>
    <n v="8"/>
    <s v="Aug"/>
  </r>
  <r>
    <x v="1583"/>
    <d v="2026-08-06T00:00:00"/>
    <n v="2026"/>
    <x v="2"/>
    <n v="8"/>
    <x v="7"/>
    <x v="2"/>
    <x v="16"/>
    <x v="3"/>
    <s v="Returning"/>
    <x v="1"/>
    <s v="Hiking Daypack 20L"/>
    <n v="3"/>
    <n v="91.57"/>
    <n v="0"/>
    <n v="44.52"/>
    <n v="274.70999999999998"/>
    <n v="133.56"/>
    <n v="141.14999999999998"/>
    <n v="0.51381456808998571"/>
    <n v="2026"/>
    <s v="Q3"/>
    <n v="8"/>
    <s v="Aug"/>
  </r>
  <r>
    <x v="1584"/>
    <d v="2026-08-06T00:00:00"/>
    <n v="2026"/>
    <x v="2"/>
    <n v="8"/>
    <x v="7"/>
    <x v="3"/>
    <x v="13"/>
    <x v="0"/>
    <s v="New"/>
    <x v="1"/>
    <s v="Summit Backpack 45L"/>
    <n v="4"/>
    <n v="154.41999999999999"/>
    <n v="0"/>
    <n v="77.86"/>
    <n v="617.67999999999995"/>
    <n v="311.44"/>
    <n v="306.23999999999995"/>
    <n v="0.49579070068643954"/>
    <n v="2026"/>
    <s v="Q3"/>
    <n v="8"/>
    <s v="Aug"/>
  </r>
  <r>
    <x v="1585"/>
    <d v="2026-08-06T00:00:00"/>
    <n v="2026"/>
    <x v="2"/>
    <n v="8"/>
    <x v="7"/>
    <x v="0"/>
    <x v="0"/>
    <x v="3"/>
    <s v="Returning"/>
    <x v="0"/>
    <s v="Trail Bike Light"/>
    <n v="2"/>
    <n v="49.91"/>
    <n v="0.05"/>
    <n v="21.86"/>
    <n v="94.828999999999994"/>
    <n v="43.72"/>
    <n v="51.108999999999995"/>
    <n v="0.53895960096594919"/>
    <n v="2026"/>
    <s v="Q3"/>
    <n v="8"/>
    <s v="Aug"/>
  </r>
  <r>
    <x v="1586"/>
    <d v="2026-08-06T00:00:00"/>
    <n v="2026"/>
    <x v="2"/>
    <n v="8"/>
    <x v="7"/>
    <x v="3"/>
    <x v="8"/>
    <x v="3"/>
    <s v="Returning"/>
    <x v="1"/>
    <s v="Hiking Daypack 20L"/>
    <n v="1"/>
    <n v="91.58"/>
    <n v="0.1"/>
    <n v="44.87"/>
    <n v="82.421999999999997"/>
    <n v="44.87"/>
    <n v="37.552"/>
    <n v="0.45560651282424597"/>
    <n v="2026"/>
    <s v="Q3"/>
    <n v="8"/>
    <s v="Aug"/>
  </r>
  <r>
    <x v="1587"/>
    <d v="2026-08-06T00:00:00"/>
    <n v="2026"/>
    <x v="2"/>
    <n v="8"/>
    <x v="7"/>
    <x v="2"/>
    <x v="10"/>
    <x v="0"/>
    <s v="New"/>
    <x v="4"/>
    <s v="Resistance Band Set"/>
    <n v="3"/>
    <n v="41.11"/>
    <n v="0"/>
    <n v="14.49"/>
    <n v="123.33"/>
    <n v="43.47"/>
    <n v="79.86"/>
    <n v="0.64753101435173921"/>
    <n v="2026"/>
    <s v="Q3"/>
    <n v="8"/>
    <s v="Aug"/>
  </r>
  <r>
    <x v="1588"/>
    <d v="2026-08-06T00:00:00"/>
    <n v="2026"/>
    <x v="2"/>
    <n v="8"/>
    <x v="7"/>
    <x v="1"/>
    <x v="12"/>
    <x v="0"/>
    <s v="Returning"/>
    <x v="2"/>
    <s v="Insulated Bottle"/>
    <n v="4"/>
    <n v="35.9"/>
    <n v="0"/>
    <n v="13.49"/>
    <n v="143.6"/>
    <n v="53.96"/>
    <n v="89.639999999999986"/>
    <n v="0.62423398328690805"/>
    <n v="2026"/>
    <s v="Q3"/>
    <n v="8"/>
    <s v="Aug"/>
  </r>
  <r>
    <x v="1589"/>
    <d v="2026-08-07T00:00:00"/>
    <n v="2026"/>
    <x v="2"/>
    <n v="8"/>
    <x v="7"/>
    <x v="2"/>
    <x v="16"/>
    <x v="0"/>
    <s v="Returning"/>
    <x v="4"/>
    <s v="Recovery Roller"/>
    <n v="1"/>
    <n v="36.33"/>
    <n v="0.05"/>
    <n v="13.78"/>
    <n v="34.513499999999993"/>
    <n v="13.78"/>
    <n v="20.733499999999992"/>
    <n v="0.60073594390600771"/>
    <n v="2026"/>
    <s v="Q3"/>
    <n v="8"/>
    <s v="Aug"/>
  </r>
  <r>
    <x v="1590"/>
    <d v="2026-08-07T00:00:00"/>
    <n v="2026"/>
    <x v="2"/>
    <n v="8"/>
    <x v="7"/>
    <x v="1"/>
    <x v="14"/>
    <x v="3"/>
    <s v="New"/>
    <x v="2"/>
    <s v="Packing Cube Set"/>
    <n v="5"/>
    <n v="45.94"/>
    <n v="0.05"/>
    <n v="18.059999999999999"/>
    <n v="218.21499999999997"/>
    <n v="90.3"/>
    <n v="127.91499999999998"/>
    <n v="0.5861879339183832"/>
    <n v="2026"/>
    <s v="Q3"/>
    <n v="8"/>
    <s v="Aug"/>
  </r>
  <r>
    <x v="1591"/>
    <d v="2026-08-07T00:00:00"/>
    <n v="2026"/>
    <x v="2"/>
    <n v="8"/>
    <x v="7"/>
    <x v="0"/>
    <x v="15"/>
    <x v="2"/>
    <s v="Returning"/>
    <x v="4"/>
    <s v="Recovery Roller"/>
    <n v="1"/>
    <n v="36.630000000000003"/>
    <n v="0"/>
    <n v="13.7"/>
    <n v="36.630000000000003"/>
    <n v="13.7"/>
    <n v="22.930000000000003"/>
    <n v="0.62598962598962604"/>
    <n v="2026"/>
    <s v="Q3"/>
    <n v="8"/>
    <s v="Aug"/>
  </r>
  <r>
    <x v="1592"/>
    <d v="2026-08-07T00:00:00"/>
    <n v="2026"/>
    <x v="2"/>
    <n v="8"/>
    <x v="7"/>
    <x v="1"/>
    <x v="1"/>
    <x v="0"/>
    <s v="Returning"/>
    <x v="1"/>
    <s v="Trail Boots"/>
    <n v="1"/>
    <n v="141.38"/>
    <n v="0.05"/>
    <n v="77.14"/>
    <n v="134.31099999999998"/>
    <n v="77.14"/>
    <n v="57.170999999999978"/>
    <n v="0.42566133823737434"/>
    <n v="2026"/>
    <s v="Q3"/>
    <n v="8"/>
    <s v="Aug"/>
  </r>
  <r>
    <x v="1593"/>
    <d v="2026-08-07T00:00:00"/>
    <n v="2026"/>
    <x v="2"/>
    <n v="8"/>
    <x v="7"/>
    <x v="1"/>
    <x v="14"/>
    <x v="2"/>
    <s v="Returning"/>
    <x v="3"/>
    <s v="Alpine Tent 4P"/>
    <n v="3"/>
    <n v="343.45"/>
    <n v="0.05"/>
    <n v="195.73"/>
    <n v="978.83249999999987"/>
    <n v="587.18999999999994"/>
    <n v="391.64249999999993"/>
    <n v="0.40011186796515236"/>
    <n v="2026"/>
    <s v="Q3"/>
    <n v="8"/>
    <s v="Aug"/>
  </r>
  <r>
    <x v="1594"/>
    <d v="2026-08-08T00:00:00"/>
    <n v="2026"/>
    <x v="2"/>
    <n v="8"/>
    <x v="7"/>
    <x v="3"/>
    <x v="8"/>
    <x v="0"/>
    <s v="Returning"/>
    <x v="0"/>
    <s v="Cycling Pack 12L"/>
    <n v="1"/>
    <n v="104.69"/>
    <n v="0"/>
    <n v="49.06"/>
    <n v="104.69"/>
    <n v="49.06"/>
    <n v="55.629999999999995"/>
    <n v="0.53137835514375775"/>
    <n v="2026"/>
    <s v="Q3"/>
    <n v="8"/>
    <s v="Aug"/>
  </r>
  <r>
    <x v="1595"/>
    <d v="2026-08-08T00:00:00"/>
    <n v="2026"/>
    <x v="2"/>
    <n v="8"/>
    <x v="7"/>
    <x v="3"/>
    <x v="8"/>
    <x v="0"/>
    <s v="New"/>
    <x v="3"/>
    <s v="Alpine Tent 4P"/>
    <n v="2"/>
    <n v="341.23"/>
    <n v="0.05"/>
    <n v="192.5"/>
    <n v="648.33699999999999"/>
    <n v="385"/>
    <n v="263.33699999999999"/>
    <n v="0.40617302421425894"/>
    <n v="2026"/>
    <s v="Q3"/>
    <n v="8"/>
    <s v="Aug"/>
  </r>
  <r>
    <x v="1596"/>
    <d v="2026-08-08T00:00:00"/>
    <n v="2026"/>
    <x v="2"/>
    <n v="8"/>
    <x v="7"/>
    <x v="3"/>
    <x v="8"/>
    <x v="2"/>
    <s v="New"/>
    <x v="3"/>
    <s v="Compact Sleeping Bag"/>
    <n v="1"/>
    <n v="125.95"/>
    <n v="0.05"/>
    <n v="61.9"/>
    <n v="119.6525"/>
    <n v="61.9"/>
    <n v="57.752500000000005"/>
    <n v="0.48266856104134892"/>
    <n v="2026"/>
    <s v="Q3"/>
    <n v="8"/>
    <s v="Aug"/>
  </r>
  <r>
    <x v="1597"/>
    <d v="2026-08-08T00:00:00"/>
    <n v="2026"/>
    <x v="2"/>
    <n v="8"/>
    <x v="7"/>
    <x v="1"/>
    <x v="1"/>
    <x v="0"/>
    <s v="Returning"/>
    <x v="1"/>
    <s v="Hiking Daypack 20L"/>
    <n v="6"/>
    <n v="91.9"/>
    <n v="0.05"/>
    <n v="44.69"/>
    <n v="523.83000000000004"/>
    <n v="268.14"/>
    <n v="255.69000000000005"/>
    <n v="0.48811637363266713"/>
    <n v="2026"/>
    <s v="Q3"/>
    <n v="8"/>
    <s v="Aug"/>
  </r>
  <r>
    <x v="1598"/>
    <d v="2026-08-08T00:00:00"/>
    <n v="2026"/>
    <x v="2"/>
    <n v="8"/>
    <x v="7"/>
    <x v="3"/>
    <x v="8"/>
    <x v="2"/>
    <s v="Returning"/>
    <x v="3"/>
    <s v="Portable Camp Stove"/>
    <n v="1"/>
    <n v="81.22"/>
    <n v="0"/>
    <n v="39.18"/>
    <n v="81.22"/>
    <n v="39.18"/>
    <n v="42.04"/>
    <n v="0.51760650086185667"/>
    <n v="2026"/>
    <s v="Q3"/>
    <n v="8"/>
    <s v="Aug"/>
  </r>
  <r>
    <x v="1599"/>
    <d v="2026-08-08T00:00:00"/>
    <n v="2026"/>
    <x v="2"/>
    <n v="8"/>
    <x v="7"/>
    <x v="0"/>
    <x v="0"/>
    <x v="0"/>
    <s v="Business"/>
    <x v="1"/>
    <s v="Trekking Poles"/>
    <n v="2"/>
    <n v="72.31"/>
    <n v="0"/>
    <n v="31.75"/>
    <n v="144.62"/>
    <n v="63.5"/>
    <n v="81.12"/>
    <n v="0.56091826856589688"/>
    <n v="2026"/>
    <s v="Q3"/>
    <n v="8"/>
    <s v="Aug"/>
  </r>
  <r>
    <x v="1600"/>
    <d v="2026-08-08T00:00:00"/>
    <n v="2026"/>
    <x v="2"/>
    <n v="8"/>
    <x v="7"/>
    <x v="2"/>
    <x v="2"/>
    <x v="2"/>
    <s v="Returning"/>
    <x v="3"/>
    <s v="Portable Camp Stove"/>
    <n v="1"/>
    <n v="79.989999999999995"/>
    <n v="0.05"/>
    <n v="40.25"/>
    <n v="75.990499999999997"/>
    <n v="40.25"/>
    <n v="35.740499999999997"/>
    <n v="0.47032852790809376"/>
    <n v="2026"/>
    <s v="Q3"/>
    <n v="8"/>
    <s v="Aug"/>
  </r>
  <r>
    <x v="1601"/>
    <d v="2026-08-08T00:00:00"/>
    <n v="2026"/>
    <x v="2"/>
    <n v="8"/>
    <x v="7"/>
    <x v="3"/>
    <x v="13"/>
    <x v="0"/>
    <s v="New"/>
    <x v="1"/>
    <s v="Summit Backpack 45L"/>
    <n v="1"/>
    <n v="151.87"/>
    <n v="0.1"/>
    <n v="76.97"/>
    <n v="136.68300000000002"/>
    <n v="76.97"/>
    <n v="59.713000000000022"/>
    <n v="0.4368721786908395"/>
    <n v="2026"/>
    <s v="Q3"/>
    <n v="8"/>
    <s v="Aug"/>
  </r>
  <r>
    <x v="1602"/>
    <d v="2026-08-08T00:00:00"/>
    <n v="2026"/>
    <x v="2"/>
    <n v="8"/>
    <x v="7"/>
    <x v="3"/>
    <x v="8"/>
    <x v="3"/>
    <s v="New"/>
    <x v="1"/>
    <s v="Summit Backpack 45L"/>
    <n v="1"/>
    <n v="156.55000000000001"/>
    <n v="0"/>
    <n v="80.430000000000007"/>
    <n v="156.55000000000001"/>
    <n v="80.430000000000007"/>
    <n v="76.12"/>
    <n v="0.48623442989460236"/>
    <n v="2026"/>
    <s v="Q3"/>
    <n v="8"/>
    <s v="Aug"/>
  </r>
  <r>
    <x v="1603"/>
    <d v="2026-08-08T00:00:00"/>
    <n v="2026"/>
    <x v="2"/>
    <n v="8"/>
    <x v="7"/>
    <x v="1"/>
    <x v="12"/>
    <x v="2"/>
    <s v="New"/>
    <x v="1"/>
    <s v="Summit Backpack 45L"/>
    <n v="1"/>
    <n v="152.72"/>
    <n v="0"/>
    <n v="77.73"/>
    <n v="152.72"/>
    <n v="77.73"/>
    <n v="74.989999999999995"/>
    <n v="0.4910293347302252"/>
    <n v="2026"/>
    <s v="Q3"/>
    <n v="8"/>
    <s v="Aug"/>
  </r>
  <r>
    <x v="1604"/>
    <d v="2026-08-08T00:00:00"/>
    <n v="2026"/>
    <x v="2"/>
    <n v="8"/>
    <x v="7"/>
    <x v="1"/>
    <x v="12"/>
    <x v="0"/>
    <s v="Business"/>
    <x v="0"/>
    <s v="Compact Repair Kit"/>
    <n v="1"/>
    <n v="40.51"/>
    <n v="0.05"/>
    <n v="16.29"/>
    <n v="38.484499999999997"/>
    <n v="16.29"/>
    <n v="22.194499999999998"/>
    <n v="0.57671270251659756"/>
    <n v="2026"/>
    <s v="Q3"/>
    <n v="8"/>
    <s v="Aug"/>
  </r>
  <r>
    <x v="1605"/>
    <d v="2026-08-09T00:00:00"/>
    <n v="2026"/>
    <x v="2"/>
    <n v="8"/>
    <x v="7"/>
    <x v="3"/>
    <x v="7"/>
    <x v="3"/>
    <s v="Returning"/>
    <x v="4"/>
    <s v="Resistance Band Set"/>
    <n v="3"/>
    <n v="40.61"/>
    <n v="0"/>
    <n v="14.72"/>
    <n v="121.83"/>
    <n v="44.160000000000004"/>
    <n v="77.669999999999987"/>
    <n v="0.63752770253632096"/>
    <n v="2026"/>
    <s v="Q3"/>
    <n v="8"/>
    <s v="Aug"/>
  </r>
  <r>
    <x v="1606"/>
    <d v="2026-08-09T00:00:00"/>
    <n v="2026"/>
    <x v="2"/>
    <n v="8"/>
    <x v="7"/>
    <x v="2"/>
    <x v="5"/>
    <x v="2"/>
    <s v="New"/>
    <x v="1"/>
    <s v="Hiking Daypack 20L"/>
    <n v="1"/>
    <n v="93.41"/>
    <n v="0.05"/>
    <n v="44.7"/>
    <n v="88.739499999999992"/>
    <n v="44.7"/>
    <n v="44.03949999999999"/>
    <n v="0.49627843294136198"/>
    <n v="2026"/>
    <s v="Q3"/>
    <n v="8"/>
    <s v="Aug"/>
  </r>
  <r>
    <x v="1607"/>
    <d v="2026-08-09T00:00:00"/>
    <n v="2026"/>
    <x v="2"/>
    <n v="8"/>
    <x v="7"/>
    <x v="0"/>
    <x v="0"/>
    <x v="2"/>
    <s v="New"/>
    <x v="1"/>
    <s v="Hiking Daypack 20L"/>
    <n v="2"/>
    <n v="90.23"/>
    <n v="0"/>
    <n v="44.22"/>
    <n v="180.46"/>
    <n v="88.44"/>
    <n v="92.02000000000001"/>
    <n v="0.50991909564446414"/>
    <n v="2026"/>
    <s v="Q3"/>
    <n v="8"/>
    <s v="Aug"/>
  </r>
  <r>
    <x v="1608"/>
    <d v="2026-08-09T00:00:00"/>
    <n v="2026"/>
    <x v="2"/>
    <n v="8"/>
    <x v="7"/>
    <x v="1"/>
    <x v="11"/>
    <x v="2"/>
    <s v="Returning"/>
    <x v="0"/>
    <s v="Trail Bike Light"/>
    <n v="1"/>
    <n v="51.75"/>
    <n v="0"/>
    <n v="22.36"/>
    <n v="51.75"/>
    <n v="22.36"/>
    <n v="29.39"/>
    <n v="0.56792270531400968"/>
    <n v="2026"/>
    <s v="Q3"/>
    <n v="8"/>
    <s v="Aug"/>
  </r>
  <r>
    <x v="1609"/>
    <d v="2026-08-09T00:00:00"/>
    <n v="2026"/>
    <x v="2"/>
    <n v="8"/>
    <x v="7"/>
    <x v="3"/>
    <x v="13"/>
    <x v="2"/>
    <s v="New"/>
    <x v="0"/>
    <s v="Cycling Pack 12L"/>
    <n v="3"/>
    <n v="102.91"/>
    <n v="0.1"/>
    <n v="50.23"/>
    <n v="277.85700000000003"/>
    <n v="150.69"/>
    <n v="127.16700000000003"/>
    <n v="0.45767067232425318"/>
    <n v="2026"/>
    <s v="Q3"/>
    <n v="8"/>
    <s v="Aug"/>
  </r>
  <r>
    <x v="1610"/>
    <d v="2026-08-09T00:00:00"/>
    <n v="2026"/>
    <x v="2"/>
    <n v="8"/>
    <x v="7"/>
    <x v="2"/>
    <x v="16"/>
    <x v="0"/>
    <s v="New"/>
    <x v="0"/>
    <s v="Commuter Helmet"/>
    <n v="4"/>
    <n v="82.63"/>
    <n v="0.1"/>
    <n v="43.78"/>
    <n v="297.46800000000002"/>
    <n v="175.12"/>
    <n v="122.34800000000001"/>
    <n v="0.41129802197211129"/>
    <n v="2026"/>
    <s v="Q3"/>
    <n v="8"/>
    <s v="Aug"/>
  </r>
  <r>
    <x v="1611"/>
    <d v="2026-08-10T00:00:00"/>
    <n v="2026"/>
    <x v="2"/>
    <n v="8"/>
    <x v="7"/>
    <x v="0"/>
    <x v="0"/>
    <x v="2"/>
    <s v="Returning"/>
    <x v="3"/>
    <s v="Trail Tent 2P"/>
    <n v="1"/>
    <n v="196.39"/>
    <n v="0"/>
    <n v="102.92"/>
    <n v="196.39"/>
    <n v="102.92"/>
    <n v="93.469999999999985"/>
    <n v="0.47594073017974436"/>
    <n v="2026"/>
    <s v="Q3"/>
    <n v="8"/>
    <s v="Aug"/>
  </r>
  <r>
    <x v="1612"/>
    <d v="2026-08-10T00:00:00"/>
    <n v="2026"/>
    <x v="2"/>
    <n v="8"/>
    <x v="7"/>
    <x v="2"/>
    <x v="10"/>
    <x v="3"/>
    <s v="Business"/>
    <x v="2"/>
    <s v="Insulated Bottle"/>
    <n v="2"/>
    <n v="36.25"/>
    <n v="0"/>
    <n v="13.77"/>
    <n v="72.5"/>
    <n v="27.54"/>
    <n v="44.96"/>
    <n v="0.62013793103448278"/>
    <n v="2026"/>
    <s v="Q3"/>
    <n v="8"/>
    <s v="Aug"/>
  </r>
  <r>
    <x v="1613"/>
    <d v="2026-08-10T00:00:00"/>
    <n v="2026"/>
    <x v="2"/>
    <n v="8"/>
    <x v="7"/>
    <x v="1"/>
    <x v="1"/>
    <x v="2"/>
    <s v="Returning"/>
    <x v="3"/>
    <s v="Trail Tent 2P"/>
    <n v="2"/>
    <n v="199.85"/>
    <n v="0.05"/>
    <n v="104.34"/>
    <n v="379.71499999999997"/>
    <n v="208.68"/>
    <n v="171.03499999999997"/>
    <n v="0.45042992770893953"/>
    <n v="2026"/>
    <s v="Q3"/>
    <n v="8"/>
    <s v="Aug"/>
  </r>
  <r>
    <x v="1614"/>
    <d v="2026-08-10T00:00:00"/>
    <n v="2026"/>
    <x v="2"/>
    <n v="8"/>
    <x v="7"/>
    <x v="2"/>
    <x v="2"/>
    <x v="2"/>
    <s v="New"/>
    <x v="2"/>
    <s v="Packing Cube Set"/>
    <n v="1"/>
    <n v="46.32"/>
    <n v="0.05"/>
    <n v="18.34"/>
    <n v="44.003999999999998"/>
    <n v="18.34"/>
    <n v="25.663999999999998"/>
    <n v="0.58321970729933637"/>
    <n v="2026"/>
    <s v="Q3"/>
    <n v="8"/>
    <s v="Aug"/>
  </r>
  <r>
    <x v="1615"/>
    <d v="2026-08-10T00:00:00"/>
    <n v="2026"/>
    <x v="2"/>
    <n v="8"/>
    <x v="7"/>
    <x v="1"/>
    <x v="14"/>
    <x v="0"/>
    <s v="New"/>
    <x v="1"/>
    <s v="Summit Backpack 45L"/>
    <n v="4"/>
    <n v="151.06"/>
    <n v="0"/>
    <n v="77.67"/>
    <n v="604.24"/>
    <n v="310.68"/>
    <n v="293.56"/>
    <n v="0.48583344366476894"/>
    <n v="2026"/>
    <s v="Q3"/>
    <n v="8"/>
    <s v="Aug"/>
  </r>
  <r>
    <x v="1616"/>
    <d v="2026-08-10T00:00:00"/>
    <n v="2026"/>
    <x v="2"/>
    <n v="8"/>
    <x v="7"/>
    <x v="3"/>
    <x v="7"/>
    <x v="0"/>
    <s v="Returning"/>
    <x v="1"/>
    <s v="Trekking Poles"/>
    <n v="1"/>
    <n v="72.39"/>
    <n v="0.1"/>
    <n v="31.64"/>
    <n v="65.150999999999996"/>
    <n v="31.64"/>
    <n v="33.510999999999996"/>
    <n v="0.51435895074519189"/>
    <n v="2026"/>
    <s v="Q3"/>
    <n v="8"/>
    <s v="Aug"/>
  </r>
  <r>
    <x v="1617"/>
    <d v="2026-08-11T00:00:00"/>
    <n v="2026"/>
    <x v="2"/>
    <n v="8"/>
    <x v="7"/>
    <x v="0"/>
    <x v="9"/>
    <x v="2"/>
    <s v="Returning"/>
    <x v="1"/>
    <s v="Trekking Poles"/>
    <n v="1"/>
    <n v="72.650000000000006"/>
    <n v="0"/>
    <n v="31.72"/>
    <n v="72.650000000000006"/>
    <n v="31.72"/>
    <n v="40.930000000000007"/>
    <n v="0.56338609772883697"/>
    <n v="2026"/>
    <s v="Q3"/>
    <n v="8"/>
    <s v="Aug"/>
  </r>
  <r>
    <x v="1618"/>
    <d v="2026-08-11T00:00:00"/>
    <n v="2026"/>
    <x v="2"/>
    <n v="8"/>
    <x v="7"/>
    <x v="3"/>
    <x v="13"/>
    <x v="0"/>
    <s v="New"/>
    <x v="3"/>
    <s v="Trail Tent 2P"/>
    <n v="1"/>
    <n v="198.44"/>
    <n v="0"/>
    <n v="106.79"/>
    <n v="198.44"/>
    <n v="106.79"/>
    <n v="91.649999999999991"/>
    <n v="0.46185244910300338"/>
    <n v="2026"/>
    <s v="Q3"/>
    <n v="8"/>
    <s v="Aug"/>
  </r>
  <r>
    <x v="1619"/>
    <d v="2026-08-11T00:00:00"/>
    <n v="2026"/>
    <x v="2"/>
    <n v="8"/>
    <x v="7"/>
    <x v="2"/>
    <x v="16"/>
    <x v="0"/>
    <s v="Returning"/>
    <x v="3"/>
    <s v="Trail Tent 2P"/>
    <n v="1"/>
    <n v="193.67"/>
    <n v="0"/>
    <n v="103.79"/>
    <n v="193.67"/>
    <n v="103.79"/>
    <n v="89.879999999999981"/>
    <n v="0.46408839779005517"/>
    <n v="2026"/>
    <s v="Q3"/>
    <n v="8"/>
    <s v="Aug"/>
  </r>
  <r>
    <x v="1620"/>
    <d v="2026-08-11T00:00:00"/>
    <n v="2026"/>
    <x v="2"/>
    <n v="8"/>
    <x v="7"/>
    <x v="3"/>
    <x v="8"/>
    <x v="0"/>
    <s v="Returning"/>
    <x v="2"/>
    <s v="Travel Backpack 35L"/>
    <n v="5"/>
    <n v="166.03"/>
    <n v="0"/>
    <n v="87.46"/>
    <n v="830.15"/>
    <n v="437.29999999999995"/>
    <n v="392.85"/>
    <n v="0.47322772992832624"/>
    <n v="2026"/>
    <s v="Q3"/>
    <n v="8"/>
    <s v="Aug"/>
  </r>
  <r>
    <x v="1621"/>
    <d v="2026-08-11T00:00:00"/>
    <n v="2026"/>
    <x v="2"/>
    <n v="8"/>
    <x v="7"/>
    <x v="0"/>
    <x v="0"/>
    <x v="0"/>
    <s v="Business"/>
    <x v="3"/>
    <s v="Portable Camp Stove"/>
    <n v="2"/>
    <n v="81.569999999999993"/>
    <n v="0"/>
    <n v="40.36"/>
    <n v="163.13999999999999"/>
    <n v="80.72"/>
    <n v="82.419999999999987"/>
    <n v="0.50521024886600463"/>
    <n v="2026"/>
    <s v="Q3"/>
    <n v="8"/>
    <s v="Aug"/>
  </r>
  <r>
    <x v="1622"/>
    <d v="2026-08-11T00:00:00"/>
    <n v="2026"/>
    <x v="2"/>
    <n v="8"/>
    <x v="7"/>
    <x v="0"/>
    <x v="15"/>
    <x v="2"/>
    <s v="Business"/>
    <x v="1"/>
    <s v="Trail Boots"/>
    <n v="2"/>
    <n v="143.86000000000001"/>
    <n v="0"/>
    <n v="81.23"/>
    <n v="287.72000000000003"/>
    <n v="162.46"/>
    <n v="125.26000000000002"/>
    <n v="0.43535381621020441"/>
    <n v="2026"/>
    <s v="Q3"/>
    <n v="8"/>
    <s v="Aug"/>
  </r>
  <r>
    <x v="1623"/>
    <d v="2026-08-11T00:00:00"/>
    <n v="2026"/>
    <x v="2"/>
    <n v="8"/>
    <x v="7"/>
    <x v="1"/>
    <x v="14"/>
    <x v="0"/>
    <s v="Returning"/>
    <x v="1"/>
    <s v="Hiking Daypack 20L"/>
    <n v="3"/>
    <n v="93.53"/>
    <n v="0"/>
    <n v="46.19"/>
    <n v="280.59000000000003"/>
    <n v="138.57"/>
    <n v="142.02000000000004"/>
    <n v="0.5061477600769807"/>
    <n v="2026"/>
    <s v="Q3"/>
    <n v="8"/>
    <s v="Aug"/>
  </r>
  <r>
    <x v="1624"/>
    <d v="2026-08-11T00:00:00"/>
    <n v="2026"/>
    <x v="2"/>
    <n v="8"/>
    <x v="7"/>
    <x v="3"/>
    <x v="4"/>
    <x v="1"/>
    <s v="Business"/>
    <x v="2"/>
    <s v="Travel Backpack 35L"/>
    <n v="10"/>
    <n v="162.38"/>
    <n v="0.05"/>
    <n v="85.82"/>
    <n v="1542.61"/>
    <n v="858.19999999999993"/>
    <n v="684.41"/>
    <n v="0.44367014345816508"/>
    <n v="2026"/>
    <s v="Q3"/>
    <n v="8"/>
    <s v="Aug"/>
  </r>
  <r>
    <x v="1625"/>
    <d v="2026-08-11T00:00:00"/>
    <n v="2026"/>
    <x v="2"/>
    <n v="8"/>
    <x v="7"/>
    <x v="0"/>
    <x v="15"/>
    <x v="3"/>
    <s v="Business"/>
    <x v="4"/>
    <s v="Weighted Vest"/>
    <n v="1"/>
    <n v="122.52"/>
    <n v="0.05"/>
    <n v="69.66"/>
    <n v="116.39399999999999"/>
    <n v="69.66"/>
    <n v="46.733999999999995"/>
    <n v="0.40151554203824935"/>
    <n v="2026"/>
    <s v="Q3"/>
    <n v="8"/>
    <s v="Aug"/>
  </r>
  <r>
    <x v="1626"/>
    <d v="2026-08-12T00:00:00"/>
    <n v="2026"/>
    <x v="2"/>
    <n v="8"/>
    <x v="7"/>
    <x v="3"/>
    <x v="13"/>
    <x v="3"/>
    <s v="Returning"/>
    <x v="1"/>
    <s v="Trail Boots"/>
    <n v="1"/>
    <n v="142.84"/>
    <n v="0"/>
    <n v="77.7"/>
    <n v="142.84"/>
    <n v="77.7"/>
    <n v="65.14"/>
    <n v="0.4560347241669"/>
    <n v="2026"/>
    <s v="Q3"/>
    <n v="8"/>
    <s v="Aug"/>
  </r>
  <r>
    <x v="1627"/>
    <d v="2026-08-12T00:00:00"/>
    <n v="2026"/>
    <x v="2"/>
    <n v="8"/>
    <x v="7"/>
    <x v="1"/>
    <x v="14"/>
    <x v="2"/>
    <s v="Returning"/>
    <x v="1"/>
    <s v="Trekking Poles"/>
    <n v="3"/>
    <n v="72.349999999999994"/>
    <n v="0"/>
    <n v="32.119999999999997"/>
    <n v="217.04999999999998"/>
    <n v="96.359999999999985"/>
    <n v="120.69"/>
    <n v="0.55604699378023503"/>
    <n v="2026"/>
    <s v="Q3"/>
    <n v="8"/>
    <s v="Aug"/>
  </r>
  <r>
    <x v="1628"/>
    <d v="2026-08-12T00:00:00"/>
    <n v="2026"/>
    <x v="2"/>
    <n v="8"/>
    <x v="7"/>
    <x v="3"/>
    <x v="4"/>
    <x v="0"/>
    <s v="New"/>
    <x v="4"/>
    <s v="Resistance Band Set"/>
    <n v="3"/>
    <n v="40.14"/>
    <n v="0.05"/>
    <n v="14.53"/>
    <n v="114.399"/>
    <n v="43.589999999999996"/>
    <n v="70.808999999999997"/>
    <n v="0.61896520074476169"/>
    <n v="2026"/>
    <s v="Q3"/>
    <n v="8"/>
    <s v="Aug"/>
  </r>
  <r>
    <x v="1629"/>
    <d v="2026-08-12T00:00:00"/>
    <n v="2026"/>
    <x v="2"/>
    <n v="8"/>
    <x v="7"/>
    <x v="3"/>
    <x v="13"/>
    <x v="0"/>
    <s v="New"/>
    <x v="4"/>
    <s v="Training Mat"/>
    <n v="2"/>
    <n v="51.84"/>
    <n v="0"/>
    <n v="21.62"/>
    <n v="103.68"/>
    <n v="43.24"/>
    <n v="60.440000000000005"/>
    <n v="0.58294753086419759"/>
    <n v="2026"/>
    <s v="Q3"/>
    <n v="8"/>
    <s v="Aug"/>
  </r>
  <r>
    <x v="1630"/>
    <d v="2026-08-12T00:00:00"/>
    <n v="2026"/>
    <x v="2"/>
    <n v="8"/>
    <x v="7"/>
    <x v="3"/>
    <x v="8"/>
    <x v="0"/>
    <s v="New"/>
    <x v="0"/>
    <s v="Commuter Helmet"/>
    <n v="3"/>
    <n v="82.32"/>
    <n v="0.15"/>
    <n v="41.95"/>
    <n v="209.91599999999997"/>
    <n v="125.85000000000001"/>
    <n v="84.06599999999996"/>
    <n v="0.40047447550448739"/>
    <n v="2026"/>
    <s v="Q3"/>
    <n v="8"/>
    <s v="Aug"/>
  </r>
  <r>
    <x v="1631"/>
    <d v="2026-08-13T00:00:00"/>
    <n v="2026"/>
    <x v="2"/>
    <n v="8"/>
    <x v="7"/>
    <x v="2"/>
    <x v="5"/>
    <x v="0"/>
    <s v="Returning"/>
    <x v="1"/>
    <s v="Hiking Daypack 20L"/>
    <n v="1"/>
    <n v="91.78"/>
    <n v="0"/>
    <n v="46.15"/>
    <n v="91.78"/>
    <n v="46.15"/>
    <n v="45.63"/>
    <n v="0.49716713881019831"/>
    <n v="2026"/>
    <s v="Q3"/>
    <n v="8"/>
    <s v="Aug"/>
  </r>
  <r>
    <x v="1632"/>
    <d v="2026-08-13T00:00:00"/>
    <n v="2026"/>
    <x v="2"/>
    <n v="8"/>
    <x v="7"/>
    <x v="1"/>
    <x v="14"/>
    <x v="0"/>
    <s v="Business"/>
    <x v="1"/>
    <s v="Hiking Daypack 20L"/>
    <n v="2"/>
    <n v="93.13"/>
    <n v="0"/>
    <n v="45.68"/>
    <n v="186.26"/>
    <n v="91.36"/>
    <n v="94.899999999999991"/>
    <n v="0.50950284548480618"/>
    <n v="2026"/>
    <s v="Q3"/>
    <n v="8"/>
    <s v="Aug"/>
  </r>
  <r>
    <x v="1633"/>
    <d v="2026-08-13T00:00:00"/>
    <n v="2026"/>
    <x v="2"/>
    <n v="8"/>
    <x v="7"/>
    <x v="1"/>
    <x v="12"/>
    <x v="0"/>
    <s v="Returning"/>
    <x v="2"/>
    <s v="Insulated Bottle"/>
    <n v="1"/>
    <n v="36.67"/>
    <n v="0.1"/>
    <n v="13.18"/>
    <n v="33.003"/>
    <n v="13.18"/>
    <n v="19.823"/>
    <n v="0.60064236584552921"/>
    <n v="2026"/>
    <s v="Q3"/>
    <n v="8"/>
    <s v="Aug"/>
  </r>
  <r>
    <x v="1634"/>
    <d v="2026-08-13T00:00:00"/>
    <n v="2026"/>
    <x v="2"/>
    <n v="8"/>
    <x v="7"/>
    <x v="3"/>
    <x v="8"/>
    <x v="1"/>
    <s v="Returning"/>
    <x v="4"/>
    <s v="Training Mat"/>
    <n v="4"/>
    <n v="51.25"/>
    <n v="0.1"/>
    <n v="21.77"/>
    <n v="184.5"/>
    <n v="87.08"/>
    <n v="97.42"/>
    <n v="0.52802168021680218"/>
    <n v="2026"/>
    <s v="Q3"/>
    <n v="8"/>
    <s v="Aug"/>
  </r>
  <r>
    <x v="1635"/>
    <d v="2026-08-13T00:00:00"/>
    <n v="2026"/>
    <x v="2"/>
    <n v="8"/>
    <x v="7"/>
    <x v="3"/>
    <x v="8"/>
    <x v="3"/>
    <s v="Business"/>
    <x v="4"/>
    <s v="Resistance Band Set"/>
    <n v="1"/>
    <n v="39.61"/>
    <n v="0.1"/>
    <n v="14.85"/>
    <n v="35.649000000000001"/>
    <n v="14.85"/>
    <n v="20.798999999999999"/>
    <n v="0.58343852562484222"/>
    <n v="2026"/>
    <s v="Q3"/>
    <n v="8"/>
    <s v="Aug"/>
  </r>
  <r>
    <x v="1636"/>
    <d v="2026-08-13T00:00:00"/>
    <n v="2026"/>
    <x v="2"/>
    <n v="8"/>
    <x v="7"/>
    <x v="0"/>
    <x v="15"/>
    <x v="3"/>
    <s v="Returning"/>
    <x v="0"/>
    <s v="Commuter Helmet"/>
    <n v="2"/>
    <n v="81.59"/>
    <n v="0.15"/>
    <n v="43.9"/>
    <n v="138.703"/>
    <n v="87.8"/>
    <n v="50.903000000000006"/>
    <n v="0.3669927831409559"/>
    <n v="2026"/>
    <s v="Q3"/>
    <n v="8"/>
    <s v="Aug"/>
  </r>
  <r>
    <x v="1637"/>
    <d v="2026-08-14T00:00:00"/>
    <n v="2026"/>
    <x v="2"/>
    <n v="8"/>
    <x v="7"/>
    <x v="1"/>
    <x v="1"/>
    <x v="2"/>
    <s v="New"/>
    <x v="4"/>
    <s v="Weighted Vest"/>
    <n v="3"/>
    <n v="122.96"/>
    <n v="0.1"/>
    <n v="67.62"/>
    <n v="331.99200000000002"/>
    <n v="202.86"/>
    <n v="129.13200000000001"/>
    <n v="0.38896117978746475"/>
    <n v="2026"/>
    <s v="Q3"/>
    <n v="8"/>
    <s v="Aug"/>
  </r>
  <r>
    <x v="1638"/>
    <d v="2026-08-14T00:00:00"/>
    <n v="2026"/>
    <x v="2"/>
    <n v="8"/>
    <x v="7"/>
    <x v="1"/>
    <x v="11"/>
    <x v="2"/>
    <s v="Returning"/>
    <x v="1"/>
    <s v="Trekking Poles"/>
    <n v="1"/>
    <n v="70.91"/>
    <n v="0"/>
    <n v="33.11"/>
    <n v="70.91"/>
    <n v="33.11"/>
    <n v="37.799999999999997"/>
    <n v="0.53307008884501483"/>
    <n v="2026"/>
    <s v="Q3"/>
    <n v="8"/>
    <s v="Aug"/>
  </r>
  <r>
    <x v="1639"/>
    <d v="2026-08-14T00:00:00"/>
    <n v="2026"/>
    <x v="2"/>
    <n v="8"/>
    <x v="7"/>
    <x v="1"/>
    <x v="6"/>
    <x v="1"/>
    <s v="Business"/>
    <x v="0"/>
    <s v="Trail Bike Light"/>
    <n v="6"/>
    <n v="50.94"/>
    <n v="0.1"/>
    <n v="22.76"/>
    <n v="275.07600000000002"/>
    <n v="136.56"/>
    <n v="138.51600000000002"/>
    <n v="0.50355538105832576"/>
    <n v="2026"/>
    <s v="Q3"/>
    <n v="8"/>
    <s v="Aug"/>
  </r>
  <r>
    <x v="1640"/>
    <d v="2026-08-14T00:00:00"/>
    <n v="2026"/>
    <x v="2"/>
    <n v="8"/>
    <x v="7"/>
    <x v="1"/>
    <x v="1"/>
    <x v="0"/>
    <s v="New"/>
    <x v="1"/>
    <s v="Trail Boots"/>
    <n v="1"/>
    <n v="144.96"/>
    <n v="0.05"/>
    <n v="77.959999999999994"/>
    <n v="137.71199999999999"/>
    <n v="77.959999999999994"/>
    <n v="59.751999999999995"/>
    <n v="0.43389101893807364"/>
    <n v="2026"/>
    <s v="Q3"/>
    <n v="8"/>
    <s v="Aug"/>
  </r>
  <r>
    <x v="1641"/>
    <d v="2026-08-14T00:00:00"/>
    <n v="2026"/>
    <x v="2"/>
    <n v="8"/>
    <x v="7"/>
    <x v="3"/>
    <x v="8"/>
    <x v="2"/>
    <s v="New"/>
    <x v="1"/>
    <s v="Summit Backpack 45L"/>
    <n v="1"/>
    <n v="152.97"/>
    <n v="0"/>
    <n v="79.66"/>
    <n v="152.97"/>
    <n v="79.66"/>
    <n v="73.31"/>
    <n v="0.47924429626724196"/>
    <n v="2026"/>
    <s v="Q3"/>
    <n v="8"/>
    <s v="Aug"/>
  </r>
  <r>
    <x v="1642"/>
    <d v="2026-08-14T00:00:00"/>
    <n v="2026"/>
    <x v="2"/>
    <n v="8"/>
    <x v="7"/>
    <x v="2"/>
    <x v="16"/>
    <x v="0"/>
    <s v="Business"/>
    <x v="2"/>
    <s v="Packing Cube Set"/>
    <n v="2"/>
    <n v="45.79"/>
    <n v="0"/>
    <n v="18.23"/>
    <n v="91.58"/>
    <n v="36.46"/>
    <n v="55.12"/>
    <n v="0.60187813933173184"/>
    <n v="2026"/>
    <s v="Q3"/>
    <n v="8"/>
    <s v="Aug"/>
  </r>
  <r>
    <x v="1643"/>
    <d v="2026-08-14T00:00:00"/>
    <n v="2026"/>
    <x v="2"/>
    <n v="8"/>
    <x v="7"/>
    <x v="1"/>
    <x v="6"/>
    <x v="0"/>
    <s v="New"/>
    <x v="2"/>
    <s v="Travel Backpack 35L"/>
    <n v="1"/>
    <n v="161.31"/>
    <n v="0"/>
    <n v="87.81"/>
    <n v="161.31"/>
    <n v="87.81"/>
    <n v="73.5"/>
    <n v="0.45564441138181139"/>
    <n v="2026"/>
    <s v="Q3"/>
    <n v="8"/>
    <s v="Aug"/>
  </r>
  <r>
    <x v="1644"/>
    <d v="2026-08-15T00:00:00"/>
    <n v="2026"/>
    <x v="2"/>
    <n v="8"/>
    <x v="7"/>
    <x v="3"/>
    <x v="7"/>
    <x v="0"/>
    <s v="New"/>
    <x v="4"/>
    <s v="Recovery Roller"/>
    <n v="2"/>
    <n v="35.97"/>
    <n v="0.05"/>
    <n v="14.28"/>
    <n v="68.342999999999989"/>
    <n v="28.56"/>
    <n v="39.782999999999987"/>
    <n v="0.58210789693165343"/>
    <n v="2026"/>
    <s v="Q3"/>
    <n v="8"/>
    <s v="Aug"/>
  </r>
  <r>
    <x v="1645"/>
    <d v="2026-08-15T00:00:00"/>
    <n v="2026"/>
    <x v="2"/>
    <n v="8"/>
    <x v="7"/>
    <x v="0"/>
    <x v="0"/>
    <x v="2"/>
    <s v="New"/>
    <x v="4"/>
    <s v="Resistance Band Set"/>
    <n v="2"/>
    <n v="39.729999999999997"/>
    <n v="0"/>
    <n v="14.95"/>
    <n v="79.459999999999994"/>
    <n v="29.9"/>
    <n v="49.559999999999995"/>
    <n v="0.62371004278882458"/>
    <n v="2026"/>
    <s v="Q3"/>
    <n v="8"/>
    <s v="Aug"/>
  </r>
  <r>
    <x v="1646"/>
    <d v="2026-08-15T00:00:00"/>
    <n v="2026"/>
    <x v="2"/>
    <n v="8"/>
    <x v="7"/>
    <x v="1"/>
    <x v="12"/>
    <x v="0"/>
    <s v="Business"/>
    <x v="2"/>
    <s v="Insulated Bottle"/>
    <n v="2"/>
    <n v="36.049999999999997"/>
    <n v="0"/>
    <n v="13.8"/>
    <n v="72.099999999999994"/>
    <n v="27.6"/>
    <n v="44.499999999999993"/>
    <n v="0.61719833564493753"/>
    <n v="2026"/>
    <s v="Q3"/>
    <n v="8"/>
    <s v="Aug"/>
  </r>
  <r>
    <x v="1647"/>
    <d v="2026-08-15T00:00:00"/>
    <n v="2026"/>
    <x v="2"/>
    <n v="8"/>
    <x v="7"/>
    <x v="3"/>
    <x v="7"/>
    <x v="0"/>
    <s v="New"/>
    <x v="3"/>
    <s v="Trail Tent 2P"/>
    <n v="1"/>
    <n v="194.36"/>
    <n v="0"/>
    <n v="106.01"/>
    <n v="194.36"/>
    <n v="106.01"/>
    <n v="88.350000000000009"/>
    <n v="0.45456884132537562"/>
    <n v="2026"/>
    <s v="Q3"/>
    <n v="8"/>
    <s v="Aug"/>
  </r>
  <r>
    <x v="1648"/>
    <d v="2026-08-15T00:00:00"/>
    <n v="2026"/>
    <x v="2"/>
    <n v="8"/>
    <x v="7"/>
    <x v="3"/>
    <x v="4"/>
    <x v="2"/>
    <s v="Returning"/>
    <x v="3"/>
    <s v="Trail Tent 2P"/>
    <n v="1"/>
    <n v="192.67"/>
    <n v="0.05"/>
    <n v="103.37"/>
    <n v="183.03649999999999"/>
    <n v="103.37"/>
    <n v="79.666499999999985"/>
    <n v="0.43524925356417976"/>
    <n v="2026"/>
    <s v="Q3"/>
    <n v="8"/>
    <s v="Aug"/>
  </r>
  <r>
    <x v="1649"/>
    <d v="2026-08-15T00:00:00"/>
    <n v="2026"/>
    <x v="2"/>
    <n v="8"/>
    <x v="7"/>
    <x v="2"/>
    <x v="16"/>
    <x v="0"/>
    <s v="New"/>
    <x v="1"/>
    <s v="Hiking Daypack 20L"/>
    <n v="3"/>
    <n v="92.12"/>
    <n v="0.1"/>
    <n v="44.1"/>
    <n v="248.72400000000002"/>
    <n v="132.30000000000001"/>
    <n v="116.42400000000001"/>
    <n v="0.46808510638297873"/>
    <n v="2026"/>
    <s v="Q3"/>
    <n v="8"/>
    <s v="Aug"/>
  </r>
  <r>
    <x v="1650"/>
    <d v="2026-08-15T00:00:00"/>
    <n v="2026"/>
    <x v="2"/>
    <n v="8"/>
    <x v="7"/>
    <x v="1"/>
    <x v="1"/>
    <x v="2"/>
    <s v="Business"/>
    <x v="3"/>
    <s v="Trail Tent 2P"/>
    <n v="1"/>
    <n v="192.82"/>
    <n v="0"/>
    <n v="104.98"/>
    <n v="192.82"/>
    <n v="104.98"/>
    <n v="87.839999999999989"/>
    <n v="0.45555440307022088"/>
    <n v="2026"/>
    <s v="Q3"/>
    <n v="8"/>
    <s v="Aug"/>
  </r>
  <r>
    <x v="1651"/>
    <d v="2026-08-16T00:00:00"/>
    <n v="2026"/>
    <x v="2"/>
    <n v="8"/>
    <x v="7"/>
    <x v="2"/>
    <x v="16"/>
    <x v="0"/>
    <s v="New"/>
    <x v="0"/>
    <s v="Commuter Helmet"/>
    <n v="3"/>
    <n v="80.099999999999994"/>
    <n v="0"/>
    <n v="42.41"/>
    <n v="240.29999999999998"/>
    <n v="127.22999999999999"/>
    <n v="113.07"/>
    <n v="0.47053682896379528"/>
    <n v="2026"/>
    <s v="Q3"/>
    <n v="8"/>
    <s v="Aug"/>
  </r>
  <r>
    <x v="1652"/>
    <d v="2026-08-16T00:00:00"/>
    <n v="2026"/>
    <x v="2"/>
    <n v="8"/>
    <x v="7"/>
    <x v="3"/>
    <x v="7"/>
    <x v="3"/>
    <s v="New"/>
    <x v="0"/>
    <s v="Commuter Helmet"/>
    <n v="6"/>
    <n v="83.26"/>
    <n v="0"/>
    <n v="43.8"/>
    <n v="499.56000000000006"/>
    <n v="262.79999999999995"/>
    <n v="236.7600000000001"/>
    <n v="0.47393706461686297"/>
    <n v="2026"/>
    <s v="Q3"/>
    <n v="8"/>
    <s v="Aug"/>
  </r>
  <r>
    <x v="1653"/>
    <d v="2026-08-16T00:00:00"/>
    <n v="2026"/>
    <x v="2"/>
    <n v="8"/>
    <x v="7"/>
    <x v="1"/>
    <x v="1"/>
    <x v="2"/>
    <s v="Returning"/>
    <x v="4"/>
    <s v="Resistance Band Set"/>
    <n v="4"/>
    <n v="40.46"/>
    <n v="0"/>
    <n v="15.12"/>
    <n v="161.84"/>
    <n v="60.48"/>
    <n v="101.36000000000001"/>
    <n v="0.62629757785467133"/>
    <n v="2026"/>
    <s v="Q3"/>
    <n v="8"/>
    <s v="Aug"/>
  </r>
  <r>
    <x v="1654"/>
    <d v="2026-08-16T00:00:00"/>
    <n v="2026"/>
    <x v="2"/>
    <n v="8"/>
    <x v="7"/>
    <x v="2"/>
    <x v="16"/>
    <x v="1"/>
    <s v="Returning"/>
    <x v="0"/>
    <s v="Commuter Helmet"/>
    <n v="5"/>
    <n v="81.55"/>
    <n v="0.2"/>
    <n v="42.09"/>
    <n v="326.20000000000005"/>
    <n v="210.45000000000002"/>
    <n v="115.75000000000003"/>
    <n v="0.3548436541998774"/>
    <n v="2026"/>
    <s v="Q3"/>
    <n v="8"/>
    <s v="Aug"/>
  </r>
  <r>
    <x v="1655"/>
    <d v="2026-08-16T00:00:00"/>
    <n v="2026"/>
    <x v="2"/>
    <n v="8"/>
    <x v="7"/>
    <x v="1"/>
    <x v="12"/>
    <x v="2"/>
    <s v="New"/>
    <x v="3"/>
    <s v="Portable Camp Stove"/>
    <n v="2"/>
    <n v="83.56"/>
    <n v="0"/>
    <n v="39.119999999999997"/>
    <n v="167.12"/>
    <n v="78.239999999999995"/>
    <n v="88.88000000000001"/>
    <n v="0.53183341311632359"/>
    <n v="2026"/>
    <s v="Q3"/>
    <n v="8"/>
    <s v="Aug"/>
  </r>
  <r>
    <x v="1656"/>
    <d v="2026-08-16T00:00:00"/>
    <n v="2026"/>
    <x v="2"/>
    <n v="8"/>
    <x v="7"/>
    <x v="2"/>
    <x v="10"/>
    <x v="0"/>
    <s v="Returning"/>
    <x v="3"/>
    <s v="Compact Sleeping Bag"/>
    <n v="3"/>
    <n v="125.75"/>
    <n v="0"/>
    <n v="62.05"/>
    <n v="377.25"/>
    <n v="186.14999999999998"/>
    <n v="191.10000000000002"/>
    <n v="0.50656063618290259"/>
    <n v="2026"/>
    <s v="Q3"/>
    <n v="8"/>
    <s v="Aug"/>
  </r>
  <r>
    <x v="1657"/>
    <d v="2026-08-16T00:00:00"/>
    <n v="2026"/>
    <x v="2"/>
    <n v="8"/>
    <x v="7"/>
    <x v="0"/>
    <x v="0"/>
    <x v="0"/>
    <s v="Returning"/>
    <x v="2"/>
    <s v="Insulated Bottle"/>
    <n v="1"/>
    <n v="35.619999999999997"/>
    <n v="0.1"/>
    <n v="13.55"/>
    <n v="32.058"/>
    <n v="13.55"/>
    <n v="18.507999999999999"/>
    <n v="0.57732859192713204"/>
    <n v="2026"/>
    <s v="Q3"/>
    <n v="8"/>
    <s v="Aug"/>
  </r>
  <r>
    <x v="1658"/>
    <d v="2026-08-16T00:00:00"/>
    <n v="2026"/>
    <x v="2"/>
    <n v="8"/>
    <x v="7"/>
    <x v="1"/>
    <x v="14"/>
    <x v="0"/>
    <s v="Business"/>
    <x v="0"/>
    <s v="Cycling Pack 12L"/>
    <n v="2"/>
    <n v="104.02"/>
    <n v="0"/>
    <n v="50.26"/>
    <n v="208.04"/>
    <n v="100.52"/>
    <n v="107.52"/>
    <n v="0.51682368775235532"/>
    <n v="2026"/>
    <s v="Q3"/>
    <n v="8"/>
    <s v="Aug"/>
  </r>
  <r>
    <x v="1659"/>
    <d v="2026-08-16T00:00:00"/>
    <n v="2026"/>
    <x v="2"/>
    <n v="8"/>
    <x v="7"/>
    <x v="1"/>
    <x v="6"/>
    <x v="1"/>
    <s v="Business"/>
    <x v="1"/>
    <s v="Hiking Daypack 20L"/>
    <n v="8"/>
    <n v="92.71"/>
    <n v="0.1"/>
    <n v="44.83"/>
    <n v="667.51199999999994"/>
    <n v="358.64"/>
    <n v="308.87199999999996"/>
    <n v="0.46272126943036229"/>
    <n v="2026"/>
    <s v="Q3"/>
    <n v="8"/>
    <s v="Aug"/>
  </r>
  <r>
    <x v="1660"/>
    <d v="2026-08-16T00:00:00"/>
    <n v="2026"/>
    <x v="2"/>
    <n v="8"/>
    <x v="7"/>
    <x v="1"/>
    <x v="12"/>
    <x v="0"/>
    <s v="New"/>
    <x v="1"/>
    <s v="Hiking Daypack 20L"/>
    <n v="1"/>
    <n v="90.58"/>
    <n v="0"/>
    <n v="44.53"/>
    <n v="90.58"/>
    <n v="44.53"/>
    <n v="46.05"/>
    <n v="0.50839037315080593"/>
    <n v="2026"/>
    <s v="Q3"/>
    <n v="8"/>
    <s v="Aug"/>
  </r>
  <r>
    <x v="1661"/>
    <d v="2026-08-16T00:00:00"/>
    <n v="2026"/>
    <x v="2"/>
    <n v="8"/>
    <x v="7"/>
    <x v="1"/>
    <x v="14"/>
    <x v="0"/>
    <s v="New"/>
    <x v="3"/>
    <s v="Compact Sleeping Bag"/>
    <n v="1"/>
    <n v="120.22"/>
    <n v="0"/>
    <n v="62.31"/>
    <n v="120.22"/>
    <n v="62.31"/>
    <n v="57.91"/>
    <n v="0.48170021627017134"/>
    <n v="2026"/>
    <s v="Q3"/>
    <n v="8"/>
    <s v="Aug"/>
  </r>
  <r>
    <x v="1662"/>
    <d v="2026-08-16T00:00:00"/>
    <n v="2026"/>
    <x v="2"/>
    <n v="8"/>
    <x v="7"/>
    <x v="2"/>
    <x v="2"/>
    <x v="2"/>
    <s v="New"/>
    <x v="2"/>
    <s v="Insulated Bottle"/>
    <n v="3"/>
    <n v="36.35"/>
    <n v="0"/>
    <n v="13.42"/>
    <n v="109.05000000000001"/>
    <n v="40.26"/>
    <n v="68.79000000000002"/>
    <n v="0.63081155433287495"/>
    <n v="2026"/>
    <s v="Q3"/>
    <n v="8"/>
    <s v="Aug"/>
  </r>
  <r>
    <x v="1663"/>
    <d v="2026-08-16T00:00:00"/>
    <n v="2026"/>
    <x v="2"/>
    <n v="8"/>
    <x v="7"/>
    <x v="1"/>
    <x v="12"/>
    <x v="3"/>
    <s v="Returning"/>
    <x v="3"/>
    <s v="Trail Tent 2P"/>
    <n v="2"/>
    <n v="195.28"/>
    <n v="0"/>
    <n v="102.24"/>
    <n v="390.56"/>
    <n v="204.48"/>
    <n v="186.08"/>
    <n v="0.4764440802949611"/>
    <n v="2026"/>
    <s v="Q3"/>
    <n v="8"/>
    <s v="Aug"/>
  </r>
  <r>
    <x v="1664"/>
    <d v="2026-08-16T00:00:00"/>
    <n v="2026"/>
    <x v="2"/>
    <n v="8"/>
    <x v="7"/>
    <x v="2"/>
    <x v="16"/>
    <x v="3"/>
    <s v="Returning"/>
    <x v="2"/>
    <s v="Packing Cube Set"/>
    <n v="4"/>
    <n v="46.05"/>
    <n v="0"/>
    <n v="18.75"/>
    <n v="184.2"/>
    <n v="75"/>
    <n v="109.19999999999999"/>
    <n v="0.5928338762214983"/>
    <n v="2026"/>
    <s v="Q3"/>
    <n v="8"/>
    <s v="Aug"/>
  </r>
  <r>
    <x v="1665"/>
    <d v="2026-08-16T00:00:00"/>
    <n v="2026"/>
    <x v="2"/>
    <n v="8"/>
    <x v="7"/>
    <x v="0"/>
    <x v="0"/>
    <x v="2"/>
    <s v="Returning"/>
    <x v="3"/>
    <s v="Portable Camp Stove"/>
    <n v="1"/>
    <n v="81.040000000000006"/>
    <n v="0.1"/>
    <n v="39.29"/>
    <n v="72.936000000000007"/>
    <n v="39.29"/>
    <n v="33.646000000000008"/>
    <n v="0.46130854447735009"/>
    <n v="2026"/>
    <s v="Q3"/>
    <n v="8"/>
    <s v="Aug"/>
  </r>
  <r>
    <x v="1666"/>
    <d v="2026-08-16T00:00:00"/>
    <n v="2026"/>
    <x v="2"/>
    <n v="8"/>
    <x v="7"/>
    <x v="0"/>
    <x v="15"/>
    <x v="2"/>
    <s v="Business"/>
    <x v="3"/>
    <s v="Trail Tent 2P"/>
    <n v="1"/>
    <n v="191.12"/>
    <n v="0.05"/>
    <n v="106.14"/>
    <n v="181.56399999999999"/>
    <n v="106.14"/>
    <n v="75.423999999999992"/>
    <n v="0.41541274702033443"/>
    <n v="2026"/>
    <s v="Q3"/>
    <n v="8"/>
    <s v="Aug"/>
  </r>
  <r>
    <x v="1667"/>
    <d v="2026-08-16T00:00:00"/>
    <n v="2026"/>
    <x v="2"/>
    <n v="8"/>
    <x v="7"/>
    <x v="0"/>
    <x v="15"/>
    <x v="0"/>
    <s v="New"/>
    <x v="1"/>
    <s v="Summit Backpack 45L"/>
    <n v="1"/>
    <n v="156.19"/>
    <n v="0"/>
    <n v="79.239999999999995"/>
    <n v="156.19"/>
    <n v="79.239999999999995"/>
    <n v="76.95"/>
    <n v="0.49266918496702738"/>
    <n v="2026"/>
    <s v="Q3"/>
    <n v="8"/>
    <s v="Aug"/>
  </r>
  <r>
    <x v="1668"/>
    <d v="2026-08-17T00:00:00"/>
    <n v="2026"/>
    <x v="2"/>
    <n v="8"/>
    <x v="7"/>
    <x v="1"/>
    <x v="11"/>
    <x v="0"/>
    <s v="Returning"/>
    <x v="2"/>
    <s v="Insulated Bottle"/>
    <n v="4"/>
    <n v="36.93"/>
    <n v="0"/>
    <n v="13.36"/>
    <n v="147.72"/>
    <n v="53.44"/>
    <n v="94.28"/>
    <n v="0.63823449769834828"/>
    <n v="2026"/>
    <s v="Q3"/>
    <n v="8"/>
    <s v="Aug"/>
  </r>
  <r>
    <x v="1669"/>
    <d v="2026-08-17T00:00:00"/>
    <n v="2026"/>
    <x v="2"/>
    <n v="8"/>
    <x v="7"/>
    <x v="1"/>
    <x v="12"/>
    <x v="2"/>
    <s v="Returning"/>
    <x v="0"/>
    <s v="Cycling Pack 12L"/>
    <n v="3"/>
    <n v="104.96"/>
    <n v="0.05"/>
    <n v="51.66"/>
    <n v="299.13599999999997"/>
    <n v="154.97999999999999"/>
    <n v="144.15599999999998"/>
    <n v="0.48190789473684209"/>
    <n v="2026"/>
    <s v="Q3"/>
    <n v="8"/>
    <s v="Aug"/>
  </r>
  <r>
    <x v="1670"/>
    <d v="2026-08-17T00:00:00"/>
    <n v="2026"/>
    <x v="2"/>
    <n v="8"/>
    <x v="7"/>
    <x v="1"/>
    <x v="1"/>
    <x v="3"/>
    <s v="New"/>
    <x v="2"/>
    <s v="Travel Backpack 35L"/>
    <n v="3"/>
    <n v="168.51"/>
    <n v="0"/>
    <n v="85.34"/>
    <n v="505.53"/>
    <n v="256.02"/>
    <n v="249.51"/>
    <n v="0.49356121298439265"/>
    <n v="2026"/>
    <s v="Q3"/>
    <n v="8"/>
    <s v="Aug"/>
  </r>
  <r>
    <x v="1671"/>
    <d v="2026-08-17T00:00:00"/>
    <n v="2026"/>
    <x v="2"/>
    <n v="8"/>
    <x v="7"/>
    <x v="1"/>
    <x v="12"/>
    <x v="2"/>
    <s v="New"/>
    <x v="2"/>
    <s v="Packing Cube Set"/>
    <n v="1"/>
    <n v="46.44"/>
    <n v="0.05"/>
    <n v="18.59"/>
    <n v="44.117999999999995"/>
    <n v="18.59"/>
    <n v="25.527999999999995"/>
    <n v="0.57863003762636556"/>
    <n v="2026"/>
    <s v="Q3"/>
    <n v="8"/>
    <s v="Aug"/>
  </r>
  <r>
    <x v="1672"/>
    <d v="2026-08-17T00:00:00"/>
    <n v="2026"/>
    <x v="2"/>
    <n v="8"/>
    <x v="7"/>
    <x v="0"/>
    <x v="0"/>
    <x v="0"/>
    <s v="New"/>
    <x v="1"/>
    <s v="Trekking Poles"/>
    <n v="1"/>
    <n v="69.900000000000006"/>
    <n v="0.1"/>
    <n v="31.43"/>
    <n v="62.910000000000004"/>
    <n v="31.43"/>
    <n v="31.480000000000004"/>
    <n v="0.50039739310125575"/>
    <n v="2026"/>
    <s v="Q3"/>
    <n v="8"/>
    <s v="Aug"/>
  </r>
  <r>
    <x v="1673"/>
    <d v="2026-08-18T00:00:00"/>
    <n v="2026"/>
    <x v="2"/>
    <n v="8"/>
    <x v="7"/>
    <x v="3"/>
    <x v="13"/>
    <x v="0"/>
    <s v="New"/>
    <x v="0"/>
    <s v="Compact Repair Kit"/>
    <n v="2"/>
    <n v="39.83"/>
    <n v="0"/>
    <n v="17.18"/>
    <n v="79.66"/>
    <n v="34.36"/>
    <n v="45.3"/>
    <n v="0.56866683404468987"/>
    <n v="2026"/>
    <s v="Q3"/>
    <n v="8"/>
    <s v="Aug"/>
  </r>
  <r>
    <x v="1674"/>
    <d v="2026-08-18T00:00:00"/>
    <n v="2026"/>
    <x v="2"/>
    <n v="8"/>
    <x v="7"/>
    <x v="0"/>
    <x v="9"/>
    <x v="0"/>
    <s v="New"/>
    <x v="2"/>
    <s v="Insulated Bottle"/>
    <n v="2"/>
    <n v="36.020000000000003"/>
    <n v="0"/>
    <n v="13.87"/>
    <n v="72.040000000000006"/>
    <n v="27.74"/>
    <n v="44.300000000000011"/>
    <n v="0.61493614658523055"/>
    <n v="2026"/>
    <s v="Q3"/>
    <n v="8"/>
    <s v="Aug"/>
  </r>
  <r>
    <x v="1675"/>
    <d v="2026-08-18T00:00:00"/>
    <n v="2026"/>
    <x v="2"/>
    <n v="8"/>
    <x v="7"/>
    <x v="0"/>
    <x v="15"/>
    <x v="3"/>
    <s v="Business"/>
    <x v="4"/>
    <s v="Weighted Vest"/>
    <n v="3"/>
    <n v="125.31"/>
    <n v="0"/>
    <n v="67.64"/>
    <n v="375.93"/>
    <n v="202.92000000000002"/>
    <n v="173.01"/>
    <n v="0.46021865772883247"/>
    <n v="2026"/>
    <s v="Q3"/>
    <n v="8"/>
    <s v="Aug"/>
  </r>
  <r>
    <x v="1676"/>
    <d v="2026-08-18T00:00:00"/>
    <n v="2026"/>
    <x v="2"/>
    <n v="8"/>
    <x v="7"/>
    <x v="1"/>
    <x v="12"/>
    <x v="0"/>
    <s v="Returning"/>
    <x v="1"/>
    <s v="Hiking Daypack 20L"/>
    <n v="3"/>
    <n v="92.5"/>
    <n v="0.1"/>
    <n v="46.38"/>
    <n v="249.75"/>
    <n v="139.14000000000001"/>
    <n v="110.60999999999999"/>
    <n v="0.4428828828828828"/>
    <n v="2026"/>
    <s v="Q3"/>
    <n v="8"/>
    <s v="Aug"/>
  </r>
  <r>
    <x v="1677"/>
    <d v="2026-08-18T00:00:00"/>
    <n v="2026"/>
    <x v="2"/>
    <n v="8"/>
    <x v="7"/>
    <x v="1"/>
    <x v="1"/>
    <x v="1"/>
    <s v="Business"/>
    <x v="0"/>
    <s v="Cycling Pack 12L"/>
    <n v="5"/>
    <n v="100.48"/>
    <n v="0.1"/>
    <n v="49.67"/>
    <n v="452.16"/>
    <n v="248.35000000000002"/>
    <n v="203.81"/>
    <n v="0.45074752300070769"/>
    <n v="2026"/>
    <s v="Q3"/>
    <n v="8"/>
    <s v="Aug"/>
  </r>
  <r>
    <x v="1678"/>
    <d v="2026-08-18T00:00:00"/>
    <n v="2026"/>
    <x v="2"/>
    <n v="8"/>
    <x v="7"/>
    <x v="0"/>
    <x v="15"/>
    <x v="3"/>
    <s v="New"/>
    <x v="3"/>
    <s v="Portable Camp Stove"/>
    <n v="2"/>
    <n v="79.78"/>
    <n v="0"/>
    <n v="38.770000000000003"/>
    <n v="159.56"/>
    <n v="77.540000000000006"/>
    <n v="82.02"/>
    <n v="0.51403860616695907"/>
    <n v="2026"/>
    <s v="Q3"/>
    <n v="8"/>
    <s v="Aug"/>
  </r>
  <r>
    <x v="1679"/>
    <d v="2026-08-18T00:00:00"/>
    <n v="2026"/>
    <x v="2"/>
    <n v="8"/>
    <x v="7"/>
    <x v="2"/>
    <x v="10"/>
    <x v="1"/>
    <s v="Business"/>
    <x v="1"/>
    <s v="Trail Boots"/>
    <n v="4"/>
    <n v="144.44"/>
    <n v="0.1"/>
    <n v="77.66"/>
    <n v="519.98400000000004"/>
    <n v="310.64"/>
    <n v="209.34400000000005"/>
    <n v="0.4025970029847073"/>
    <n v="2026"/>
    <s v="Q3"/>
    <n v="8"/>
    <s v="Aug"/>
  </r>
  <r>
    <x v="1680"/>
    <d v="2026-08-19T00:00:00"/>
    <n v="2026"/>
    <x v="2"/>
    <n v="8"/>
    <x v="7"/>
    <x v="1"/>
    <x v="1"/>
    <x v="0"/>
    <s v="Returning"/>
    <x v="1"/>
    <s v="Summit Backpack 45L"/>
    <n v="3"/>
    <n v="157.41999999999999"/>
    <n v="0"/>
    <n v="77.989999999999995"/>
    <n v="472.26"/>
    <n v="233.96999999999997"/>
    <n v="238.29000000000002"/>
    <n v="0.5045737517469191"/>
    <n v="2026"/>
    <s v="Q3"/>
    <n v="8"/>
    <s v="Aug"/>
  </r>
  <r>
    <x v="1681"/>
    <d v="2026-08-19T00:00:00"/>
    <n v="2026"/>
    <x v="2"/>
    <n v="8"/>
    <x v="7"/>
    <x v="1"/>
    <x v="14"/>
    <x v="3"/>
    <s v="Business"/>
    <x v="1"/>
    <s v="Hiking Daypack 20L"/>
    <n v="1"/>
    <n v="90.37"/>
    <n v="0.05"/>
    <n v="45.89"/>
    <n v="85.851500000000001"/>
    <n v="45.89"/>
    <n v="39.961500000000001"/>
    <n v="0.46547235633623174"/>
    <n v="2026"/>
    <s v="Q3"/>
    <n v="8"/>
    <s v="Aug"/>
  </r>
  <r>
    <x v="1682"/>
    <d v="2026-08-19T00:00:00"/>
    <n v="2026"/>
    <x v="2"/>
    <n v="8"/>
    <x v="7"/>
    <x v="1"/>
    <x v="6"/>
    <x v="1"/>
    <s v="Business"/>
    <x v="0"/>
    <s v="Cycling Pack 12L"/>
    <n v="15"/>
    <n v="104.79"/>
    <n v="0.15"/>
    <n v="49.67"/>
    <n v="1336.0725"/>
    <n v="745.05000000000007"/>
    <n v="591.02249999999992"/>
    <n v="0.44235810556687599"/>
    <n v="2026"/>
    <s v="Q3"/>
    <n v="8"/>
    <s v="Aug"/>
  </r>
  <r>
    <x v="1683"/>
    <d v="2026-08-19T00:00:00"/>
    <n v="2026"/>
    <x v="2"/>
    <n v="8"/>
    <x v="7"/>
    <x v="2"/>
    <x v="2"/>
    <x v="0"/>
    <s v="Returning"/>
    <x v="2"/>
    <s v="Carry-On Duffel"/>
    <n v="1"/>
    <n v="130.94"/>
    <n v="0"/>
    <n v="66.06"/>
    <n v="130.94"/>
    <n v="66.06"/>
    <n v="64.88"/>
    <n v="0.49549411944402011"/>
    <n v="2026"/>
    <s v="Q3"/>
    <n v="8"/>
    <s v="Aug"/>
  </r>
  <r>
    <x v="1684"/>
    <d v="2026-08-19T00:00:00"/>
    <n v="2026"/>
    <x v="2"/>
    <n v="8"/>
    <x v="7"/>
    <x v="1"/>
    <x v="6"/>
    <x v="0"/>
    <s v="Returning"/>
    <x v="0"/>
    <s v="Compact Repair Kit"/>
    <n v="1"/>
    <n v="40.42"/>
    <n v="0.05"/>
    <n v="16.62"/>
    <n v="38.399000000000001"/>
    <n v="16.62"/>
    <n v="21.779"/>
    <n v="0.5671762285476184"/>
    <n v="2026"/>
    <s v="Q3"/>
    <n v="8"/>
    <s v="Aug"/>
  </r>
  <r>
    <x v="1685"/>
    <d v="2026-08-19T00:00:00"/>
    <n v="2026"/>
    <x v="2"/>
    <n v="8"/>
    <x v="7"/>
    <x v="1"/>
    <x v="11"/>
    <x v="3"/>
    <s v="Returning"/>
    <x v="3"/>
    <s v="Alpine Tent 4P"/>
    <n v="1"/>
    <n v="338.45"/>
    <n v="0.15"/>
    <n v="197.2"/>
    <n v="287.6825"/>
    <n v="197.2"/>
    <n v="90.482500000000016"/>
    <n v="0.31452208598020392"/>
    <n v="2026"/>
    <s v="Q3"/>
    <n v="8"/>
    <s v="Aug"/>
  </r>
  <r>
    <x v="1686"/>
    <d v="2026-08-19T00:00:00"/>
    <n v="2026"/>
    <x v="2"/>
    <n v="8"/>
    <x v="7"/>
    <x v="2"/>
    <x v="10"/>
    <x v="3"/>
    <s v="Returning"/>
    <x v="0"/>
    <s v="Cycling Pack 12L"/>
    <n v="1"/>
    <n v="103.92"/>
    <n v="0.05"/>
    <n v="50.71"/>
    <n v="98.724000000000004"/>
    <n v="50.71"/>
    <n v="48.014000000000003"/>
    <n v="0.48634577205137558"/>
    <n v="2026"/>
    <s v="Q3"/>
    <n v="8"/>
    <s v="Aug"/>
  </r>
  <r>
    <x v="1687"/>
    <d v="2026-08-20T00:00:00"/>
    <n v="2026"/>
    <x v="2"/>
    <n v="8"/>
    <x v="7"/>
    <x v="0"/>
    <x v="9"/>
    <x v="0"/>
    <s v="New"/>
    <x v="0"/>
    <s v="Trail Bike Light"/>
    <n v="6"/>
    <n v="51.67"/>
    <n v="0.1"/>
    <n v="23.1"/>
    <n v="279.01799999999997"/>
    <n v="138.60000000000002"/>
    <n v="140.41799999999995"/>
    <n v="0.50325785433197845"/>
    <n v="2026"/>
    <s v="Q3"/>
    <n v="8"/>
    <s v="Aug"/>
  </r>
  <r>
    <x v="1688"/>
    <d v="2026-08-20T00:00:00"/>
    <n v="2026"/>
    <x v="2"/>
    <n v="8"/>
    <x v="7"/>
    <x v="1"/>
    <x v="12"/>
    <x v="1"/>
    <s v="Returning"/>
    <x v="2"/>
    <s v="Travel Backpack 35L"/>
    <n v="4"/>
    <n v="166.02"/>
    <n v="0.1"/>
    <n v="87.99"/>
    <n v="597.67200000000003"/>
    <n v="351.96"/>
    <n v="245.71200000000005"/>
    <n v="0.4111151266915633"/>
    <n v="2026"/>
    <s v="Q3"/>
    <n v="8"/>
    <s v="Aug"/>
  </r>
  <r>
    <x v="1689"/>
    <d v="2026-08-20T00:00:00"/>
    <n v="2026"/>
    <x v="2"/>
    <n v="8"/>
    <x v="7"/>
    <x v="2"/>
    <x v="5"/>
    <x v="2"/>
    <s v="New"/>
    <x v="0"/>
    <s v="Trail Bike Light"/>
    <n v="2"/>
    <n v="50.59"/>
    <n v="0.1"/>
    <n v="22.68"/>
    <n v="91.062000000000012"/>
    <n v="45.36"/>
    <n v="45.702000000000012"/>
    <n v="0.5018778414706464"/>
    <n v="2026"/>
    <s v="Q3"/>
    <n v="8"/>
    <s v="Aug"/>
  </r>
  <r>
    <x v="1690"/>
    <d v="2026-08-20T00:00:00"/>
    <n v="2026"/>
    <x v="2"/>
    <n v="8"/>
    <x v="7"/>
    <x v="3"/>
    <x v="7"/>
    <x v="2"/>
    <s v="Returning"/>
    <x v="1"/>
    <s v="Summit Backpack 45L"/>
    <n v="1"/>
    <n v="155.83000000000001"/>
    <n v="0"/>
    <n v="77.260000000000005"/>
    <n v="155.83000000000001"/>
    <n v="77.260000000000005"/>
    <n v="78.570000000000007"/>
    <n v="0.50420329846627732"/>
    <n v="2026"/>
    <s v="Q3"/>
    <n v="8"/>
    <s v="Aug"/>
  </r>
  <r>
    <x v="1691"/>
    <d v="2026-08-20T00:00:00"/>
    <n v="2026"/>
    <x v="2"/>
    <n v="8"/>
    <x v="7"/>
    <x v="3"/>
    <x v="4"/>
    <x v="0"/>
    <s v="New"/>
    <x v="4"/>
    <s v="Recovery Roller"/>
    <n v="1"/>
    <n v="36.380000000000003"/>
    <n v="0.05"/>
    <n v="14.2"/>
    <n v="34.561"/>
    <n v="14.2"/>
    <n v="20.361000000000001"/>
    <n v="0.58913225890454557"/>
    <n v="2026"/>
    <s v="Q3"/>
    <n v="8"/>
    <s v="Aug"/>
  </r>
  <r>
    <x v="1692"/>
    <d v="2026-08-20T00:00:00"/>
    <n v="2026"/>
    <x v="2"/>
    <n v="8"/>
    <x v="7"/>
    <x v="1"/>
    <x v="12"/>
    <x v="2"/>
    <s v="New"/>
    <x v="3"/>
    <s v="Compact Sleeping Bag"/>
    <n v="2"/>
    <n v="124.09"/>
    <n v="0"/>
    <n v="60.39"/>
    <n v="248.18"/>
    <n v="120.78"/>
    <n v="127.4"/>
    <n v="0.513337094044645"/>
    <n v="2026"/>
    <s v="Q3"/>
    <n v="8"/>
    <s v="Aug"/>
  </r>
  <r>
    <x v="1693"/>
    <d v="2026-08-20T00:00:00"/>
    <n v="2026"/>
    <x v="2"/>
    <n v="8"/>
    <x v="7"/>
    <x v="3"/>
    <x v="8"/>
    <x v="0"/>
    <s v="New"/>
    <x v="1"/>
    <s v="Trail Boots"/>
    <n v="1"/>
    <n v="141.97999999999999"/>
    <n v="0.05"/>
    <n v="79.510000000000005"/>
    <n v="134.88099999999997"/>
    <n v="79.510000000000005"/>
    <n v="55.370999999999967"/>
    <n v="0.41051741905828082"/>
    <n v="2026"/>
    <s v="Q3"/>
    <n v="8"/>
    <s v="Aug"/>
  </r>
  <r>
    <x v="1694"/>
    <d v="2026-08-20T00:00:00"/>
    <n v="2026"/>
    <x v="2"/>
    <n v="8"/>
    <x v="7"/>
    <x v="3"/>
    <x v="13"/>
    <x v="2"/>
    <s v="New"/>
    <x v="3"/>
    <s v="Compact Sleeping Bag"/>
    <n v="5"/>
    <n v="121.93"/>
    <n v="0.15"/>
    <n v="62.28"/>
    <n v="518.2025000000001"/>
    <n v="311.39999999999998"/>
    <n v="206.80250000000012"/>
    <n v="0.39907661580173792"/>
    <n v="2026"/>
    <s v="Q3"/>
    <n v="8"/>
    <s v="Aug"/>
  </r>
  <r>
    <x v="1695"/>
    <d v="2026-08-20T00:00:00"/>
    <n v="2026"/>
    <x v="2"/>
    <n v="8"/>
    <x v="7"/>
    <x v="3"/>
    <x v="4"/>
    <x v="0"/>
    <s v="New"/>
    <x v="2"/>
    <s v="Insulated Bottle"/>
    <n v="1"/>
    <n v="35.58"/>
    <n v="0.15"/>
    <n v="13.94"/>
    <n v="30.242999999999999"/>
    <n v="13.94"/>
    <n v="16.302999999999997"/>
    <n v="0.53906689151208542"/>
    <n v="2026"/>
    <s v="Q3"/>
    <n v="8"/>
    <s v="Aug"/>
  </r>
  <r>
    <x v="1696"/>
    <d v="2026-08-20T00:00:00"/>
    <n v="2026"/>
    <x v="2"/>
    <n v="8"/>
    <x v="7"/>
    <x v="2"/>
    <x v="5"/>
    <x v="3"/>
    <s v="Returning"/>
    <x v="1"/>
    <s v="Summit Backpack 45L"/>
    <n v="1"/>
    <n v="157.84"/>
    <n v="0"/>
    <n v="77.87"/>
    <n v="157.84"/>
    <n v="77.87"/>
    <n v="79.97"/>
    <n v="0.50665230613279266"/>
    <n v="2026"/>
    <s v="Q3"/>
    <n v="8"/>
    <s v="Aug"/>
  </r>
  <r>
    <x v="1697"/>
    <d v="2026-08-20T00:00:00"/>
    <n v="2026"/>
    <x v="2"/>
    <n v="8"/>
    <x v="7"/>
    <x v="1"/>
    <x v="12"/>
    <x v="0"/>
    <s v="New"/>
    <x v="3"/>
    <s v="Alpine Tent 4P"/>
    <n v="1"/>
    <n v="336.35"/>
    <n v="0"/>
    <n v="195.07"/>
    <n v="336.35"/>
    <n v="195.07"/>
    <n v="141.28000000000003"/>
    <n v="0.42003865021554931"/>
    <n v="2026"/>
    <s v="Q3"/>
    <n v="8"/>
    <s v="Aug"/>
  </r>
  <r>
    <x v="1698"/>
    <d v="2026-08-20T00:00:00"/>
    <n v="2026"/>
    <x v="2"/>
    <n v="8"/>
    <x v="7"/>
    <x v="3"/>
    <x v="13"/>
    <x v="1"/>
    <s v="Returning"/>
    <x v="1"/>
    <s v="Summit Backpack 45L"/>
    <n v="3"/>
    <n v="153.03"/>
    <n v="0.15"/>
    <n v="78.239999999999995"/>
    <n v="390.22650000000004"/>
    <n v="234.71999999999997"/>
    <n v="155.50650000000007"/>
    <n v="0.39850317700104954"/>
    <n v="2026"/>
    <s v="Q3"/>
    <n v="8"/>
    <s v="Aug"/>
  </r>
  <r>
    <x v="1699"/>
    <d v="2026-08-20T00:00:00"/>
    <n v="2026"/>
    <x v="2"/>
    <n v="8"/>
    <x v="7"/>
    <x v="1"/>
    <x v="14"/>
    <x v="0"/>
    <s v="Returning"/>
    <x v="0"/>
    <s v="Cycling Pack 12L"/>
    <n v="2"/>
    <n v="105.01"/>
    <n v="0.15"/>
    <n v="50.56"/>
    <n v="178.517"/>
    <n v="101.12"/>
    <n v="77.396999999999991"/>
    <n v="0.43355534766996978"/>
    <n v="2026"/>
    <s v="Q3"/>
    <n v="8"/>
    <s v="Aug"/>
  </r>
  <r>
    <x v="1700"/>
    <d v="2026-08-21T00:00:00"/>
    <n v="2026"/>
    <x v="2"/>
    <n v="8"/>
    <x v="7"/>
    <x v="0"/>
    <x v="0"/>
    <x v="2"/>
    <s v="Returning"/>
    <x v="2"/>
    <s v="Packing Cube Set"/>
    <n v="2"/>
    <n v="45.47"/>
    <n v="0"/>
    <n v="18.27"/>
    <n v="90.94"/>
    <n v="36.54"/>
    <n v="54.4"/>
    <n v="0.5981966131515285"/>
    <n v="2026"/>
    <s v="Q3"/>
    <n v="8"/>
    <s v="Aug"/>
  </r>
  <r>
    <x v="1701"/>
    <d v="2026-08-21T00:00:00"/>
    <n v="2026"/>
    <x v="2"/>
    <n v="8"/>
    <x v="7"/>
    <x v="0"/>
    <x v="15"/>
    <x v="2"/>
    <s v="New"/>
    <x v="2"/>
    <s v="Packing Cube Set"/>
    <n v="2"/>
    <n v="47.58"/>
    <n v="0.1"/>
    <n v="18.47"/>
    <n v="85.644000000000005"/>
    <n v="36.94"/>
    <n v="48.704000000000008"/>
    <n v="0.56867965064686377"/>
    <n v="2026"/>
    <s v="Q3"/>
    <n v="8"/>
    <s v="Aug"/>
  </r>
  <r>
    <x v="1702"/>
    <d v="2026-08-21T00:00:00"/>
    <n v="2026"/>
    <x v="2"/>
    <n v="8"/>
    <x v="7"/>
    <x v="3"/>
    <x v="4"/>
    <x v="0"/>
    <s v="New"/>
    <x v="1"/>
    <s v="Summit Backpack 45L"/>
    <n v="5"/>
    <n v="155.65"/>
    <n v="0"/>
    <n v="79.13"/>
    <n v="778.25"/>
    <n v="395.65"/>
    <n v="382.6"/>
    <n v="0.49161580469000965"/>
    <n v="2026"/>
    <s v="Q3"/>
    <n v="8"/>
    <s v="Aug"/>
  </r>
  <r>
    <x v="1703"/>
    <d v="2026-08-21T00:00:00"/>
    <n v="2026"/>
    <x v="2"/>
    <n v="8"/>
    <x v="7"/>
    <x v="3"/>
    <x v="13"/>
    <x v="2"/>
    <s v="Returning"/>
    <x v="3"/>
    <s v="Trail Tent 2P"/>
    <n v="1"/>
    <n v="195.15"/>
    <n v="0"/>
    <n v="101.99"/>
    <n v="195.15"/>
    <n v="101.99"/>
    <n v="93.160000000000011"/>
    <n v="0.47737637714578535"/>
    <n v="2026"/>
    <s v="Q3"/>
    <n v="8"/>
    <s v="Aug"/>
  </r>
  <r>
    <x v="1704"/>
    <d v="2026-08-21T00:00:00"/>
    <n v="2026"/>
    <x v="2"/>
    <n v="8"/>
    <x v="7"/>
    <x v="1"/>
    <x v="6"/>
    <x v="3"/>
    <s v="New"/>
    <x v="0"/>
    <s v="Commuter Helmet"/>
    <n v="1"/>
    <n v="81.569999999999993"/>
    <n v="0"/>
    <n v="43.79"/>
    <n v="81.569999999999993"/>
    <n v="43.79"/>
    <n v="37.779999999999994"/>
    <n v="0.4631604756650729"/>
    <n v="2026"/>
    <s v="Q3"/>
    <n v="8"/>
    <s v="Aug"/>
  </r>
  <r>
    <x v="1705"/>
    <d v="2026-08-21T00:00:00"/>
    <n v="2026"/>
    <x v="2"/>
    <n v="8"/>
    <x v="7"/>
    <x v="0"/>
    <x v="15"/>
    <x v="2"/>
    <s v="New"/>
    <x v="3"/>
    <s v="Compact Sleeping Bag"/>
    <n v="5"/>
    <n v="125.44"/>
    <n v="0"/>
    <n v="59.58"/>
    <n v="627.20000000000005"/>
    <n v="297.89999999999998"/>
    <n v="329.30000000000007"/>
    <n v="0.52503188775510212"/>
    <n v="2026"/>
    <s v="Q3"/>
    <n v="8"/>
    <s v="Aug"/>
  </r>
  <r>
    <x v="1706"/>
    <d v="2026-08-21T00:00:00"/>
    <n v="2026"/>
    <x v="2"/>
    <n v="8"/>
    <x v="7"/>
    <x v="1"/>
    <x v="11"/>
    <x v="0"/>
    <s v="Business"/>
    <x v="1"/>
    <s v="Summit Backpack 45L"/>
    <n v="2"/>
    <n v="155.11000000000001"/>
    <n v="0.05"/>
    <n v="80.13"/>
    <n v="294.709"/>
    <n v="160.26"/>
    <n v="134.44900000000001"/>
    <n v="0.45620934548995795"/>
    <n v="2026"/>
    <s v="Q3"/>
    <n v="8"/>
    <s v="Aug"/>
  </r>
  <r>
    <x v="1707"/>
    <d v="2026-08-21T00:00:00"/>
    <n v="2026"/>
    <x v="2"/>
    <n v="8"/>
    <x v="7"/>
    <x v="2"/>
    <x v="10"/>
    <x v="2"/>
    <s v="New"/>
    <x v="0"/>
    <s v="Commuter Helmet"/>
    <n v="1"/>
    <n v="80.7"/>
    <n v="0"/>
    <n v="41.98"/>
    <n v="80.7"/>
    <n v="41.98"/>
    <n v="38.720000000000006"/>
    <n v="0.47980173482032223"/>
    <n v="2026"/>
    <s v="Q3"/>
    <n v="8"/>
    <s v="Aug"/>
  </r>
  <r>
    <x v="1708"/>
    <d v="2026-08-21T00:00:00"/>
    <n v="2026"/>
    <x v="2"/>
    <n v="8"/>
    <x v="7"/>
    <x v="3"/>
    <x v="8"/>
    <x v="1"/>
    <s v="Returning"/>
    <x v="1"/>
    <s v="Summit Backpack 45L"/>
    <n v="10"/>
    <n v="156.72"/>
    <n v="0.15"/>
    <n v="78.12"/>
    <n v="1332.12"/>
    <n v="781.2"/>
    <n v="550.91999999999985"/>
    <n v="0.41356634537429054"/>
    <n v="2026"/>
    <s v="Q3"/>
    <n v="8"/>
    <s v="Aug"/>
  </r>
  <r>
    <x v="1709"/>
    <d v="2026-08-21T00:00:00"/>
    <n v="2026"/>
    <x v="2"/>
    <n v="8"/>
    <x v="7"/>
    <x v="1"/>
    <x v="14"/>
    <x v="1"/>
    <s v="Business"/>
    <x v="2"/>
    <s v="Travel Backpack 35L"/>
    <n v="5"/>
    <n v="162.76"/>
    <n v="0.15"/>
    <n v="85.32"/>
    <n v="691.7299999999999"/>
    <n v="426.59999999999997"/>
    <n v="265.12999999999994"/>
    <n v="0.38328538591647027"/>
    <n v="2026"/>
    <s v="Q3"/>
    <n v="8"/>
    <s v="Aug"/>
  </r>
  <r>
    <x v="1710"/>
    <d v="2026-08-22T00:00:00"/>
    <n v="2026"/>
    <x v="2"/>
    <n v="8"/>
    <x v="7"/>
    <x v="3"/>
    <x v="8"/>
    <x v="2"/>
    <s v="Business"/>
    <x v="4"/>
    <s v="Resistance Band Set"/>
    <n v="2"/>
    <n v="40.22"/>
    <n v="0"/>
    <n v="14.45"/>
    <n v="80.44"/>
    <n v="28.9"/>
    <n v="51.54"/>
    <n v="0.64072600696171056"/>
    <n v="2026"/>
    <s v="Q3"/>
    <n v="8"/>
    <s v="Aug"/>
  </r>
  <r>
    <x v="1711"/>
    <d v="2026-08-22T00:00:00"/>
    <n v="2026"/>
    <x v="2"/>
    <n v="8"/>
    <x v="7"/>
    <x v="0"/>
    <x v="9"/>
    <x v="3"/>
    <s v="New"/>
    <x v="2"/>
    <s v="Packing Cube Set"/>
    <n v="1"/>
    <n v="45.42"/>
    <n v="0.15"/>
    <n v="18.079999999999998"/>
    <n v="38.606999999999999"/>
    <n v="18.079999999999998"/>
    <n v="20.527000000000001"/>
    <n v="0.53169114409304019"/>
    <n v="2026"/>
    <s v="Q3"/>
    <n v="8"/>
    <s v="Aug"/>
  </r>
  <r>
    <x v="1712"/>
    <d v="2026-08-22T00:00:00"/>
    <n v="2026"/>
    <x v="2"/>
    <n v="8"/>
    <x v="7"/>
    <x v="0"/>
    <x v="9"/>
    <x v="0"/>
    <s v="Returning"/>
    <x v="1"/>
    <s v="Hiking Daypack 20L"/>
    <n v="1"/>
    <n v="93.55"/>
    <n v="0"/>
    <n v="44.89"/>
    <n v="93.55"/>
    <n v="44.89"/>
    <n v="48.66"/>
    <n v="0.5201496525921967"/>
    <n v="2026"/>
    <s v="Q3"/>
    <n v="8"/>
    <s v="Aug"/>
  </r>
  <r>
    <x v="1713"/>
    <d v="2026-08-22T00:00:00"/>
    <n v="2026"/>
    <x v="2"/>
    <n v="8"/>
    <x v="7"/>
    <x v="2"/>
    <x v="2"/>
    <x v="0"/>
    <s v="Returning"/>
    <x v="1"/>
    <s v="Trail Boots"/>
    <n v="2"/>
    <n v="146.85"/>
    <n v="0"/>
    <n v="81.010000000000005"/>
    <n v="293.7"/>
    <n v="162.02000000000001"/>
    <n v="131.67999999999998"/>
    <n v="0.44834865509022809"/>
    <n v="2026"/>
    <s v="Q3"/>
    <n v="8"/>
    <s v="Aug"/>
  </r>
  <r>
    <x v="1714"/>
    <d v="2026-08-22T00:00:00"/>
    <n v="2026"/>
    <x v="2"/>
    <n v="8"/>
    <x v="7"/>
    <x v="0"/>
    <x v="9"/>
    <x v="1"/>
    <s v="Business"/>
    <x v="0"/>
    <s v="Cycling Pack 12L"/>
    <n v="6"/>
    <n v="101.54"/>
    <n v="0.1"/>
    <n v="50"/>
    <n v="548.31600000000003"/>
    <n v="300"/>
    <n v="248.31600000000003"/>
    <n v="0.45287024270676035"/>
    <n v="2026"/>
    <s v="Q3"/>
    <n v="8"/>
    <s v="Aug"/>
  </r>
  <r>
    <x v="1715"/>
    <d v="2026-08-22T00:00:00"/>
    <n v="2026"/>
    <x v="2"/>
    <n v="8"/>
    <x v="7"/>
    <x v="3"/>
    <x v="7"/>
    <x v="0"/>
    <s v="Business"/>
    <x v="4"/>
    <s v="Weighted Vest"/>
    <n v="1"/>
    <n v="125.14"/>
    <n v="0"/>
    <n v="69.44"/>
    <n v="125.14"/>
    <n v="69.44"/>
    <n v="55.7"/>
    <n v="0.4451014863353045"/>
    <n v="2026"/>
    <s v="Q3"/>
    <n v="8"/>
    <s v="Aug"/>
  </r>
  <r>
    <x v="1716"/>
    <d v="2026-08-22T00:00:00"/>
    <n v="2026"/>
    <x v="2"/>
    <n v="8"/>
    <x v="7"/>
    <x v="1"/>
    <x v="6"/>
    <x v="0"/>
    <s v="New"/>
    <x v="0"/>
    <s v="Commuter Helmet"/>
    <n v="2"/>
    <n v="80.239999999999995"/>
    <n v="0.1"/>
    <n v="42.09"/>
    <n v="144.43199999999999"/>
    <n v="84.18"/>
    <n v="60.251999999999981"/>
    <n v="0.41716517115320695"/>
    <n v="2026"/>
    <s v="Q3"/>
    <n v="8"/>
    <s v="Aug"/>
  </r>
  <r>
    <x v="1717"/>
    <d v="2026-08-22T00:00:00"/>
    <n v="2026"/>
    <x v="2"/>
    <n v="8"/>
    <x v="7"/>
    <x v="3"/>
    <x v="4"/>
    <x v="0"/>
    <s v="Business"/>
    <x v="1"/>
    <s v="Trail Boots"/>
    <n v="1"/>
    <n v="147.24"/>
    <n v="0"/>
    <n v="79.11"/>
    <n v="147.24"/>
    <n v="79.11"/>
    <n v="68.13000000000001"/>
    <n v="0.46271393643031788"/>
    <n v="2026"/>
    <s v="Q3"/>
    <n v="8"/>
    <s v="Aug"/>
  </r>
  <r>
    <x v="1718"/>
    <d v="2026-08-22T00:00:00"/>
    <n v="2026"/>
    <x v="2"/>
    <n v="8"/>
    <x v="7"/>
    <x v="2"/>
    <x v="2"/>
    <x v="0"/>
    <s v="Returning"/>
    <x v="3"/>
    <s v="Trail Tent 2P"/>
    <n v="2"/>
    <n v="199.53"/>
    <n v="0.05"/>
    <n v="105.87"/>
    <n v="379.10699999999997"/>
    <n v="211.74"/>
    <n v="167.36699999999996"/>
    <n v="0.44147694450379438"/>
    <n v="2026"/>
    <s v="Q3"/>
    <n v="8"/>
    <s v="Aug"/>
  </r>
  <r>
    <x v="1719"/>
    <d v="2026-08-22T00:00:00"/>
    <n v="2026"/>
    <x v="2"/>
    <n v="8"/>
    <x v="7"/>
    <x v="2"/>
    <x v="5"/>
    <x v="0"/>
    <s v="Business"/>
    <x v="4"/>
    <s v="Resistance Band Set"/>
    <n v="1"/>
    <n v="40.19"/>
    <n v="0.05"/>
    <n v="14.73"/>
    <n v="38.180499999999995"/>
    <n v="14.73"/>
    <n v="23.450499999999995"/>
    <n v="0.61420096646193734"/>
    <n v="2026"/>
    <s v="Q3"/>
    <n v="8"/>
    <s v="Aug"/>
  </r>
  <r>
    <x v="1720"/>
    <d v="2026-08-22T00:00:00"/>
    <n v="2026"/>
    <x v="2"/>
    <n v="8"/>
    <x v="7"/>
    <x v="3"/>
    <x v="7"/>
    <x v="3"/>
    <s v="Business"/>
    <x v="4"/>
    <s v="Weighted Vest"/>
    <n v="4"/>
    <n v="123.31"/>
    <n v="0"/>
    <n v="69.02"/>
    <n v="493.24"/>
    <n v="276.08"/>
    <n v="217.16000000000003"/>
    <n v="0.44027248398345636"/>
    <n v="2026"/>
    <s v="Q3"/>
    <n v="8"/>
    <s v="Aug"/>
  </r>
  <r>
    <x v="1721"/>
    <d v="2026-08-22T00:00:00"/>
    <n v="2026"/>
    <x v="2"/>
    <n v="8"/>
    <x v="7"/>
    <x v="3"/>
    <x v="8"/>
    <x v="3"/>
    <s v="New"/>
    <x v="0"/>
    <s v="Compact Repair Kit"/>
    <n v="1"/>
    <n v="40.19"/>
    <n v="0.05"/>
    <n v="16.78"/>
    <n v="38.180499999999995"/>
    <n v="16.78"/>
    <n v="21.400499999999994"/>
    <n v="0.56050863660769235"/>
    <n v="2026"/>
    <s v="Q3"/>
    <n v="8"/>
    <s v="Aug"/>
  </r>
  <r>
    <x v="1722"/>
    <d v="2026-08-22T00:00:00"/>
    <n v="2026"/>
    <x v="2"/>
    <n v="8"/>
    <x v="7"/>
    <x v="2"/>
    <x v="16"/>
    <x v="0"/>
    <s v="Returning"/>
    <x v="0"/>
    <s v="Compact Repair Kit"/>
    <n v="1"/>
    <n v="40.98"/>
    <n v="0.05"/>
    <n v="16.600000000000001"/>
    <n v="38.930999999999997"/>
    <n v="16.600000000000001"/>
    <n v="22.330999999999996"/>
    <n v="0.57360458246641488"/>
    <n v="2026"/>
    <s v="Q3"/>
    <n v="8"/>
    <s v="Aug"/>
  </r>
  <r>
    <x v="1723"/>
    <d v="2026-08-22T00:00:00"/>
    <n v="2026"/>
    <x v="2"/>
    <n v="8"/>
    <x v="7"/>
    <x v="3"/>
    <x v="13"/>
    <x v="0"/>
    <s v="New"/>
    <x v="2"/>
    <s v="Insulated Bottle"/>
    <n v="3"/>
    <n v="35.380000000000003"/>
    <n v="0"/>
    <n v="13.91"/>
    <n v="106.14000000000001"/>
    <n v="41.730000000000004"/>
    <n v="64.410000000000011"/>
    <n v="0.60684002261164505"/>
    <n v="2026"/>
    <s v="Q3"/>
    <n v="8"/>
    <s v="Aug"/>
  </r>
  <r>
    <x v="1724"/>
    <d v="2026-08-22T00:00:00"/>
    <n v="2026"/>
    <x v="2"/>
    <n v="8"/>
    <x v="7"/>
    <x v="2"/>
    <x v="10"/>
    <x v="2"/>
    <s v="New"/>
    <x v="2"/>
    <s v="Carry-On Duffel"/>
    <n v="4"/>
    <n v="134.49"/>
    <n v="0"/>
    <n v="68.17"/>
    <n v="537.96"/>
    <n v="272.68"/>
    <n v="265.28000000000003"/>
    <n v="0.49312216521674473"/>
    <n v="2026"/>
    <s v="Q3"/>
    <n v="8"/>
    <s v="Aug"/>
  </r>
  <r>
    <x v="1725"/>
    <d v="2026-08-23T00:00:00"/>
    <n v="2026"/>
    <x v="2"/>
    <n v="8"/>
    <x v="7"/>
    <x v="2"/>
    <x v="3"/>
    <x v="1"/>
    <s v="Business"/>
    <x v="1"/>
    <s v="Trail Boots"/>
    <n v="4"/>
    <n v="145.30000000000001"/>
    <n v="0.15"/>
    <n v="77.040000000000006"/>
    <n v="494.02000000000004"/>
    <n v="308.16000000000003"/>
    <n v="185.86"/>
    <n v="0.37621958625156876"/>
    <n v="2026"/>
    <s v="Q3"/>
    <n v="8"/>
    <s v="Aug"/>
  </r>
  <r>
    <x v="1726"/>
    <d v="2026-08-23T00:00:00"/>
    <n v="2026"/>
    <x v="2"/>
    <n v="8"/>
    <x v="7"/>
    <x v="3"/>
    <x v="4"/>
    <x v="1"/>
    <s v="Business"/>
    <x v="2"/>
    <s v="Travel Backpack 35L"/>
    <n v="10"/>
    <n v="164.55"/>
    <n v="0.1"/>
    <n v="88.23"/>
    <n v="1480.95"/>
    <n v="882.30000000000007"/>
    <n v="598.65"/>
    <n v="0.40423376886458012"/>
    <n v="2026"/>
    <s v="Q3"/>
    <n v="8"/>
    <s v="Aug"/>
  </r>
  <r>
    <x v="1727"/>
    <d v="2026-08-23T00:00:00"/>
    <n v="2026"/>
    <x v="2"/>
    <n v="8"/>
    <x v="7"/>
    <x v="0"/>
    <x v="15"/>
    <x v="2"/>
    <s v="New"/>
    <x v="0"/>
    <s v="Compact Repair Kit"/>
    <n v="1"/>
    <n v="39.590000000000003"/>
    <n v="0"/>
    <n v="16.899999999999999"/>
    <n v="39.590000000000003"/>
    <n v="16.899999999999999"/>
    <n v="22.690000000000005"/>
    <n v="0.57312452639555456"/>
    <n v="2026"/>
    <s v="Q3"/>
    <n v="8"/>
    <s v="Aug"/>
  </r>
  <r>
    <x v="1728"/>
    <d v="2026-08-23T00:00:00"/>
    <n v="2026"/>
    <x v="2"/>
    <n v="8"/>
    <x v="7"/>
    <x v="2"/>
    <x v="2"/>
    <x v="1"/>
    <s v="Business"/>
    <x v="4"/>
    <s v="Training Mat"/>
    <n v="5"/>
    <n v="51.62"/>
    <n v="0.15"/>
    <n v="22.6"/>
    <n v="219.38499999999996"/>
    <n v="113"/>
    <n v="106.38499999999996"/>
    <n v="0.48492376415889865"/>
    <n v="2026"/>
    <s v="Q3"/>
    <n v="8"/>
    <s v="Aug"/>
  </r>
  <r>
    <x v="1729"/>
    <d v="2026-08-23T00:00:00"/>
    <n v="2026"/>
    <x v="2"/>
    <n v="8"/>
    <x v="7"/>
    <x v="3"/>
    <x v="7"/>
    <x v="2"/>
    <s v="Returning"/>
    <x v="1"/>
    <s v="Hiking Daypack 20L"/>
    <n v="3"/>
    <n v="90.71"/>
    <n v="0"/>
    <n v="45.57"/>
    <n v="272.13"/>
    <n v="136.71"/>
    <n v="135.41999999999999"/>
    <n v="0.49762980928232825"/>
    <n v="2026"/>
    <s v="Q3"/>
    <n v="8"/>
    <s v="Aug"/>
  </r>
  <r>
    <x v="1730"/>
    <d v="2026-08-23T00:00:00"/>
    <n v="2026"/>
    <x v="2"/>
    <n v="8"/>
    <x v="7"/>
    <x v="1"/>
    <x v="1"/>
    <x v="2"/>
    <s v="New"/>
    <x v="0"/>
    <s v="Compact Repair Kit"/>
    <n v="4"/>
    <n v="41.09"/>
    <n v="0"/>
    <n v="17"/>
    <n v="164.36"/>
    <n v="68"/>
    <n v="96.360000000000014"/>
    <n v="0.58627403261134103"/>
    <n v="2026"/>
    <s v="Q3"/>
    <n v="8"/>
    <s v="Aug"/>
  </r>
  <r>
    <x v="1731"/>
    <d v="2026-08-23T00:00:00"/>
    <n v="2026"/>
    <x v="2"/>
    <n v="8"/>
    <x v="7"/>
    <x v="1"/>
    <x v="14"/>
    <x v="0"/>
    <s v="New"/>
    <x v="1"/>
    <s v="Hiking Daypack 20L"/>
    <n v="1"/>
    <n v="91.37"/>
    <n v="0"/>
    <n v="46.73"/>
    <n v="91.37"/>
    <n v="46.73"/>
    <n v="44.640000000000008"/>
    <n v="0.48856298566269024"/>
    <n v="2026"/>
    <s v="Q3"/>
    <n v="8"/>
    <s v="Aug"/>
  </r>
  <r>
    <x v="1732"/>
    <d v="2026-08-23T00:00:00"/>
    <n v="2026"/>
    <x v="2"/>
    <n v="8"/>
    <x v="7"/>
    <x v="1"/>
    <x v="11"/>
    <x v="0"/>
    <s v="New"/>
    <x v="2"/>
    <s v="Packing Cube Set"/>
    <n v="1"/>
    <n v="46.92"/>
    <n v="0"/>
    <n v="18.3"/>
    <n v="46.92"/>
    <n v="18.3"/>
    <n v="28.62"/>
    <n v="0.60997442455242967"/>
    <n v="2026"/>
    <s v="Q3"/>
    <n v="8"/>
    <s v="Aug"/>
  </r>
  <r>
    <x v="1733"/>
    <d v="2026-08-23T00:00:00"/>
    <n v="2026"/>
    <x v="2"/>
    <n v="8"/>
    <x v="7"/>
    <x v="0"/>
    <x v="0"/>
    <x v="0"/>
    <s v="New"/>
    <x v="0"/>
    <s v="Cycling Pack 12L"/>
    <n v="1"/>
    <n v="100.29"/>
    <n v="0.05"/>
    <n v="49.82"/>
    <n v="95.275500000000008"/>
    <n v="49.82"/>
    <n v="45.455500000000008"/>
    <n v="0.47709537079312103"/>
    <n v="2026"/>
    <s v="Q3"/>
    <n v="8"/>
    <s v="Aug"/>
  </r>
  <r>
    <x v="1734"/>
    <d v="2026-08-23T00:00:00"/>
    <n v="2026"/>
    <x v="2"/>
    <n v="8"/>
    <x v="7"/>
    <x v="0"/>
    <x v="9"/>
    <x v="0"/>
    <s v="New"/>
    <x v="1"/>
    <s v="Trail Boots"/>
    <n v="1"/>
    <n v="147.11000000000001"/>
    <n v="0.15"/>
    <n v="79.599999999999994"/>
    <n v="125.04350000000001"/>
    <n v="79.599999999999994"/>
    <n v="45.443500000000014"/>
    <n v="0.36342152930780097"/>
    <n v="2026"/>
    <s v="Q3"/>
    <n v="8"/>
    <s v="Aug"/>
  </r>
  <r>
    <x v="1735"/>
    <d v="2026-08-23T00:00:00"/>
    <n v="2026"/>
    <x v="2"/>
    <n v="8"/>
    <x v="7"/>
    <x v="1"/>
    <x v="12"/>
    <x v="0"/>
    <s v="New"/>
    <x v="1"/>
    <s v="Summit Backpack 45L"/>
    <n v="2"/>
    <n v="156.44999999999999"/>
    <n v="0"/>
    <n v="80.13"/>
    <n v="312.89999999999998"/>
    <n v="160.26"/>
    <n v="152.63999999999999"/>
    <n v="0.487823585810163"/>
    <n v="2026"/>
    <s v="Q3"/>
    <n v="8"/>
    <s v="Aug"/>
  </r>
  <r>
    <x v="1736"/>
    <d v="2026-08-23T00:00:00"/>
    <n v="2026"/>
    <x v="2"/>
    <n v="8"/>
    <x v="7"/>
    <x v="1"/>
    <x v="14"/>
    <x v="0"/>
    <s v="New"/>
    <x v="1"/>
    <s v="Trekking Poles"/>
    <n v="2"/>
    <n v="72.97"/>
    <n v="0"/>
    <n v="33.25"/>
    <n v="145.94"/>
    <n v="66.5"/>
    <n v="79.44"/>
    <n v="0.54433328765245992"/>
    <n v="2026"/>
    <s v="Q3"/>
    <n v="8"/>
    <s v="Aug"/>
  </r>
  <r>
    <x v="1737"/>
    <d v="2026-08-23T00:00:00"/>
    <n v="2026"/>
    <x v="2"/>
    <n v="8"/>
    <x v="7"/>
    <x v="3"/>
    <x v="7"/>
    <x v="3"/>
    <s v="Returning"/>
    <x v="4"/>
    <s v="Training Mat"/>
    <n v="2"/>
    <n v="51.63"/>
    <n v="0"/>
    <n v="21.39"/>
    <n v="103.26"/>
    <n v="42.78"/>
    <n v="60.480000000000004"/>
    <n v="0.58570598489250436"/>
    <n v="2026"/>
    <s v="Q3"/>
    <n v="8"/>
    <s v="Aug"/>
  </r>
  <r>
    <x v="1738"/>
    <d v="2026-08-23T00:00:00"/>
    <n v="2026"/>
    <x v="2"/>
    <n v="8"/>
    <x v="7"/>
    <x v="1"/>
    <x v="12"/>
    <x v="1"/>
    <s v="Returning"/>
    <x v="0"/>
    <s v="Cycling Pack 12L"/>
    <n v="8"/>
    <n v="100.06"/>
    <n v="0.05"/>
    <n v="49.39"/>
    <n v="760.45600000000002"/>
    <n v="395.12"/>
    <n v="365.33600000000001"/>
    <n v="0.48041701295012468"/>
    <n v="2026"/>
    <s v="Q3"/>
    <n v="8"/>
    <s v="Aug"/>
  </r>
  <r>
    <x v="1739"/>
    <d v="2026-08-24T00:00:00"/>
    <n v="2026"/>
    <x v="2"/>
    <n v="8"/>
    <x v="7"/>
    <x v="3"/>
    <x v="8"/>
    <x v="2"/>
    <s v="Returning"/>
    <x v="3"/>
    <s v="Portable Camp Stove"/>
    <n v="4"/>
    <n v="83.2"/>
    <n v="0"/>
    <n v="39.99"/>
    <n v="332.8"/>
    <n v="159.96"/>
    <n v="172.84"/>
    <n v="0.5193509615384615"/>
    <n v="2026"/>
    <s v="Q3"/>
    <n v="8"/>
    <s v="Aug"/>
  </r>
  <r>
    <x v="1740"/>
    <d v="2026-08-24T00:00:00"/>
    <n v="2026"/>
    <x v="2"/>
    <n v="8"/>
    <x v="7"/>
    <x v="0"/>
    <x v="0"/>
    <x v="0"/>
    <s v="New"/>
    <x v="4"/>
    <s v="Training Mat"/>
    <n v="3"/>
    <n v="51.29"/>
    <n v="0"/>
    <n v="22.08"/>
    <n v="153.87"/>
    <n v="66.239999999999995"/>
    <n v="87.63000000000001"/>
    <n v="0.56950672645739919"/>
    <n v="2026"/>
    <s v="Q3"/>
    <n v="8"/>
    <s v="Aug"/>
  </r>
  <r>
    <x v="1741"/>
    <d v="2026-08-24T00:00:00"/>
    <n v="2026"/>
    <x v="2"/>
    <n v="8"/>
    <x v="7"/>
    <x v="2"/>
    <x v="3"/>
    <x v="0"/>
    <s v="Returning"/>
    <x v="3"/>
    <s v="Trail Tent 2P"/>
    <n v="1"/>
    <n v="200.2"/>
    <n v="0"/>
    <n v="103.38"/>
    <n v="200.2"/>
    <n v="103.38"/>
    <n v="96.82"/>
    <n v="0.48361638361638359"/>
    <n v="2026"/>
    <s v="Q3"/>
    <n v="8"/>
    <s v="Aug"/>
  </r>
  <r>
    <x v="1742"/>
    <d v="2026-08-24T00:00:00"/>
    <n v="2026"/>
    <x v="2"/>
    <n v="8"/>
    <x v="7"/>
    <x v="0"/>
    <x v="15"/>
    <x v="2"/>
    <s v="Business"/>
    <x v="4"/>
    <s v="Recovery Roller"/>
    <n v="2"/>
    <n v="36.869999999999997"/>
    <n v="0"/>
    <n v="13.71"/>
    <n v="73.739999999999995"/>
    <n v="27.42"/>
    <n v="46.319999999999993"/>
    <n v="0.62815296989422287"/>
    <n v="2026"/>
    <s v="Q3"/>
    <n v="8"/>
    <s v="Aug"/>
  </r>
  <r>
    <x v="1743"/>
    <d v="2026-08-24T00:00:00"/>
    <n v="2026"/>
    <x v="2"/>
    <n v="8"/>
    <x v="7"/>
    <x v="3"/>
    <x v="8"/>
    <x v="0"/>
    <s v="Returning"/>
    <x v="4"/>
    <s v="Recovery Roller"/>
    <n v="1"/>
    <n v="36.28"/>
    <n v="0.1"/>
    <n v="14.16"/>
    <n v="32.652000000000001"/>
    <n v="14.16"/>
    <n v="18.492000000000001"/>
    <n v="0.56633590591694227"/>
    <n v="2026"/>
    <s v="Q3"/>
    <n v="8"/>
    <s v="Aug"/>
  </r>
  <r>
    <x v="1744"/>
    <d v="2026-08-24T00:00:00"/>
    <n v="2026"/>
    <x v="2"/>
    <n v="8"/>
    <x v="7"/>
    <x v="0"/>
    <x v="15"/>
    <x v="3"/>
    <s v="Returning"/>
    <x v="1"/>
    <s v="Hiking Daypack 20L"/>
    <n v="2"/>
    <n v="93.88"/>
    <n v="0.05"/>
    <n v="46.57"/>
    <n v="178.37199999999999"/>
    <n v="93.14"/>
    <n v="85.231999999999985"/>
    <n v="0.47783284371986628"/>
    <n v="2026"/>
    <s v="Q3"/>
    <n v="8"/>
    <s v="Aug"/>
  </r>
  <r>
    <x v="1745"/>
    <d v="2026-08-24T00:00:00"/>
    <n v="2026"/>
    <x v="2"/>
    <n v="8"/>
    <x v="7"/>
    <x v="3"/>
    <x v="4"/>
    <x v="0"/>
    <s v="New"/>
    <x v="3"/>
    <s v="Trail Tent 2P"/>
    <n v="1"/>
    <n v="192.67"/>
    <n v="0.05"/>
    <n v="101.04"/>
    <n v="183.03649999999999"/>
    <n v="101.04"/>
    <n v="81.996499999999983"/>
    <n v="0.44797895501716867"/>
    <n v="2026"/>
    <s v="Q3"/>
    <n v="8"/>
    <s v="Aug"/>
  </r>
  <r>
    <x v="1746"/>
    <d v="2026-08-24T00:00:00"/>
    <n v="2026"/>
    <x v="2"/>
    <n v="8"/>
    <x v="7"/>
    <x v="0"/>
    <x v="15"/>
    <x v="0"/>
    <s v="New"/>
    <x v="0"/>
    <s v="Commuter Helmet"/>
    <n v="1"/>
    <n v="80.099999999999994"/>
    <n v="0.05"/>
    <n v="43.49"/>
    <n v="76.094999999999985"/>
    <n v="43.49"/>
    <n v="32.604999999999983"/>
    <n v="0.42847756094355727"/>
    <n v="2026"/>
    <s v="Q3"/>
    <n v="8"/>
    <s v="Aug"/>
  </r>
  <r>
    <x v="1747"/>
    <d v="2026-08-25T00:00:00"/>
    <n v="2026"/>
    <x v="2"/>
    <n v="8"/>
    <x v="7"/>
    <x v="3"/>
    <x v="8"/>
    <x v="3"/>
    <s v="Returning"/>
    <x v="1"/>
    <s v="Trail Boots"/>
    <n v="1"/>
    <n v="145.02000000000001"/>
    <n v="0"/>
    <n v="78.959999999999994"/>
    <n v="145.02000000000001"/>
    <n v="78.959999999999994"/>
    <n v="66.060000000000016"/>
    <n v="0.4555233760860572"/>
    <n v="2026"/>
    <s v="Q3"/>
    <n v="8"/>
    <s v="Aug"/>
  </r>
  <r>
    <x v="1748"/>
    <d v="2026-08-26T00:00:00"/>
    <n v="2026"/>
    <x v="2"/>
    <n v="8"/>
    <x v="7"/>
    <x v="1"/>
    <x v="11"/>
    <x v="3"/>
    <s v="Returning"/>
    <x v="2"/>
    <s v="Insulated Bottle"/>
    <n v="1"/>
    <n v="37"/>
    <n v="0.15"/>
    <n v="13.68"/>
    <n v="31.45"/>
    <n v="13.68"/>
    <n v="17.77"/>
    <n v="0.56502384737678857"/>
    <n v="2026"/>
    <s v="Q3"/>
    <n v="8"/>
    <s v="Aug"/>
  </r>
  <r>
    <x v="1749"/>
    <d v="2026-08-26T00:00:00"/>
    <n v="2026"/>
    <x v="2"/>
    <n v="8"/>
    <x v="7"/>
    <x v="1"/>
    <x v="6"/>
    <x v="0"/>
    <s v="Returning"/>
    <x v="0"/>
    <s v="Trail Bike Light"/>
    <n v="2"/>
    <n v="50.02"/>
    <n v="0"/>
    <n v="21.99"/>
    <n v="100.04"/>
    <n v="43.98"/>
    <n v="56.060000000000009"/>
    <n v="0.56037584966013598"/>
    <n v="2026"/>
    <s v="Q3"/>
    <n v="8"/>
    <s v="Aug"/>
  </r>
  <r>
    <x v="1750"/>
    <d v="2026-08-26T00:00:00"/>
    <n v="2026"/>
    <x v="2"/>
    <n v="8"/>
    <x v="7"/>
    <x v="1"/>
    <x v="11"/>
    <x v="2"/>
    <s v="Returning"/>
    <x v="4"/>
    <s v="Recovery Roller"/>
    <n v="2"/>
    <n v="35.950000000000003"/>
    <n v="0.05"/>
    <n v="13.93"/>
    <n v="68.305000000000007"/>
    <n v="27.86"/>
    <n v="40.445000000000007"/>
    <n v="0.59212356342873884"/>
    <n v="2026"/>
    <s v="Q3"/>
    <n v="8"/>
    <s v="Aug"/>
  </r>
  <r>
    <x v="1751"/>
    <d v="2026-08-27T00:00:00"/>
    <n v="2026"/>
    <x v="2"/>
    <n v="8"/>
    <x v="7"/>
    <x v="0"/>
    <x v="9"/>
    <x v="0"/>
    <s v="New"/>
    <x v="2"/>
    <s v="Packing Cube Set"/>
    <n v="3"/>
    <n v="45.84"/>
    <n v="0.15"/>
    <n v="17.899999999999999"/>
    <n v="116.89200000000001"/>
    <n v="53.699999999999996"/>
    <n v="63.192000000000014"/>
    <n v="0.54060158094651478"/>
    <n v="2026"/>
    <s v="Q3"/>
    <n v="8"/>
    <s v="Aug"/>
  </r>
  <r>
    <x v="1752"/>
    <d v="2026-08-27T00:00:00"/>
    <n v="2026"/>
    <x v="2"/>
    <n v="8"/>
    <x v="7"/>
    <x v="1"/>
    <x v="6"/>
    <x v="0"/>
    <s v="New"/>
    <x v="3"/>
    <s v="Portable Camp Stove"/>
    <n v="1"/>
    <n v="83.23"/>
    <n v="0.1"/>
    <n v="40.229999999999997"/>
    <n v="74.907000000000011"/>
    <n v="40.229999999999997"/>
    <n v="34.677000000000014"/>
    <n v="0.46293403820737727"/>
    <n v="2026"/>
    <s v="Q3"/>
    <n v="8"/>
    <s v="Aug"/>
  </r>
  <r>
    <x v="1753"/>
    <d v="2026-08-27T00:00:00"/>
    <n v="2026"/>
    <x v="2"/>
    <n v="8"/>
    <x v="7"/>
    <x v="0"/>
    <x v="9"/>
    <x v="2"/>
    <s v="New"/>
    <x v="0"/>
    <s v="Cycling Pack 12L"/>
    <n v="1"/>
    <n v="104.33"/>
    <n v="0.1"/>
    <n v="49.86"/>
    <n v="93.897000000000006"/>
    <n v="49.86"/>
    <n v="44.037000000000006"/>
    <n v="0.46899261957251032"/>
    <n v="2026"/>
    <s v="Q3"/>
    <n v="8"/>
    <s v="Aug"/>
  </r>
  <r>
    <x v="1754"/>
    <d v="2026-08-27T00:00:00"/>
    <n v="2026"/>
    <x v="2"/>
    <n v="8"/>
    <x v="7"/>
    <x v="1"/>
    <x v="6"/>
    <x v="0"/>
    <s v="New"/>
    <x v="1"/>
    <s v="Summit Backpack 45L"/>
    <n v="1"/>
    <n v="156.94999999999999"/>
    <n v="0"/>
    <n v="80.41"/>
    <n v="156.94999999999999"/>
    <n v="80.41"/>
    <n v="76.539999999999992"/>
    <n v="0.48767123287671232"/>
    <n v="2026"/>
    <s v="Q3"/>
    <n v="8"/>
    <s v="Aug"/>
  </r>
  <r>
    <x v="1755"/>
    <d v="2026-08-27T00:00:00"/>
    <n v="2026"/>
    <x v="2"/>
    <n v="8"/>
    <x v="7"/>
    <x v="1"/>
    <x v="14"/>
    <x v="2"/>
    <s v="Business"/>
    <x v="0"/>
    <s v="Compact Repair Kit"/>
    <n v="3"/>
    <n v="41.33"/>
    <n v="0.05"/>
    <n v="17"/>
    <n v="117.79049999999999"/>
    <n v="51"/>
    <n v="66.790499999999994"/>
    <n v="0.56702790123142355"/>
    <n v="2026"/>
    <s v="Q3"/>
    <n v="8"/>
    <s v="Aug"/>
  </r>
  <r>
    <x v="1756"/>
    <d v="2026-08-27T00:00:00"/>
    <n v="2026"/>
    <x v="2"/>
    <n v="8"/>
    <x v="7"/>
    <x v="0"/>
    <x v="15"/>
    <x v="0"/>
    <s v="Business"/>
    <x v="2"/>
    <s v="Insulated Bottle"/>
    <n v="1"/>
    <n v="35.590000000000003"/>
    <n v="0"/>
    <n v="13.66"/>
    <n v="35.590000000000003"/>
    <n v="13.66"/>
    <n v="21.930000000000003"/>
    <n v="0.61618432143860635"/>
    <n v="2026"/>
    <s v="Q3"/>
    <n v="8"/>
    <s v="Aug"/>
  </r>
  <r>
    <x v="1757"/>
    <d v="2026-08-27T00:00:00"/>
    <n v="2026"/>
    <x v="2"/>
    <n v="8"/>
    <x v="7"/>
    <x v="3"/>
    <x v="8"/>
    <x v="0"/>
    <s v="Returning"/>
    <x v="3"/>
    <s v="Alpine Tent 4P"/>
    <n v="2"/>
    <n v="335.87"/>
    <n v="0.1"/>
    <n v="196.54"/>
    <n v="604.56600000000003"/>
    <n v="393.08"/>
    <n v="211.48600000000005"/>
    <n v="0.34981457773014035"/>
    <n v="2026"/>
    <s v="Q3"/>
    <n v="8"/>
    <s v="Aug"/>
  </r>
  <r>
    <x v="1758"/>
    <d v="2026-08-27T00:00:00"/>
    <n v="2026"/>
    <x v="2"/>
    <n v="8"/>
    <x v="7"/>
    <x v="3"/>
    <x v="13"/>
    <x v="0"/>
    <s v="New"/>
    <x v="4"/>
    <s v="Training Mat"/>
    <n v="1"/>
    <n v="50.7"/>
    <n v="0.05"/>
    <n v="21.65"/>
    <n v="48.164999999999999"/>
    <n v="21.65"/>
    <n v="26.515000000000001"/>
    <n v="0.55050347762898377"/>
    <n v="2026"/>
    <s v="Q3"/>
    <n v="8"/>
    <s v="Aug"/>
  </r>
  <r>
    <x v="1759"/>
    <d v="2026-08-27T00:00:00"/>
    <n v="2026"/>
    <x v="2"/>
    <n v="8"/>
    <x v="7"/>
    <x v="2"/>
    <x v="2"/>
    <x v="3"/>
    <s v="New"/>
    <x v="1"/>
    <s v="Summit Backpack 45L"/>
    <n v="3"/>
    <n v="152.76"/>
    <n v="0.1"/>
    <n v="77.36"/>
    <n v="412.452"/>
    <n v="232.07999999999998"/>
    <n v="180.37200000000001"/>
    <n v="0.43731634226528182"/>
    <n v="2026"/>
    <s v="Q3"/>
    <n v="8"/>
    <s v="Aug"/>
  </r>
  <r>
    <x v="1760"/>
    <d v="2026-08-27T00:00:00"/>
    <n v="2026"/>
    <x v="2"/>
    <n v="8"/>
    <x v="7"/>
    <x v="0"/>
    <x v="15"/>
    <x v="1"/>
    <s v="Returning"/>
    <x v="1"/>
    <s v="Trekking Poles"/>
    <n v="5"/>
    <n v="72.78"/>
    <n v="0.1"/>
    <n v="33.25"/>
    <n v="327.51"/>
    <n v="166.25"/>
    <n v="161.26"/>
    <n v="0.49238191200268694"/>
    <n v="2026"/>
    <s v="Q3"/>
    <n v="8"/>
    <s v="Aug"/>
  </r>
  <r>
    <x v="1761"/>
    <d v="2026-08-27T00:00:00"/>
    <n v="2026"/>
    <x v="2"/>
    <n v="8"/>
    <x v="7"/>
    <x v="1"/>
    <x v="12"/>
    <x v="3"/>
    <s v="New"/>
    <x v="2"/>
    <s v="Insulated Bottle"/>
    <n v="2"/>
    <n v="37"/>
    <n v="0"/>
    <n v="13.83"/>
    <n v="74"/>
    <n v="27.66"/>
    <n v="46.34"/>
    <n v="0.62621621621621626"/>
    <n v="2026"/>
    <s v="Q3"/>
    <n v="8"/>
    <s v="Aug"/>
  </r>
  <r>
    <x v="1762"/>
    <d v="2026-08-27T00:00:00"/>
    <n v="2026"/>
    <x v="2"/>
    <n v="8"/>
    <x v="7"/>
    <x v="1"/>
    <x v="11"/>
    <x v="1"/>
    <s v="Business"/>
    <x v="0"/>
    <s v="Compact Repair Kit"/>
    <n v="6"/>
    <n v="41.33"/>
    <n v="0.2"/>
    <n v="17.02"/>
    <n v="198.38400000000001"/>
    <n v="102.12"/>
    <n v="96.26400000000001"/>
    <n v="0.48524074522138883"/>
    <n v="2026"/>
    <s v="Q3"/>
    <n v="8"/>
    <s v="Aug"/>
  </r>
  <r>
    <x v="1763"/>
    <d v="2026-08-28T00:00:00"/>
    <n v="2026"/>
    <x v="2"/>
    <n v="8"/>
    <x v="7"/>
    <x v="0"/>
    <x v="15"/>
    <x v="2"/>
    <s v="Returning"/>
    <x v="4"/>
    <s v="Recovery Roller"/>
    <n v="1"/>
    <n v="37.020000000000003"/>
    <n v="0"/>
    <n v="13.64"/>
    <n v="37.020000000000003"/>
    <n v="13.64"/>
    <n v="23.380000000000003"/>
    <n v="0.63155051323608857"/>
    <n v="2026"/>
    <s v="Q3"/>
    <n v="8"/>
    <s v="Aug"/>
  </r>
  <r>
    <x v="1764"/>
    <d v="2026-08-28T00:00:00"/>
    <n v="2026"/>
    <x v="2"/>
    <n v="8"/>
    <x v="7"/>
    <x v="3"/>
    <x v="8"/>
    <x v="0"/>
    <s v="New"/>
    <x v="3"/>
    <s v="Portable Camp Stove"/>
    <n v="1"/>
    <n v="81.06"/>
    <n v="0"/>
    <n v="38.43"/>
    <n v="81.06"/>
    <n v="38.43"/>
    <n v="42.63"/>
    <n v="0.52590673575129532"/>
    <n v="2026"/>
    <s v="Q3"/>
    <n v="8"/>
    <s v="Aug"/>
  </r>
  <r>
    <x v="1765"/>
    <d v="2026-08-28T00:00:00"/>
    <n v="2026"/>
    <x v="2"/>
    <n v="8"/>
    <x v="7"/>
    <x v="2"/>
    <x v="2"/>
    <x v="0"/>
    <s v="New"/>
    <x v="0"/>
    <s v="Trail Bike Light"/>
    <n v="2"/>
    <n v="51.91"/>
    <n v="0"/>
    <n v="21.94"/>
    <n v="103.82"/>
    <n v="43.88"/>
    <n v="59.939999999999991"/>
    <n v="0.57734540550953573"/>
    <n v="2026"/>
    <s v="Q3"/>
    <n v="8"/>
    <s v="Aug"/>
  </r>
  <r>
    <x v="1766"/>
    <d v="2026-08-28T00:00:00"/>
    <n v="2026"/>
    <x v="2"/>
    <n v="8"/>
    <x v="7"/>
    <x v="3"/>
    <x v="7"/>
    <x v="3"/>
    <s v="New"/>
    <x v="2"/>
    <s v="Insulated Bottle"/>
    <n v="1"/>
    <n v="35.700000000000003"/>
    <n v="0.05"/>
    <n v="13.45"/>
    <n v="33.914999999999999"/>
    <n v="13.45"/>
    <n v="20.465"/>
    <n v="0.60342031549461894"/>
    <n v="2026"/>
    <s v="Q3"/>
    <n v="8"/>
    <s v="Aug"/>
  </r>
  <r>
    <x v="1767"/>
    <d v="2026-08-28T00:00:00"/>
    <n v="2026"/>
    <x v="2"/>
    <n v="8"/>
    <x v="7"/>
    <x v="0"/>
    <x v="9"/>
    <x v="2"/>
    <s v="New"/>
    <x v="4"/>
    <s v="Recovery Roller"/>
    <n v="1"/>
    <n v="36.590000000000003"/>
    <n v="0.05"/>
    <n v="14.15"/>
    <n v="34.7605"/>
    <n v="14.15"/>
    <n v="20.610500000000002"/>
    <n v="0.59292875534011313"/>
    <n v="2026"/>
    <s v="Q3"/>
    <n v="8"/>
    <s v="Aug"/>
  </r>
  <r>
    <x v="1768"/>
    <d v="2026-08-28T00:00:00"/>
    <n v="2026"/>
    <x v="2"/>
    <n v="8"/>
    <x v="7"/>
    <x v="1"/>
    <x v="12"/>
    <x v="1"/>
    <s v="Business"/>
    <x v="2"/>
    <s v="Insulated Bottle"/>
    <n v="3"/>
    <n v="35.520000000000003"/>
    <n v="0.1"/>
    <n v="13.78"/>
    <n v="95.904000000000011"/>
    <n v="41.339999999999996"/>
    <n v="54.564000000000014"/>
    <n v="0.56894394394394399"/>
    <n v="2026"/>
    <s v="Q3"/>
    <n v="8"/>
    <s v="Aug"/>
  </r>
  <r>
    <x v="1769"/>
    <d v="2026-08-28T00:00:00"/>
    <n v="2026"/>
    <x v="2"/>
    <n v="8"/>
    <x v="7"/>
    <x v="3"/>
    <x v="13"/>
    <x v="2"/>
    <s v="New"/>
    <x v="0"/>
    <s v="Commuter Helmet"/>
    <n v="2"/>
    <n v="81.88"/>
    <n v="0.1"/>
    <n v="42.87"/>
    <n v="147.38399999999999"/>
    <n v="85.74"/>
    <n v="61.643999999999991"/>
    <n v="0.41825435596808336"/>
    <n v="2026"/>
    <s v="Q3"/>
    <n v="8"/>
    <s v="Aug"/>
  </r>
  <r>
    <x v="1770"/>
    <d v="2026-08-28T00:00:00"/>
    <n v="2026"/>
    <x v="2"/>
    <n v="8"/>
    <x v="7"/>
    <x v="3"/>
    <x v="7"/>
    <x v="0"/>
    <s v="Business"/>
    <x v="2"/>
    <s v="Packing Cube Set"/>
    <n v="4"/>
    <n v="46.54"/>
    <n v="0"/>
    <n v="18.86"/>
    <n v="186.16"/>
    <n v="75.44"/>
    <n v="110.72"/>
    <n v="0.5947571981091534"/>
    <n v="2026"/>
    <s v="Q3"/>
    <n v="8"/>
    <s v="Aug"/>
  </r>
  <r>
    <x v="1771"/>
    <d v="2026-08-29T00:00:00"/>
    <n v="2026"/>
    <x v="2"/>
    <n v="8"/>
    <x v="7"/>
    <x v="2"/>
    <x v="2"/>
    <x v="2"/>
    <s v="Returning"/>
    <x v="4"/>
    <s v="Training Mat"/>
    <n v="1"/>
    <n v="49.79"/>
    <n v="0"/>
    <n v="21.43"/>
    <n v="49.79"/>
    <n v="21.43"/>
    <n v="28.36"/>
    <n v="0.56959228760795344"/>
    <n v="2026"/>
    <s v="Q3"/>
    <n v="8"/>
    <s v="Aug"/>
  </r>
  <r>
    <x v="1772"/>
    <d v="2026-08-29T00:00:00"/>
    <n v="2026"/>
    <x v="2"/>
    <n v="8"/>
    <x v="7"/>
    <x v="2"/>
    <x v="3"/>
    <x v="0"/>
    <s v="New"/>
    <x v="1"/>
    <s v="Hiking Daypack 20L"/>
    <n v="6"/>
    <n v="90.19"/>
    <n v="0"/>
    <n v="45.61"/>
    <n v="541.14"/>
    <n v="273.65999999999997"/>
    <n v="267.48"/>
    <n v="0.4942898325756736"/>
    <n v="2026"/>
    <s v="Q3"/>
    <n v="8"/>
    <s v="Aug"/>
  </r>
  <r>
    <x v="1773"/>
    <d v="2026-08-29T00:00:00"/>
    <n v="2026"/>
    <x v="2"/>
    <n v="8"/>
    <x v="7"/>
    <x v="1"/>
    <x v="12"/>
    <x v="0"/>
    <s v="New"/>
    <x v="1"/>
    <s v="Trekking Poles"/>
    <n v="1"/>
    <n v="70.38"/>
    <n v="0.15"/>
    <n v="32.64"/>
    <n v="59.822999999999993"/>
    <n v="32.64"/>
    <n v="27.182999999999993"/>
    <n v="0.45439045183290699"/>
    <n v="2026"/>
    <s v="Q3"/>
    <n v="8"/>
    <s v="Aug"/>
  </r>
  <r>
    <x v="1774"/>
    <d v="2026-08-29T00:00:00"/>
    <n v="2026"/>
    <x v="2"/>
    <n v="8"/>
    <x v="7"/>
    <x v="3"/>
    <x v="13"/>
    <x v="0"/>
    <s v="New"/>
    <x v="2"/>
    <s v="Packing Cube Set"/>
    <n v="1"/>
    <n v="46.43"/>
    <n v="0"/>
    <n v="18.2"/>
    <n v="46.43"/>
    <n v="18.2"/>
    <n v="28.23"/>
    <n v="0.60801206116734874"/>
    <n v="2026"/>
    <s v="Q3"/>
    <n v="8"/>
    <s v="Aug"/>
  </r>
  <r>
    <x v="1775"/>
    <d v="2026-08-29T00:00:00"/>
    <n v="2026"/>
    <x v="2"/>
    <n v="8"/>
    <x v="7"/>
    <x v="0"/>
    <x v="0"/>
    <x v="0"/>
    <s v="New"/>
    <x v="3"/>
    <s v="Trail Tent 2P"/>
    <n v="1"/>
    <n v="194.75"/>
    <n v="0.05"/>
    <n v="105.94"/>
    <n v="185.01249999999999"/>
    <n v="105.94"/>
    <n v="79.072499999999991"/>
    <n v="0.42739004121343149"/>
    <n v="2026"/>
    <s v="Q3"/>
    <n v="8"/>
    <s v="Aug"/>
  </r>
  <r>
    <x v="1776"/>
    <d v="2026-08-29T00:00:00"/>
    <n v="2026"/>
    <x v="2"/>
    <n v="8"/>
    <x v="7"/>
    <x v="1"/>
    <x v="14"/>
    <x v="2"/>
    <s v="Returning"/>
    <x v="1"/>
    <s v="Trail Boots"/>
    <n v="2"/>
    <n v="142.16"/>
    <n v="0"/>
    <n v="79.36"/>
    <n v="284.32"/>
    <n v="158.72"/>
    <n v="125.6"/>
    <n v="0.44175576814856499"/>
    <n v="2026"/>
    <s v="Q3"/>
    <n v="8"/>
    <s v="Aug"/>
  </r>
  <r>
    <x v="1777"/>
    <d v="2026-08-29T00:00:00"/>
    <n v="2026"/>
    <x v="2"/>
    <n v="8"/>
    <x v="7"/>
    <x v="3"/>
    <x v="8"/>
    <x v="0"/>
    <s v="Business"/>
    <x v="2"/>
    <s v="Packing Cube Set"/>
    <n v="2"/>
    <n v="47.69"/>
    <n v="0.05"/>
    <n v="18.8"/>
    <n v="90.61099999999999"/>
    <n v="37.6"/>
    <n v="53.010999999999989"/>
    <n v="0.58503934400900548"/>
    <n v="2026"/>
    <s v="Q3"/>
    <n v="8"/>
    <s v="Aug"/>
  </r>
  <r>
    <x v="1778"/>
    <d v="2026-08-29T00:00:00"/>
    <n v="2026"/>
    <x v="2"/>
    <n v="8"/>
    <x v="7"/>
    <x v="2"/>
    <x v="5"/>
    <x v="2"/>
    <s v="New"/>
    <x v="2"/>
    <s v="Travel Backpack 35L"/>
    <n v="3"/>
    <n v="164.51"/>
    <n v="0"/>
    <n v="86.76"/>
    <n v="493.53"/>
    <n v="260.28000000000003"/>
    <n v="233.24999999999994"/>
    <n v="0.47261564646526039"/>
    <n v="2026"/>
    <s v="Q3"/>
    <n v="8"/>
    <s v="Aug"/>
  </r>
  <r>
    <x v="1779"/>
    <d v="2026-08-29T00:00:00"/>
    <n v="2026"/>
    <x v="2"/>
    <n v="8"/>
    <x v="7"/>
    <x v="2"/>
    <x v="2"/>
    <x v="3"/>
    <s v="Business"/>
    <x v="3"/>
    <s v="Trail Tent 2P"/>
    <n v="2"/>
    <n v="194.71"/>
    <n v="0.1"/>
    <n v="105.57"/>
    <n v="350.47800000000001"/>
    <n v="211.14"/>
    <n v="139.33800000000002"/>
    <n v="0.39756561039494637"/>
    <n v="2026"/>
    <s v="Q3"/>
    <n v="8"/>
    <s v="Aug"/>
  </r>
  <r>
    <x v="1780"/>
    <d v="2026-08-29T00:00:00"/>
    <n v="2026"/>
    <x v="2"/>
    <n v="8"/>
    <x v="7"/>
    <x v="3"/>
    <x v="13"/>
    <x v="1"/>
    <s v="Business"/>
    <x v="1"/>
    <s v="Trail Boots"/>
    <n v="5"/>
    <n v="145.24"/>
    <n v="0.15"/>
    <n v="77.69"/>
    <n v="617.27"/>
    <n v="388.45"/>
    <n v="228.82"/>
    <n v="0.37069677774717708"/>
    <n v="2026"/>
    <s v="Q3"/>
    <n v="8"/>
    <s v="Aug"/>
  </r>
  <r>
    <x v="1781"/>
    <d v="2026-08-29T00:00:00"/>
    <n v="2026"/>
    <x v="2"/>
    <n v="8"/>
    <x v="7"/>
    <x v="3"/>
    <x v="8"/>
    <x v="0"/>
    <s v="New"/>
    <x v="2"/>
    <s v="Insulated Bottle"/>
    <n v="2"/>
    <n v="35.6"/>
    <n v="0.15"/>
    <n v="13.67"/>
    <n v="60.52"/>
    <n v="27.34"/>
    <n v="33.180000000000007"/>
    <n v="0.54824851288830145"/>
    <n v="2026"/>
    <s v="Q3"/>
    <n v="8"/>
    <s v="Aug"/>
  </r>
  <r>
    <x v="1782"/>
    <d v="2026-08-29T00:00:00"/>
    <n v="2026"/>
    <x v="2"/>
    <n v="8"/>
    <x v="7"/>
    <x v="0"/>
    <x v="15"/>
    <x v="0"/>
    <s v="New"/>
    <x v="4"/>
    <s v="Resistance Band Set"/>
    <n v="2"/>
    <n v="41.05"/>
    <n v="0.05"/>
    <n v="14.47"/>
    <n v="77.99499999999999"/>
    <n v="28.94"/>
    <n v="49.054999999999993"/>
    <n v="0.62895057375472785"/>
    <n v="2026"/>
    <s v="Q3"/>
    <n v="8"/>
    <s v="Aug"/>
  </r>
  <r>
    <x v="1783"/>
    <d v="2026-08-29T00:00:00"/>
    <n v="2026"/>
    <x v="2"/>
    <n v="8"/>
    <x v="7"/>
    <x v="2"/>
    <x v="2"/>
    <x v="0"/>
    <s v="New"/>
    <x v="1"/>
    <s v="Summit Backpack 45L"/>
    <n v="2"/>
    <n v="153.63999999999999"/>
    <n v="0.05"/>
    <n v="77.709999999999994"/>
    <n v="291.91599999999994"/>
    <n v="155.41999999999999"/>
    <n v="136.49599999999995"/>
    <n v="0.46758656599843784"/>
    <n v="2026"/>
    <s v="Q3"/>
    <n v="8"/>
    <s v="Aug"/>
  </r>
  <r>
    <x v="1784"/>
    <d v="2026-08-29T00:00:00"/>
    <n v="2026"/>
    <x v="2"/>
    <n v="8"/>
    <x v="7"/>
    <x v="2"/>
    <x v="2"/>
    <x v="0"/>
    <s v="Returning"/>
    <x v="2"/>
    <s v="Insulated Bottle"/>
    <n v="5"/>
    <n v="36.700000000000003"/>
    <n v="0"/>
    <n v="13.45"/>
    <n v="183.5"/>
    <n v="67.25"/>
    <n v="116.25"/>
    <n v="0.63351498637602177"/>
    <n v="2026"/>
    <s v="Q3"/>
    <n v="8"/>
    <s v="Aug"/>
  </r>
  <r>
    <x v="1785"/>
    <d v="2026-08-29T00:00:00"/>
    <n v="2026"/>
    <x v="2"/>
    <n v="8"/>
    <x v="7"/>
    <x v="0"/>
    <x v="15"/>
    <x v="1"/>
    <s v="Business"/>
    <x v="3"/>
    <s v="Compact Sleeping Bag"/>
    <n v="8"/>
    <n v="124"/>
    <n v="0.1"/>
    <n v="61.85"/>
    <n v="892.80000000000007"/>
    <n v="494.8"/>
    <n v="398.00000000000006"/>
    <n v="0.44578853046594985"/>
    <n v="2026"/>
    <s v="Q3"/>
    <n v="8"/>
    <s v="Aug"/>
  </r>
  <r>
    <x v="1786"/>
    <d v="2026-08-30T00:00:00"/>
    <n v="2026"/>
    <x v="2"/>
    <n v="8"/>
    <x v="7"/>
    <x v="1"/>
    <x v="1"/>
    <x v="3"/>
    <s v="New"/>
    <x v="0"/>
    <s v="Commuter Helmet"/>
    <n v="1"/>
    <n v="81.23"/>
    <n v="0.1"/>
    <n v="42.65"/>
    <n v="73.106999999999999"/>
    <n v="42.65"/>
    <n v="30.457000000000001"/>
    <n v="0.41660853269864723"/>
    <n v="2026"/>
    <s v="Q3"/>
    <n v="8"/>
    <s v="Aug"/>
  </r>
  <r>
    <x v="1787"/>
    <d v="2026-08-30T00:00:00"/>
    <n v="2026"/>
    <x v="2"/>
    <n v="8"/>
    <x v="7"/>
    <x v="1"/>
    <x v="12"/>
    <x v="0"/>
    <s v="Business"/>
    <x v="0"/>
    <s v="Compact Repair Kit"/>
    <n v="2"/>
    <n v="41.06"/>
    <n v="0.05"/>
    <n v="16.559999999999999"/>
    <n v="78.013999999999996"/>
    <n v="33.119999999999997"/>
    <n v="44.893999999999998"/>
    <n v="0.5754608147255621"/>
    <n v="2026"/>
    <s v="Q3"/>
    <n v="8"/>
    <s v="Aug"/>
  </r>
  <r>
    <x v="1788"/>
    <d v="2026-08-30T00:00:00"/>
    <n v="2026"/>
    <x v="2"/>
    <n v="8"/>
    <x v="7"/>
    <x v="3"/>
    <x v="7"/>
    <x v="3"/>
    <s v="Returning"/>
    <x v="1"/>
    <s v="Trail Boots"/>
    <n v="1"/>
    <n v="143.49"/>
    <n v="0.1"/>
    <n v="80.72"/>
    <n v="129.14100000000002"/>
    <n v="80.72"/>
    <n v="48.421000000000021"/>
    <n v="0.3749467636149636"/>
    <n v="2026"/>
    <s v="Q3"/>
    <n v="8"/>
    <s v="Aug"/>
  </r>
  <r>
    <x v="1789"/>
    <d v="2026-08-30T00:00:00"/>
    <n v="2026"/>
    <x v="2"/>
    <n v="8"/>
    <x v="7"/>
    <x v="2"/>
    <x v="3"/>
    <x v="2"/>
    <s v="New"/>
    <x v="1"/>
    <s v="Trail Boots"/>
    <n v="1"/>
    <n v="143.38"/>
    <n v="0"/>
    <n v="78.37"/>
    <n v="143.38"/>
    <n v="78.37"/>
    <n v="65.009999999999991"/>
    <n v="0.45341051750592826"/>
    <n v="2026"/>
    <s v="Q3"/>
    <n v="8"/>
    <s v="Aug"/>
  </r>
  <r>
    <x v="1790"/>
    <d v="2026-08-30T00:00:00"/>
    <n v="2026"/>
    <x v="2"/>
    <n v="8"/>
    <x v="7"/>
    <x v="1"/>
    <x v="12"/>
    <x v="3"/>
    <s v="Business"/>
    <x v="1"/>
    <s v="Trail Boots"/>
    <n v="1"/>
    <n v="144.54"/>
    <n v="0"/>
    <n v="78.77"/>
    <n v="144.54"/>
    <n v="78.77"/>
    <n v="65.77"/>
    <n v="0.45502974955029751"/>
    <n v="2026"/>
    <s v="Q3"/>
    <n v="8"/>
    <s v="Aug"/>
  </r>
  <r>
    <x v="1791"/>
    <d v="2026-08-30T00:00:00"/>
    <n v="2026"/>
    <x v="2"/>
    <n v="8"/>
    <x v="7"/>
    <x v="3"/>
    <x v="8"/>
    <x v="3"/>
    <s v="Returning"/>
    <x v="4"/>
    <s v="Resistance Band Set"/>
    <n v="1"/>
    <n v="40.92"/>
    <n v="0.1"/>
    <n v="14.94"/>
    <n v="36.828000000000003"/>
    <n v="14.94"/>
    <n v="21.888000000000005"/>
    <n v="0.59433040078201382"/>
    <n v="2026"/>
    <s v="Q3"/>
    <n v="8"/>
    <s v="Aug"/>
  </r>
  <r>
    <x v="1792"/>
    <d v="2026-08-31T00:00:00"/>
    <n v="2026"/>
    <x v="2"/>
    <n v="8"/>
    <x v="7"/>
    <x v="1"/>
    <x v="12"/>
    <x v="1"/>
    <s v="Business"/>
    <x v="1"/>
    <s v="Summit Backpack 45L"/>
    <n v="5"/>
    <n v="151.21"/>
    <n v="0.15"/>
    <n v="77.12"/>
    <n v="642.64250000000004"/>
    <n v="385.6"/>
    <n v="257.04250000000002"/>
    <n v="0.39997743691087967"/>
    <n v="2026"/>
    <s v="Q3"/>
    <n v="8"/>
    <s v="Aug"/>
  </r>
  <r>
    <x v="1793"/>
    <d v="2026-08-31T00:00:00"/>
    <n v="2026"/>
    <x v="2"/>
    <n v="8"/>
    <x v="7"/>
    <x v="3"/>
    <x v="8"/>
    <x v="3"/>
    <s v="New"/>
    <x v="4"/>
    <s v="Resistance Band Set"/>
    <n v="1"/>
    <n v="40.770000000000003"/>
    <n v="0"/>
    <n v="15.13"/>
    <n v="40.770000000000003"/>
    <n v="15.13"/>
    <n v="25.64"/>
    <n v="0.62889379445670834"/>
    <n v="2026"/>
    <s v="Q3"/>
    <n v="8"/>
    <s v="Aug"/>
  </r>
  <r>
    <x v="1794"/>
    <d v="2026-08-31T00:00:00"/>
    <n v="2026"/>
    <x v="2"/>
    <n v="8"/>
    <x v="7"/>
    <x v="0"/>
    <x v="0"/>
    <x v="3"/>
    <s v="New"/>
    <x v="4"/>
    <s v="Recovery Roller"/>
    <n v="1"/>
    <n v="35.47"/>
    <n v="0.05"/>
    <n v="14.1"/>
    <n v="33.6965"/>
    <n v="14.1"/>
    <n v="19.596499999999999"/>
    <n v="0.58155891561438122"/>
    <n v="2026"/>
    <s v="Q3"/>
    <n v="8"/>
    <s v="Aug"/>
  </r>
  <r>
    <x v="1795"/>
    <d v="2026-08-31T00:00:00"/>
    <n v="2026"/>
    <x v="2"/>
    <n v="8"/>
    <x v="7"/>
    <x v="3"/>
    <x v="8"/>
    <x v="0"/>
    <s v="Returning"/>
    <x v="0"/>
    <s v="Commuter Helmet"/>
    <n v="1"/>
    <n v="81.72"/>
    <n v="0"/>
    <n v="42.38"/>
    <n v="81.72"/>
    <n v="42.38"/>
    <n v="39.339999999999996"/>
    <n v="0.48139990210474787"/>
    <n v="2026"/>
    <s v="Q3"/>
    <n v="8"/>
    <s v="Aug"/>
  </r>
  <r>
    <x v="1796"/>
    <d v="2026-08-31T00:00:00"/>
    <n v="2026"/>
    <x v="2"/>
    <n v="8"/>
    <x v="7"/>
    <x v="3"/>
    <x v="7"/>
    <x v="0"/>
    <s v="New"/>
    <x v="2"/>
    <s v="Packing Cube Set"/>
    <n v="1"/>
    <n v="45.84"/>
    <n v="0"/>
    <n v="17.84"/>
    <n v="45.84"/>
    <n v="17.84"/>
    <n v="28.000000000000004"/>
    <n v="0.61082024432809778"/>
    <n v="2026"/>
    <s v="Q3"/>
    <n v="8"/>
    <s v="Aug"/>
  </r>
  <r>
    <x v="1797"/>
    <d v="2026-08-31T00:00:00"/>
    <n v="2026"/>
    <x v="2"/>
    <n v="8"/>
    <x v="7"/>
    <x v="1"/>
    <x v="12"/>
    <x v="0"/>
    <s v="New"/>
    <x v="2"/>
    <s v="Packing Cube Set"/>
    <n v="1"/>
    <n v="46.59"/>
    <n v="0"/>
    <n v="18.47"/>
    <n v="46.59"/>
    <n v="18.47"/>
    <n v="28.120000000000005"/>
    <n v="0.60356299635114841"/>
    <n v="2026"/>
    <s v="Q3"/>
    <n v="8"/>
    <s v="Aug"/>
  </r>
  <r>
    <x v="1798"/>
    <d v="2026-08-31T00:00:00"/>
    <n v="2026"/>
    <x v="2"/>
    <n v="8"/>
    <x v="7"/>
    <x v="0"/>
    <x v="15"/>
    <x v="2"/>
    <s v="Business"/>
    <x v="1"/>
    <s v="Trekking Poles"/>
    <n v="1"/>
    <n v="69.959999999999994"/>
    <n v="0"/>
    <n v="32.340000000000003"/>
    <n v="69.959999999999994"/>
    <n v="32.340000000000003"/>
    <n v="37.61999999999999"/>
    <n v="0.53773584905660365"/>
    <n v="2026"/>
    <s v="Q3"/>
    <n v="8"/>
    <s v="Aug"/>
  </r>
  <r>
    <x v="1799"/>
    <d v="2026-09-01T00:00:00"/>
    <n v="2026"/>
    <x v="2"/>
    <n v="9"/>
    <x v="8"/>
    <x v="1"/>
    <x v="6"/>
    <x v="2"/>
    <s v="Returning"/>
    <x v="0"/>
    <s v="Trail Bike Light"/>
    <n v="5"/>
    <n v="50.76"/>
    <n v="0"/>
    <n v="22.89"/>
    <n v="253.79999999999998"/>
    <n v="114.45"/>
    <n v="139.34999999999997"/>
    <n v="0.54905437352245856"/>
    <n v="2026"/>
    <s v="Q3"/>
    <n v="9"/>
    <s v="Sep"/>
  </r>
  <r>
    <x v="1800"/>
    <d v="2026-09-01T00:00:00"/>
    <n v="2026"/>
    <x v="2"/>
    <n v="9"/>
    <x v="8"/>
    <x v="1"/>
    <x v="12"/>
    <x v="3"/>
    <s v="Returning"/>
    <x v="1"/>
    <s v="Hiking Daypack 20L"/>
    <n v="1"/>
    <n v="94.29"/>
    <n v="0.1"/>
    <n v="45.12"/>
    <n v="84.861000000000004"/>
    <n v="45.12"/>
    <n v="39.741000000000007"/>
    <n v="0.46830699614663984"/>
    <n v="2026"/>
    <s v="Q3"/>
    <n v="9"/>
    <s v="Sep"/>
  </r>
  <r>
    <x v="1801"/>
    <d v="2026-09-01T00:00:00"/>
    <n v="2026"/>
    <x v="2"/>
    <n v="9"/>
    <x v="8"/>
    <x v="1"/>
    <x v="12"/>
    <x v="1"/>
    <s v="Business"/>
    <x v="0"/>
    <s v="Commuter Helmet"/>
    <n v="6"/>
    <n v="81.430000000000007"/>
    <n v="0.05"/>
    <n v="42.24"/>
    <n v="464.15100000000001"/>
    <n v="253.44"/>
    <n v="210.71100000000001"/>
    <n v="0.45397079829624415"/>
    <n v="2026"/>
    <s v="Q3"/>
    <n v="9"/>
    <s v="Sep"/>
  </r>
  <r>
    <x v="1802"/>
    <d v="2026-09-01T00:00:00"/>
    <n v="2026"/>
    <x v="2"/>
    <n v="9"/>
    <x v="8"/>
    <x v="2"/>
    <x v="5"/>
    <x v="0"/>
    <s v="Returning"/>
    <x v="2"/>
    <s v="Packing Cube Set"/>
    <n v="1"/>
    <n v="45.54"/>
    <n v="0.1"/>
    <n v="18.440000000000001"/>
    <n v="40.985999999999997"/>
    <n v="18.440000000000001"/>
    <n v="22.545999999999996"/>
    <n v="0.5500902747279558"/>
    <n v="2026"/>
    <s v="Q3"/>
    <n v="9"/>
    <s v="Sep"/>
  </r>
  <r>
    <x v="1803"/>
    <d v="2026-09-01T00:00:00"/>
    <n v="2026"/>
    <x v="2"/>
    <n v="9"/>
    <x v="8"/>
    <x v="0"/>
    <x v="15"/>
    <x v="3"/>
    <s v="Returning"/>
    <x v="1"/>
    <s v="Summit Backpack 45L"/>
    <n v="2"/>
    <n v="156.63999999999999"/>
    <n v="0.1"/>
    <n v="80.09"/>
    <n v="281.952"/>
    <n v="160.18"/>
    <n v="121.77199999999999"/>
    <n v="0.43188911587787987"/>
    <n v="2026"/>
    <s v="Q3"/>
    <n v="9"/>
    <s v="Sep"/>
  </r>
  <r>
    <x v="1804"/>
    <d v="2026-09-01T00:00:00"/>
    <n v="2026"/>
    <x v="2"/>
    <n v="9"/>
    <x v="8"/>
    <x v="3"/>
    <x v="7"/>
    <x v="3"/>
    <s v="Business"/>
    <x v="1"/>
    <s v="Trekking Poles"/>
    <n v="1"/>
    <n v="72.81"/>
    <n v="0"/>
    <n v="32.299999999999997"/>
    <n v="72.81"/>
    <n v="32.299999999999997"/>
    <n v="40.510000000000005"/>
    <n v="0.55637961818431536"/>
    <n v="2026"/>
    <s v="Q3"/>
    <n v="9"/>
    <s v="Sep"/>
  </r>
  <r>
    <x v="1805"/>
    <d v="2026-09-01T00:00:00"/>
    <n v="2026"/>
    <x v="2"/>
    <n v="9"/>
    <x v="8"/>
    <x v="1"/>
    <x v="11"/>
    <x v="2"/>
    <s v="New"/>
    <x v="3"/>
    <s v="Portable Camp Stove"/>
    <n v="6"/>
    <n v="80.319999999999993"/>
    <n v="0"/>
    <n v="38.42"/>
    <n v="481.91999999999996"/>
    <n v="230.52"/>
    <n v="251.39999999999995"/>
    <n v="0.52166334661354574"/>
    <n v="2026"/>
    <s v="Q3"/>
    <n v="9"/>
    <s v="Sep"/>
  </r>
  <r>
    <x v="1806"/>
    <d v="2026-09-01T00:00:00"/>
    <n v="2026"/>
    <x v="2"/>
    <n v="9"/>
    <x v="8"/>
    <x v="3"/>
    <x v="13"/>
    <x v="2"/>
    <s v="Returning"/>
    <x v="2"/>
    <s v="Travel Backpack 35L"/>
    <n v="5"/>
    <n v="166.81"/>
    <n v="0.05"/>
    <n v="89.24"/>
    <n v="792.34749999999997"/>
    <n v="446.2"/>
    <n v="346.14749999999998"/>
    <n v="0.43686324497774021"/>
    <n v="2026"/>
    <s v="Q3"/>
    <n v="9"/>
    <s v="Sep"/>
  </r>
  <r>
    <x v="1807"/>
    <d v="2026-09-02T00:00:00"/>
    <n v="2026"/>
    <x v="2"/>
    <n v="9"/>
    <x v="8"/>
    <x v="3"/>
    <x v="13"/>
    <x v="0"/>
    <s v="New"/>
    <x v="4"/>
    <s v="Resistance Band Set"/>
    <n v="1"/>
    <n v="40.56"/>
    <n v="0.15"/>
    <n v="14.28"/>
    <n v="34.475999999999999"/>
    <n v="14.28"/>
    <n v="20.195999999999998"/>
    <n v="0.58579881656804733"/>
    <n v="2026"/>
    <s v="Q3"/>
    <n v="9"/>
    <s v="Sep"/>
  </r>
  <r>
    <x v="1808"/>
    <d v="2026-09-02T00:00:00"/>
    <n v="2026"/>
    <x v="2"/>
    <n v="9"/>
    <x v="8"/>
    <x v="2"/>
    <x v="16"/>
    <x v="0"/>
    <s v="Returning"/>
    <x v="2"/>
    <s v="Travel Backpack 35L"/>
    <n v="2"/>
    <n v="162.4"/>
    <n v="0.1"/>
    <n v="88.04"/>
    <n v="292.32"/>
    <n v="176.08"/>
    <n v="116.23999999999998"/>
    <n v="0.39764641488779412"/>
    <n v="2026"/>
    <s v="Q3"/>
    <n v="9"/>
    <s v="Sep"/>
  </r>
  <r>
    <x v="1809"/>
    <d v="2026-09-02T00:00:00"/>
    <n v="2026"/>
    <x v="2"/>
    <n v="9"/>
    <x v="8"/>
    <x v="0"/>
    <x v="15"/>
    <x v="2"/>
    <s v="Returning"/>
    <x v="4"/>
    <s v="Weighted Vest"/>
    <n v="5"/>
    <n v="123.09"/>
    <n v="0"/>
    <n v="70.3"/>
    <n v="615.45000000000005"/>
    <n v="351.5"/>
    <n v="263.95000000000005"/>
    <n v="0.42887318222438869"/>
    <n v="2026"/>
    <s v="Q3"/>
    <n v="9"/>
    <s v="Sep"/>
  </r>
  <r>
    <x v="1810"/>
    <d v="2026-09-02T00:00:00"/>
    <n v="2026"/>
    <x v="2"/>
    <n v="9"/>
    <x v="8"/>
    <x v="1"/>
    <x v="6"/>
    <x v="3"/>
    <s v="New"/>
    <x v="2"/>
    <s v="Insulated Bottle"/>
    <n v="1"/>
    <n v="36.69"/>
    <n v="0"/>
    <n v="13.92"/>
    <n v="36.69"/>
    <n v="13.92"/>
    <n v="22.769999999999996"/>
    <n v="0.6206050695012264"/>
    <n v="2026"/>
    <s v="Q3"/>
    <n v="9"/>
    <s v="Sep"/>
  </r>
  <r>
    <x v="1811"/>
    <d v="2026-09-02T00:00:00"/>
    <n v="2026"/>
    <x v="2"/>
    <n v="9"/>
    <x v="8"/>
    <x v="2"/>
    <x v="3"/>
    <x v="0"/>
    <s v="Business"/>
    <x v="2"/>
    <s v="Carry-On Duffel"/>
    <n v="4"/>
    <n v="130.43"/>
    <n v="0"/>
    <n v="66.849999999999994"/>
    <n v="521.72"/>
    <n v="267.39999999999998"/>
    <n v="254.32000000000005"/>
    <n v="0.48746454036648018"/>
    <n v="2026"/>
    <s v="Q3"/>
    <n v="9"/>
    <s v="Sep"/>
  </r>
  <r>
    <x v="1812"/>
    <d v="2026-09-03T00:00:00"/>
    <n v="2026"/>
    <x v="2"/>
    <n v="9"/>
    <x v="8"/>
    <x v="1"/>
    <x v="11"/>
    <x v="0"/>
    <s v="Returning"/>
    <x v="1"/>
    <s v="Trail Boots"/>
    <n v="1"/>
    <n v="146.13999999999999"/>
    <n v="0"/>
    <n v="81.040000000000006"/>
    <n v="146.13999999999999"/>
    <n v="81.040000000000006"/>
    <n v="65.09999999999998"/>
    <n v="0.44546325441357593"/>
    <n v="2026"/>
    <s v="Q3"/>
    <n v="9"/>
    <s v="Sep"/>
  </r>
  <r>
    <x v="1813"/>
    <d v="2026-09-03T00:00:00"/>
    <n v="2026"/>
    <x v="2"/>
    <n v="9"/>
    <x v="8"/>
    <x v="1"/>
    <x v="14"/>
    <x v="2"/>
    <s v="New"/>
    <x v="3"/>
    <s v="Alpine Tent 4P"/>
    <n v="4"/>
    <n v="332.93"/>
    <n v="0"/>
    <n v="193.56"/>
    <n v="1331.72"/>
    <n v="774.24"/>
    <n v="557.48"/>
    <n v="0.41861652599645571"/>
    <n v="2026"/>
    <s v="Q3"/>
    <n v="9"/>
    <s v="Sep"/>
  </r>
  <r>
    <x v="1814"/>
    <d v="2026-09-03T00:00:00"/>
    <n v="2026"/>
    <x v="2"/>
    <n v="9"/>
    <x v="8"/>
    <x v="1"/>
    <x v="14"/>
    <x v="2"/>
    <s v="Business"/>
    <x v="3"/>
    <s v="Compact Sleeping Bag"/>
    <n v="4"/>
    <n v="122.43"/>
    <n v="0"/>
    <n v="61.5"/>
    <n v="489.72"/>
    <n v="246"/>
    <n v="243.72000000000003"/>
    <n v="0.49767213918157316"/>
    <n v="2026"/>
    <s v="Q3"/>
    <n v="9"/>
    <s v="Sep"/>
  </r>
  <r>
    <x v="1815"/>
    <d v="2026-09-03T00:00:00"/>
    <n v="2026"/>
    <x v="2"/>
    <n v="9"/>
    <x v="8"/>
    <x v="2"/>
    <x v="2"/>
    <x v="3"/>
    <s v="Returning"/>
    <x v="0"/>
    <s v="Commuter Helmet"/>
    <n v="3"/>
    <n v="81.12"/>
    <n v="0.1"/>
    <n v="41.78"/>
    <n v="219.02400000000003"/>
    <n v="125.34"/>
    <n v="93.684000000000026"/>
    <n v="0.42773394696471628"/>
    <n v="2026"/>
    <s v="Q3"/>
    <n v="9"/>
    <s v="Sep"/>
  </r>
  <r>
    <x v="1816"/>
    <d v="2026-09-03T00:00:00"/>
    <n v="2026"/>
    <x v="2"/>
    <n v="9"/>
    <x v="8"/>
    <x v="1"/>
    <x v="14"/>
    <x v="0"/>
    <s v="Returning"/>
    <x v="2"/>
    <s v="Travel Backpack 35L"/>
    <n v="1"/>
    <n v="168.54"/>
    <n v="0.05"/>
    <n v="87.82"/>
    <n v="160.11299999999997"/>
    <n v="87.82"/>
    <n v="72.292999999999978"/>
    <n v="0.45151236938911887"/>
    <n v="2026"/>
    <s v="Q3"/>
    <n v="9"/>
    <s v="Sep"/>
  </r>
  <r>
    <x v="1817"/>
    <d v="2026-09-03T00:00:00"/>
    <n v="2026"/>
    <x v="2"/>
    <n v="9"/>
    <x v="8"/>
    <x v="0"/>
    <x v="0"/>
    <x v="2"/>
    <s v="New"/>
    <x v="0"/>
    <s v="Compact Repair Kit"/>
    <n v="4"/>
    <n v="39.61"/>
    <n v="0.1"/>
    <n v="16.829999999999998"/>
    <n v="142.596"/>
    <n v="67.319999999999993"/>
    <n v="75.27600000000001"/>
    <n v="0.52789699570815452"/>
    <n v="2026"/>
    <s v="Q3"/>
    <n v="9"/>
    <s v="Sep"/>
  </r>
  <r>
    <x v="1818"/>
    <d v="2026-09-04T00:00:00"/>
    <n v="2026"/>
    <x v="2"/>
    <n v="9"/>
    <x v="8"/>
    <x v="3"/>
    <x v="8"/>
    <x v="0"/>
    <s v="Returning"/>
    <x v="4"/>
    <s v="Resistance Band Set"/>
    <n v="1"/>
    <n v="39.85"/>
    <n v="0.1"/>
    <n v="14.96"/>
    <n v="35.865000000000002"/>
    <n v="14.96"/>
    <n v="20.905000000000001"/>
    <n v="0.58288024536456151"/>
    <n v="2026"/>
    <s v="Q3"/>
    <n v="9"/>
    <s v="Sep"/>
  </r>
  <r>
    <x v="1819"/>
    <d v="2026-09-04T00:00:00"/>
    <n v="2026"/>
    <x v="2"/>
    <n v="9"/>
    <x v="8"/>
    <x v="3"/>
    <x v="8"/>
    <x v="0"/>
    <s v="New"/>
    <x v="4"/>
    <s v="Resistance Band Set"/>
    <n v="1"/>
    <n v="40.51"/>
    <n v="0.05"/>
    <n v="14.7"/>
    <n v="38.484499999999997"/>
    <n v="14.7"/>
    <n v="23.784499999999998"/>
    <n v="0.6180280372617547"/>
    <n v="2026"/>
    <s v="Q3"/>
    <n v="9"/>
    <s v="Sep"/>
  </r>
  <r>
    <x v="1820"/>
    <d v="2026-09-05T00:00:00"/>
    <n v="2026"/>
    <x v="2"/>
    <n v="9"/>
    <x v="8"/>
    <x v="1"/>
    <x v="12"/>
    <x v="0"/>
    <s v="Returning"/>
    <x v="3"/>
    <s v="Compact Sleeping Bag"/>
    <n v="1"/>
    <n v="121.59"/>
    <n v="0"/>
    <n v="62.44"/>
    <n v="121.59"/>
    <n v="62.44"/>
    <n v="59.150000000000006"/>
    <n v="0.4864709268854347"/>
    <n v="2026"/>
    <s v="Q3"/>
    <n v="9"/>
    <s v="Sep"/>
  </r>
  <r>
    <x v="1821"/>
    <d v="2026-09-05T00:00:00"/>
    <n v="2026"/>
    <x v="2"/>
    <n v="9"/>
    <x v="8"/>
    <x v="3"/>
    <x v="8"/>
    <x v="1"/>
    <s v="Business"/>
    <x v="1"/>
    <s v="Summit Backpack 45L"/>
    <n v="4"/>
    <n v="152.99"/>
    <n v="0.15"/>
    <n v="77.12"/>
    <n v="520.16600000000005"/>
    <n v="308.48"/>
    <n v="211.68600000000004"/>
    <n v="0.40695854784818697"/>
    <n v="2026"/>
    <s v="Q3"/>
    <n v="9"/>
    <s v="Sep"/>
  </r>
  <r>
    <x v="1822"/>
    <d v="2026-09-05T00:00:00"/>
    <n v="2026"/>
    <x v="2"/>
    <n v="9"/>
    <x v="8"/>
    <x v="2"/>
    <x v="10"/>
    <x v="0"/>
    <s v="Business"/>
    <x v="2"/>
    <s v="Insulated Bottle"/>
    <n v="3"/>
    <n v="36.19"/>
    <n v="0.1"/>
    <n v="13.97"/>
    <n v="97.712999999999994"/>
    <n v="41.910000000000004"/>
    <n v="55.80299999999999"/>
    <n v="0.57109084768659235"/>
    <n v="2026"/>
    <s v="Q3"/>
    <n v="9"/>
    <s v="Sep"/>
  </r>
  <r>
    <x v="1823"/>
    <d v="2026-09-05T00:00:00"/>
    <n v="2026"/>
    <x v="2"/>
    <n v="9"/>
    <x v="8"/>
    <x v="2"/>
    <x v="16"/>
    <x v="2"/>
    <s v="New"/>
    <x v="1"/>
    <s v="Trail Boots"/>
    <n v="2"/>
    <n v="142.44"/>
    <n v="0"/>
    <n v="77.33"/>
    <n v="284.88"/>
    <n v="154.66"/>
    <n v="130.22"/>
    <n v="0.45710474585790506"/>
    <n v="2026"/>
    <s v="Q3"/>
    <n v="9"/>
    <s v="Sep"/>
  </r>
  <r>
    <x v="1824"/>
    <d v="2026-09-05T00:00:00"/>
    <n v="2026"/>
    <x v="2"/>
    <n v="9"/>
    <x v="8"/>
    <x v="1"/>
    <x v="6"/>
    <x v="0"/>
    <s v="New"/>
    <x v="2"/>
    <s v="Carry-On Duffel"/>
    <n v="2"/>
    <n v="133.81"/>
    <n v="0"/>
    <n v="66.78"/>
    <n v="267.62"/>
    <n v="133.56"/>
    <n v="134.06"/>
    <n v="0.5009341603766535"/>
    <n v="2026"/>
    <s v="Q3"/>
    <n v="9"/>
    <s v="Sep"/>
  </r>
  <r>
    <x v="1825"/>
    <d v="2026-09-05T00:00:00"/>
    <n v="2026"/>
    <x v="2"/>
    <n v="9"/>
    <x v="8"/>
    <x v="1"/>
    <x v="12"/>
    <x v="2"/>
    <s v="New"/>
    <x v="4"/>
    <s v="Resistance Band Set"/>
    <n v="2"/>
    <n v="40.49"/>
    <n v="0.15"/>
    <n v="14.32"/>
    <n v="68.832999999999998"/>
    <n v="28.64"/>
    <n v="40.192999999999998"/>
    <n v="0.58392050324698908"/>
    <n v="2026"/>
    <s v="Q3"/>
    <n v="9"/>
    <s v="Sep"/>
  </r>
  <r>
    <x v="1826"/>
    <d v="2026-09-05T00:00:00"/>
    <n v="2026"/>
    <x v="2"/>
    <n v="9"/>
    <x v="8"/>
    <x v="2"/>
    <x v="2"/>
    <x v="0"/>
    <s v="Business"/>
    <x v="3"/>
    <s v="Trail Tent 2P"/>
    <n v="4"/>
    <n v="198.1"/>
    <n v="0"/>
    <n v="101.61"/>
    <n v="792.4"/>
    <n v="406.44"/>
    <n v="385.96"/>
    <n v="0.48707723372034323"/>
    <n v="2026"/>
    <s v="Q3"/>
    <n v="9"/>
    <s v="Sep"/>
  </r>
  <r>
    <x v="1827"/>
    <d v="2026-09-05T00:00:00"/>
    <n v="2026"/>
    <x v="2"/>
    <n v="9"/>
    <x v="8"/>
    <x v="1"/>
    <x v="12"/>
    <x v="2"/>
    <s v="New"/>
    <x v="0"/>
    <s v="Commuter Helmet"/>
    <n v="1"/>
    <n v="83.73"/>
    <n v="0.15"/>
    <n v="43.34"/>
    <n v="71.170500000000004"/>
    <n v="43.34"/>
    <n v="27.830500000000001"/>
    <n v="0.39103982689457006"/>
    <n v="2026"/>
    <s v="Q3"/>
    <n v="9"/>
    <s v="Sep"/>
  </r>
  <r>
    <x v="1828"/>
    <d v="2026-09-06T00:00:00"/>
    <n v="2026"/>
    <x v="2"/>
    <n v="9"/>
    <x v="8"/>
    <x v="1"/>
    <x v="14"/>
    <x v="2"/>
    <s v="New"/>
    <x v="3"/>
    <s v="Trail Tent 2P"/>
    <n v="2"/>
    <n v="194.92"/>
    <n v="0"/>
    <n v="102.66"/>
    <n v="389.84"/>
    <n v="205.32"/>
    <n v="184.51999999999998"/>
    <n v="0.47332238867227577"/>
    <n v="2026"/>
    <s v="Q3"/>
    <n v="9"/>
    <s v="Sep"/>
  </r>
  <r>
    <x v="1829"/>
    <d v="2026-09-06T00:00:00"/>
    <n v="2026"/>
    <x v="2"/>
    <n v="9"/>
    <x v="8"/>
    <x v="1"/>
    <x v="12"/>
    <x v="2"/>
    <s v="New"/>
    <x v="2"/>
    <s v="Travel Backpack 35L"/>
    <n v="1"/>
    <n v="161.03"/>
    <n v="0"/>
    <n v="89.86"/>
    <n v="161.03"/>
    <n v="89.86"/>
    <n v="71.17"/>
    <n v="0.44196733527914056"/>
    <n v="2026"/>
    <s v="Q3"/>
    <n v="9"/>
    <s v="Sep"/>
  </r>
  <r>
    <x v="1830"/>
    <d v="2026-09-06T00:00:00"/>
    <n v="2026"/>
    <x v="2"/>
    <n v="9"/>
    <x v="8"/>
    <x v="3"/>
    <x v="4"/>
    <x v="3"/>
    <s v="New"/>
    <x v="4"/>
    <s v="Recovery Roller"/>
    <n v="1"/>
    <n v="35.68"/>
    <n v="0.05"/>
    <n v="13.76"/>
    <n v="33.896000000000001"/>
    <n v="13.76"/>
    <n v="20.136000000000003"/>
    <n v="0.59405239556289835"/>
    <n v="2026"/>
    <s v="Q3"/>
    <n v="9"/>
    <s v="Sep"/>
  </r>
  <r>
    <x v="1831"/>
    <d v="2026-09-06T00:00:00"/>
    <n v="2026"/>
    <x v="2"/>
    <n v="9"/>
    <x v="8"/>
    <x v="1"/>
    <x v="6"/>
    <x v="0"/>
    <s v="New"/>
    <x v="0"/>
    <s v="Compact Repair Kit"/>
    <n v="1"/>
    <n v="39.68"/>
    <n v="0.05"/>
    <n v="16.63"/>
    <n v="37.695999999999998"/>
    <n v="16.63"/>
    <n v="21.065999999999999"/>
    <n v="0.55883913412563668"/>
    <n v="2026"/>
    <s v="Q3"/>
    <n v="9"/>
    <s v="Sep"/>
  </r>
  <r>
    <x v="1832"/>
    <d v="2026-09-06T00:00:00"/>
    <n v="2026"/>
    <x v="2"/>
    <n v="9"/>
    <x v="8"/>
    <x v="2"/>
    <x v="10"/>
    <x v="0"/>
    <s v="New"/>
    <x v="1"/>
    <s v="Trail Boots"/>
    <n v="3"/>
    <n v="146.22"/>
    <n v="0"/>
    <n v="80.13"/>
    <n v="438.65999999999997"/>
    <n v="240.39"/>
    <n v="198.26999999999998"/>
    <n v="0.4519901518260156"/>
    <n v="2026"/>
    <s v="Q3"/>
    <n v="9"/>
    <s v="Sep"/>
  </r>
  <r>
    <x v="1833"/>
    <d v="2026-09-06T00:00:00"/>
    <n v="2026"/>
    <x v="2"/>
    <n v="9"/>
    <x v="8"/>
    <x v="3"/>
    <x v="7"/>
    <x v="2"/>
    <s v="Returning"/>
    <x v="1"/>
    <s v="Trekking Poles"/>
    <n v="1"/>
    <n v="71.680000000000007"/>
    <n v="0"/>
    <n v="31.87"/>
    <n v="71.680000000000007"/>
    <n v="31.87"/>
    <n v="39.81"/>
    <n v="0.5553850446428571"/>
    <n v="2026"/>
    <s v="Q3"/>
    <n v="9"/>
    <s v="Sep"/>
  </r>
  <r>
    <x v="1834"/>
    <d v="2026-09-06T00:00:00"/>
    <n v="2026"/>
    <x v="2"/>
    <n v="9"/>
    <x v="8"/>
    <x v="2"/>
    <x v="10"/>
    <x v="3"/>
    <s v="New"/>
    <x v="4"/>
    <s v="Training Mat"/>
    <n v="2"/>
    <n v="51.77"/>
    <n v="0"/>
    <n v="21.46"/>
    <n v="103.54"/>
    <n v="42.92"/>
    <n v="60.620000000000005"/>
    <n v="0.58547421286459345"/>
    <n v="2026"/>
    <s v="Q3"/>
    <n v="9"/>
    <s v="Sep"/>
  </r>
  <r>
    <x v="1835"/>
    <d v="2026-09-06T00:00:00"/>
    <n v="2026"/>
    <x v="2"/>
    <n v="9"/>
    <x v="8"/>
    <x v="2"/>
    <x v="5"/>
    <x v="1"/>
    <s v="Returning"/>
    <x v="4"/>
    <s v="Resistance Band Set"/>
    <n v="4"/>
    <n v="39.4"/>
    <n v="0.15"/>
    <n v="14.95"/>
    <n v="133.95999999999998"/>
    <n v="59.8"/>
    <n v="74.159999999999982"/>
    <n v="0.55359808898178553"/>
    <n v="2026"/>
    <s v="Q3"/>
    <n v="9"/>
    <s v="Sep"/>
  </r>
  <r>
    <x v="1836"/>
    <d v="2026-09-06T00:00:00"/>
    <n v="2026"/>
    <x v="2"/>
    <n v="9"/>
    <x v="8"/>
    <x v="3"/>
    <x v="8"/>
    <x v="0"/>
    <s v="New"/>
    <x v="2"/>
    <s v="Packing Cube Set"/>
    <n v="1"/>
    <n v="47.17"/>
    <n v="0"/>
    <n v="18.64"/>
    <n v="47.17"/>
    <n v="18.64"/>
    <n v="28.53"/>
    <n v="0.60483358066567738"/>
    <n v="2026"/>
    <s v="Q3"/>
    <n v="9"/>
    <s v="Sep"/>
  </r>
  <r>
    <x v="1837"/>
    <d v="2026-09-06T00:00:00"/>
    <n v="2026"/>
    <x v="2"/>
    <n v="9"/>
    <x v="8"/>
    <x v="3"/>
    <x v="4"/>
    <x v="3"/>
    <s v="Returning"/>
    <x v="4"/>
    <s v="Training Mat"/>
    <n v="2"/>
    <n v="50.41"/>
    <n v="0.1"/>
    <n v="22.05"/>
    <n v="90.738"/>
    <n v="44.1"/>
    <n v="46.637999999999998"/>
    <n v="0.51398532037294187"/>
    <n v="2026"/>
    <s v="Q3"/>
    <n v="9"/>
    <s v="Sep"/>
  </r>
  <r>
    <x v="1838"/>
    <d v="2026-09-06T00:00:00"/>
    <n v="2026"/>
    <x v="2"/>
    <n v="9"/>
    <x v="8"/>
    <x v="3"/>
    <x v="13"/>
    <x v="0"/>
    <s v="Business"/>
    <x v="0"/>
    <s v="Commuter Helmet"/>
    <n v="4"/>
    <n v="80.38"/>
    <n v="0.1"/>
    <n v="42.55"/>
    <n v="289.36799999999999"/>
    <n v="170.2"/>
    <n v="119.16800000000001"/>
    <n v="0.41182162505874875"/>
    <n v="2026"/>
    <s v="Q3"/>
    <n v="9"/>
    <s v="Sep"/>
  </r>
  <r>
    <x v="1839"/>
    <d v="2026-09-07T00:00:00"/>
    <n v="2026"/>
    <x v="2"/>
    <n v="9"/>
    <x v="8"/>
    <x v="0"/>
    <x v="0"/>
    <x v="0"/>
    <s v="Business"/>
    <x v="4"/>
    <s v="Resistance Band Set"/>
    <n v="2"/>
    <n v="40.78"/>
    <n v="0"/>
    <n v="15.04"/>
    <n v="81.56"/>
    <n v="30.08"/>
    <n v="51.480000000000004"/>
    <n v="0.63119176066699367"/>
    <n v="2026"/>
    <s v="Q3"/>
    <n v="9"/>
    <s v="Sep"/>
  </r>
  <r>
    <x v="1840"/>
    <d v="2026-09-07T00:00:00"/>
    <n v="2026"/>
    <x v="2"/>
    <n v="9"/>
    <x v="8"/>
    <x v="1"/>
    <x v="12"/>
    <x v="0"/>
    <s v="Returning"/>
    <x v="1"/>
    <s v="Trail Boots"/>
    <n v="1"/>
    <n v="141.69"/>
    <n v="0"/>
    <n v="80.34"/>
    <n v="141.69"/>
    <n v="80.34"/>
    <n v="61.349999999999994"/>
    <n v="0.43298750793986868"/>
    <n v="2026"/>
    <s v="Q3"/>
    <n v="9"/>
    <s v="Sep"/>
  </r>
  <r>
    <x v="1841"/>
    <d v="2026-09-07T00:00:00"/>
    <n v="2026"/>
    <x v="2"/>
    <n v="9"/>
    <x v="8"/>
    <x v="3"/>
    <x v="8"/>
    <x v="0"/>
    <s v="New"/>
    <x v="3"/>
    <s v="Portable Camp Stove"/>
    <n v="1"/>
    <n v="83.28"/>
    <n v="0.1"/>
    <n v="39.75"/>
    <n v="74.951999999999998"/>
    <n v="39.75"/>
    <n v="35.201999999999998"/>
    <n v="0.46966058277297468"/>
    <n v="2026"/>
    <s v="Q3"/>
    <n v="9"/>
    <s v="Sep"/>
  </r>
  <r>
    <x v="1842"/>
    <d v="2026-09-07T00:00:00"/>
    <n v="2026"/>
    <x v="2"/>
    <n v="9"/>
    <x v="8"/>
    <x v="3"/>
    <x v="7"/>
    <x v="3"/>
    <s v="Returning"/>
    <x v="3"/>
    <s v="Portable Camp Stove"/>
    <n v="2"/>
    <n v="82.43"/>
    <n v="0"/>
    <n v="40.51"/>
    <n v="164.86"/>
    <n v="81.02"/>
    <n v="83.840000000000018"/>
    <n v="0.50855271139148372"/>
    <n v="2026"/>
    <s v="Q3"/>
    <n v="9"/>
    <s v="Sep"/>
  </r>
  <r>
    <x v="1843"/>
    <d v="2026-09-07T00:00:00"/>
    <n v="2026"/>
    <x v="2"/>
    <n v="9"/>
    <x v="8"/>
    <x v="0"/>
    <x v="15"/>
    <x v="3"/>
    <s v="New"/>
    <x v="4"/>
    <s v="Recovery Roller"/>
    <n v="4"/>
    <n v="36.380000000000003"/>
    <n v="0"/>
    <n v="14.16"/>
    <n v="145.52000000000001"/>
    <n v="56.64"/>
    <n v="88.88000000000001"/>
    <n v="0.61077515118196812"/>
    <n v="2026"/>
    <s v="Q3"/>
    <n v="9"/>
    <s v="Sep"/>
  </r>
  <r>
    <x v="1844"/>
    <d v="2026-09-07T00:00:00"/>
    <n v="2026"/>
    <x v="2"/>
    <n v="9"/>
    <x v="8"/>
    <x v="1"/>
    <x v="11"/>
    <x v="0"/>
    <s v="New"/>
    <x v="0"/>
    <s v="Commuter Helmet"/>
    <n v="1"/>
    <n v="82.86"/>
    <n v="0"/>
    <n v="43.33"/>
    <n v="82.86"/>
    <n v="43.33"/>
    <n v="39.53"/>
    <n v="0.47706975621530295"/>
    <n v="2026"/>
    <s v="Q3"/>
    <n v="9"/>
    <s v="Sep"/>
  </r>
  <r>
    <x v="1845"/>
    <d v="2026-09-07T00:00:00"/>
    <n v="2026"/>
    <x v="2"/>
    <n v="9"/>
    <x v="8"/>
    <x v="0"/>
    <x v="9"/>
    <x v="0"/>
    <s v="New"/>
    <x v="2"/>
    <s v="Packing Cube Set"/>
    <n v="1"/>
    <n v="46.44"/>
    <n v="0.05"/>
    <n v="17.88"/>
    <n v="44.117999999999995"/>
    <n v="17.88"/>
    <n v="26.237999999999996"/>
    <n v="0.59472324221406225"/>
    <n v="2026"/>
    <s v="Q3"/>
    <n v="9"/>
    <s v="Sep"/>
  </r>
  <r>
    <x v="1846"/>
    <d v="2026-09-07T00:00:00"/>
    <n v="2026"/>
    <x v="2"/>
    <n v="9"/>
    <x v="8"/>
    <x v="0"/>
    <x v="0"/>
    <x v="1"/>
    <s v="Business"/>
    <x v="2"/>
    <s v="Carry-On Duffel"/>
    <n v="4"/>
    <n v="133.26"/>
    <n v="0.1"/>
    <n v="68.77"/>
    <n v="479.73599999999999"/>
    <n v="275.08"/>
    <n v="204.65600000000001"/>
    <n v="0.42660129738022579"/>
    <n v="2026"/>
    <s v="Q3"/>
    <n v="9"/>
    <s v="Sep"/>
  </r>
  <r>
    <x v="1847"/>
    <d v="2026-09-07T00:00:00"/>
    <n v="2026"/>
    <x v="2"/>
    <n v="9"/>
    <x v="8"/>
    <x v="1"/>
    <x v="12"/>
    <x v="3"/>
    <s v="New"/>
    <x v="1"/>
    <s v="Trail Boots"/>
    <n v="1"/>
    <n v="147.36000000000001"/>
    <n v="0"/>
    <n v="81.599999999999994"/>
    <n v="147.36000000000001"/>
    <n v="81.599999999999994"/>
    <n v="65.760000000000019"/>
    <n v="0.44625407166123787"/>
    <n v="2026"/>
    <s v="Q3"/>
    <n v="9"/>
    <s v="Sep"/>
  </r>
  <r>
    <x v="1848"/>
    <d v="2026-09-07T00:00:00"/>
    <n v="2026"/>
    <x v="2"/>
    <n v="9"/>
    <x v="8"/>
    <x v="0"/>
    <x v="0"/>
    <x v="0"/>
    <s v="New"/>
    <x v="2"/>
    <s v="Travel Backpack 35L"/>
    <n v="2"/>
    <n v="166.13"/>
    <n v="0.15"/>
    <n v="86.71"/>
    <n v="282.42099999999999"/>
    <n v="173.42"/>
    <n v="109.001"/>
    <n v="0.38595217777714835"/>
    <n v="2026"/>
    <s v="Q3"/>
    <n v="9"/>
    <s v="Sep"/>
  </r>
  <r>
    <x v="1849"/>
    <d v="2026-09-07T00:00:00"/>
    <n v="2026"/>
    <x v="2"/>
    <n v="9"/>
    <x v="8"/>
    <x v="2"/>
    <x v="3"/>
    <x v="0"/>
    <s v="New"/>
    <x v="4"/>
    <s v="Training Mat"/>
    <n v="1"/>
    <n v="51.74"/>
    <n v="0"/>
    <n v="22.45"/>
    <n v="51.74"/>
    <n v="22.45"/>
    <n v="29.290000000000003"/>
    <n v="0.56609972941631237"/>
    <n v="2026"/>
    <s v="Q3"/>
    <n v="9"/>
    <s v="Sep"/>
  </r>
  <r>
    <x v="1850"/>
    <d v="2026-09-08T00:00:00"/>
    <n v="2026"/>
    <x v="2"/>
    <n v="9"/>
    <x v="8"/>
    <x v="0"/>
    <x v="0"/>
    <x v="2"/>
    <s v="Returning"/>
    <x v="1"/>
    <s v="Trekking Poles"/>
    <n v="1"/>
    <n v="71.7"/>
    <n v="0"/>
    <n v="32"/>
    <n v="71.7"/>
    <n v="32"/>
    <n v="39.700000000000003"/>
    <n v="0.55369595536959559"/>
    <n v="2026"/>
    <s v="Q3"/>
    <n v="9"/>
    <s v="Sep"/>
  </r>
  <r>
    <x v="1851"/>
    <d v="2026-09-08T00:00:00"/>
    <n v="2026"/>
    <x v="2"/>
    <n v="9"/>
    <x v="8"/>
    <x v="2"/>
    <x v="2"/>
    <x v="0"/>
    <s v="Returning"/>
    <x v="0"/>
    <s v="Compact Repair Kit"/>
    <n v="2"/>
    <n v="39.409999999999997"/>
    <n v="0.05"/>
    <n v="17.12"/>
    <n v="74.878999999999991"/>
    <n v="34.24"/>
    <n v="40.638999999999989"/>
    <n v="0.54272893601677363"/>
    <n v="2026"/>
    <s v="Q3"/>
    <n v="9"/>
    <s v="Sep"/>
  </r>
  <r>
    <x v="1852"/>
    <d v="2026-09-08T00:00:00"/>
    <n v="2026"/>
    <x v="2"/>
    <n v="9"/>
    <x v="8"/>
    <x v="0"/>
    <x v="9"/>
    <x v="0"/>
    <s v="New"/>
    <x v="3"/>
    <s v="Alpine Tent 4P"/>
    <n v="2"/>
    <n v="345.33"/>
    <n v="0"/>
    <n v="198.22"/>
    <n v="690.66"/>
    <n v="396.44"/>
    <n v="294.21999999999997"/>
    <n v="0.42599832044710856"/>
    <n v="2026"/>
    <s v="Q3"/>
    <n v="9"/>
    <s v="Sep"/>
  </r>
  <r>
    <x v="1853"/>
    <d v="2026-09-09T00:00:00"/>
    <n v="2026"/>
    <x v="2"/>
    <n v="9"/>
    <x v="8"/>
    <x v="3"/>
    <x v="13"/>
    <x v="0"/>
    <s v="Returning"/>
    <x v="1"/>
    <s v="Trail Boots"/>
    <n v="1"/>
    <n v="145.33000000000001"/>
    <n v="0.1"/>
    <n v="80.97"/>
    <n v="130.79700000000003"/>
    <n v="80.97"/>
    <n v="49.827000000000027"/>
    <n v="0.3809491043372556"/>
    <n v="2026"/>
    <s v="Q3"/>
    <n v="9"/>
    <s v="Sep"/>
  </r>
  <r>
    <x v="1854"/>
    <d v="2026-09-09T00:00:00"/>
    <n v="2026"/>
    <x v="2"/>
    <n v="9"/>
    <x v="8"/>
    <x v="0"/>
    <x v="0"/>
    <x v="0"/>
    <s v="Returning"/>
    <x v="0"/>
    <s v="Trail Bike Light"/>
    <n v="3"/>
    <n v="50.03"/>
    <n v="0.1"/>
    <n v="22.89"/>
    <n v="135.08100000000002"/>
    <n v="68.67"/>
    <n v="66.411000000000016"/>
    <n v="0.49163835032313952"/>
    <n v="2026"/>
    <s v="Q3"/>
    <n v="9"/>
    <s v="Sep"/>
  </r>
  <r>
    <x v="1855"/>
    <d v="2026-09-09T00:00:00"/>
    <n v="2026"/>
    <x v="2"/>
    <n v="9"/>
    <x v="8"/>
    <x v="1"/>
    <x v="1"/>
    <x v="3"/>
    <s v="Returning"/>
    <x v="2"/>
    <s v="Insulated Bottle"/>
    <n v="1"/>
    <n v="35.68"/>
    <n v="0.05"/>
    <n v="13.37"/>
    <n v="33.896000000000001"/>
    <n v="13.37"/>
    <n v="20.526000000000003"/>
    <n v="0.60555817795610112"/>
    <n v="2026"/>
    <s v="Q3"/>
    <n v="9"/>
    <s v="Sep"/>
  </r>
  <r>
    <x v="1856"/>
    <d v="2026-09-09T00:00:00"/>
    <n v="2026"/>
    <x v="2"/>
    <n v="9"/>
    <x v="8"/>
    <x v="3"/>
    <x v="8"/>
    <x v="0"/>
    <s v="Returning"/>
    <x v="3"/>
    <s v="Alpine Tent 4P"/>
    <n v="1"/>
    <n v="341.87"/>
    <n v="0.1"/>
    <n v="190.66"/>
    <n v="307.68299999999999"/>
    <n v="190.66"/>
    <n v="117.023"/>
    <n v="0.38033625517171893"/>
    <n v="2026"/>
    <s v="Q3"/>
    <n v="9"/>
    <s v="Sep"/>
  </r>
  <r>
    <x v="1857"/>
    <d v="2026-09-09T00:00:00"/>
    <n v="2026"/>
    <x v="2"/>
    <n v="9"/>
    <x v="8"/>
    <x v="1"/>
    <x v="6"/>
    <x v="0"/>
    <s v="Returning"/>
    <x v="2"/>
    <s v="Travel Backpack 35L"/>
    <n v="1"/>
    <n v="164.6"/>
    <n v="0"/>
    <n v="87.21"/>
    <n v="164.6"/>
    <n v="87.21"/>
    <n v="77.39"/>
    <n v="0.47017010935601461"/>
    <n v="2026"/>
    <s v="Q3"/>
    <n v="9"/>
    <s v="Sep"/>
  </r>
  <r>
    <x v="1858"/>
    <d v="2026-09-09T00:00:00"/>
    <n v="2026"/>
    <x v="2"/>
    <n v="9"/>
    <x v="8"/>
    <x v="3"/>
    <x v="8"/>
    <x v="0"/>
    <s v="Returning"/>
    <x v="4"/>
    <s v="Resistance Band Set"/>
    <n v="2"/>
    <n v="41.24"/>
    <n v="0"/>
    <n v="14.46"/>
    <n v="82.48"/>
    <n v="28.92"/>
    <n v="53.56"/>
    <n v="0.64936954413191073"/>
    <n v="2026"/>
    <s v="Q3"/>
    <n v="9"/>
    <s v="Sep"/>
  </r>
  <r>
    <x v="1859"/>
    <d v="2026-09-10T00:00:00"/>
    <n v="2026"/>
    <x v="2"/>
    <n v="9"/>
    <x v="8"/>
    <x v="2"/>
    <x v="10"/>
    <x v="2"/>
    <s v="New"/>
    <x v="0"/>
    <s v="Compact Repair Kit"/>
    <n v="1"/>
    <n v="40.1"/>
    <n v="0"/>
    <n v="16.920000000000002"/>
    <n v="40.1"/>
    <n v="16.920000000000002"/>
    <n v="23.18"/>
    <n v="0.57805486284289276"/>
    <n v="2026"/>
    <s v="Q3"/>
    <n v="9"/>
    <s v="Sep"/>
  </r>
  <r>
    <x v="1860"/>
    <d v="2026-09-10T00:00:00"/>
    <n v="2026"/>
    <x v="2"/>
    <n v="9"/>
    <x v="8"/>
    <x v="1"/>
    <x v="6"/>
    <x v="0"/>
    <s v="New"/>
    <x v="3"/>
    <s v="Portable Camp Stove"/>
    <n v="2"/>
    <n v="80.239999999999995"/>
    <n v="0"/>
    <n v="40.5"/>
    <n v="160.47999999999999"/>
    <n v="81"/>
    <n v="79.47999999999999"/>
    <n v="0.49526420737786636"/>
    <n v="2026"/>
    <s v="Q3"/>
    <n v="9"/>
    <s v="Sep"/>
  </r>
  <r>
    <x v="1861"/>
    <d v="2026-09-10T00:00:00"/>
    <n v="2026"/>
    <x v="2"/>
    <n v="9"/>
    <x v="8"/>
    <x v="2"/>
    <x v="3"/>
    <x v="0"/>
    <s v="New"/>
    <x v="1"/>
    <s v="Summit Backpack 45L"/>
    <n v="4"/>
    <n v="151.01"/>
    <n v="0"/>
    <n v="80.569999999999993"/>
    <n v="604.04"/>
    <n v="322.27999999999997"/>
    <n v="281.76"/>
    <n v="0.46645917488908023"/>
    <n v="2026"/>
    <s v="Q3"/>
    <n v="9"/>
    <s v="Sep"/>
  </r>
  <r>
    <x v="1862"/>
    <d v="2026-09-10T00:00:00"/>
    <n v="2026"/>
    <x v="2"/>
    <n v="9"/>
    <x v="8"/>
    <x v="0"/>
    <x v="15"/>
    <x v="3"/>
    <s v="Returning"/>
    <x v="0"/>
    <s v="Trail Bike Light"/>
    <n v="1"/>
    <n v="51.32"/>
    <n v="0.1"/>
    <n v="22.67"/>
    <n v="46.188000000000002"/>
    <n v="22.67"/>
    <n v="23.518000000000001"/>
    <n v="0.50917987356023209"/>
    <n v="2026"/>
    <s v="Q3"/>
    <n v="9"/>
    <s v="Sep"/>
  </r>
  <r>
    <x v="1863"/>
    <d v="2026-09-10T00:00:00"/>
    <n v="2026"/>
    <x v="2"/>
    <n v="9"/>
    <x v="8"/>
    <x v="3"/>
    <x v="7"/>
    <x v="2"/>
    <s v="Returning"/>
    <x v="1"/>
    <s v="Trekking Poles"/>
    <n v="2"/>
    <n v="72.61"/>
    <n v="0"/>
    <n v="32.68"/>
    <n v="145.22"/>
    <n v="65.36"/>
    <n v="79.86"/>
    <n v="0.54992425285773305"/>
    <n v="2026"/>
    <s v="Q3"/>
    <n v="9"/>
    <s v="Sep"/>
  </r>
  <r>
    <x v="1864"/>
    <d v="2026-09-11T00:00:00"/>
    <n v="2026"/>
    <x v="2"/>
    <n v="9"/>
    <x v="8"/>
    <x v="3"/>
    <x v="13"/>
    <x v="3"/>
    <s v="Business"/>
    <x v="4"/>
    <s v="Resistance Band Set"/>
    <n v="5"/>
    <n v="40.94"/>
    <n v="0"/>
    <n v="14.78"/>
    <n v="204.7"/>
    <n v="73.899999999999991"/>
    <n v="130.80000000000001"/>
    <n v="0.6389838788470934"/>
    <n v="2026"/>
    <s v="Q3"/>
    <n v="9"/>
    <s v="Sep"/>
  </r>
  <r>
    <x v="1865"/>
    <d v="2026-09-11T00:00:00"/>
    <n v="2026"/>
    <x v="2"/>
    <n v="9"/>
    <x v="8"/>
    <x v="2"/>
    <x v="16"/>
    <x v="3"/>
    <s v="New"/>
    <x v="0"/>
    <s v="Commuter Helmet"/>
    <n v="4"/>
    <n v="81.69"/>
    <n v="0"/>
    <n v="42.23"/>
    <n v="326.76"/>
    <n v="168.92"/>
    <n v="157.84"/>
    <n v="0.48304566042355246"/>
    <n v="2026"/>
    <s v="Q3"/>
    <n v="9"/>
    <s v="Sep"/>
  </r>
  <r>
    <x v="1866"/>
    <d v="2026-09-11T00:00:00"/>
    <n v="2026"/>
    <x v="2"/>
    <n v="9"/>
    <x v="8"/>
    <x v="0"/>
    <x v="15"/>
    <x v="2"/>
    <s v="New"/>
    <x v="0"/>
    <s v="Trail Bike Light"/>
    <n v="1"/>
    <n v="51.25"/>
    <n v="0.05"/>
    <n v="21.99"/>
    <n v="48.6875"/>
    <n v="21.99"/>
    <n v="26.697500000000002"/>
    <n v="0.54834403080872918"/>
    <n v="2026"/>
    <s v="Q3"/>
    <n v="9"/>
    <s v="Sep"/>
  </r>
  <r>
    <x v="1867"/>
    <d v="2026-09-11T00:00:00"/>
    <n v="2026"/>
    <x v="2"/>
    <n v="9"/>
    <x v="8"/>
    <x v="2"/>
    <x v="16"/>
    <x v="0"/>
    <s v="Returning"/>
    <x v="4"/>
    <s v="Training Mat"/>
    <n v="1"/>
    <n v="50.78"/>
    <n v="0.05"/>
    <n v="22.52"/>
    <n v="48.241"/>
    <n v="22.52"/>
    <n v="25.721"/>
    <n v="0.5331771729441761"/>
    <n v="2026"/>
    <s v="Q3"/>
    <n v="9"/>
    <s v="Sep"/>
  </r>
  <r>
    <x v="1868"/>
    <d v="2026-09-11T00:00:00"/>
    <n v="2026"/>
    <x v="2"/>
    <n v="9"/>
    <x v="8"/>
    <x v="1"/>
    <x v="1"/>
    <x v="0"/>
    <s v="New"/>
    <x v="2"/>
    <s v="Carry-On Duffel"/>
    <n v="1"/>
    <n v="133.31"/>
    <n v="0.05"/>
    <n v="67.790000000000006"/>
    <n v="126.64449999999999"/>
    <n v="67.790000000000006"/>
    <n v="58.854499999999987"/>
    <n v="0.46472211584395684"/>
    <n v="2026"/>
    <s v="Q3"/>
    <n v="9"/>
    <s v="Sep"/>
  </r>
  <r>
    <x v="1869"/>
    <d v="2026-09-11T00:00:00"/>
    <n v="2026"/>
    <x v="2"/>
    <n v="9"/>
    <x v="8"/>
    <x v="2"/>
    <x v="2"/>
    <x v="0"/>
    <s v="Returning"/>
    <x v="2"/>
    <s v="Travel Backpack 35L"/>
    <n v="1"/>
    <n v="162.06"/>
    <n v="0"/>
    <n v="86.95"/>
    <n v="162.06"/>
    <n v="86.95"/>
    <n v="75.11"/>
    <n v="0.4634703196347032"/>
    <n v="2026"/>
    <s v="Q3"/>
    <n v="9"/>
    <s v="Sep"/>
  </r>
  <r>
    <x v="1870"/>
    <d v="2026-09-11T00:00:00"/>
    <n v="2026"/>
    <x v="2"/>
    <n v="9"/>
    <x v="8"/>
    <x v="2"/>
    <x v="5"/>
    <x v="2"/>
    <s v="Returning"/>
    <x v="2"/>
    <s v="Insulated Bottle"/>
    <n v="2"/>
    <n v="37.03"/>
    <n v="0.1"/>
    <n v="13.46"/>
    <n v="66.654000000000011"/>
    <n v="26.92"/>
    <n v="39.734000000000009"/>
    <n v="0.59612326342004984"/>
    <n v="2026"/>
    <s v="Q3"/>
    <n v="9"/>
    <s v="Sep"/>
  </r>
  <r>
    <x v="1871"/>
    <d v="2026-09-11T00:00:00"/>
    <n v="2026"/>
    <x v="2"/>
    <n v="9"/>
    <x v="8"/>
    <x v="1"/>
    <x v="11"/>
    <x v="0"/>
    <s v="New"/>
    <x v="3"/>
    <s v="Alpine Tent 4P"/>
    <n v="1"/>
    <n v="338.01"/>
    <n v="0"/>
    <n v="190.89"/>
    <n v="338.01"/>
    <n v="190.89"/>
    <n v="147.12"/>
    <n v="0.43525339486997427"/>
    <n v="2026"/>
    <s v="Q3"/>
    <n v="9"/>
    <s v="Sep"/>
  </r>
  <r>
    <x v="1872"/>
    <d v="2026-09-12T00:00:00"/>
    <n v="2026"/>
    <x v="2"/>
    <n v="9"/>
    <x v="8"/>
    <x v="3"/>
    <x v="13"/>
    <x v="0"/>
    <s v="New"/>
    <x v="4"/>
    <s v="Resistance Band Set"/>
    <n v="5"/>
    <n v="40.78"/>
    <n v="0.05"/>
    <n v="14.94"/>
    <n v="193.70499999999998"/>
    <n v="74.7"/>
    <n v="119.00499999999998"/>
    <n v="0.61436204537828132"/>
    <n v="2026"/>
    <s v="Q3"/>
    <n v="9"/>
    <s v="Sep"/>
  </r>
  <r>
    <x v="1873"/>
    <d v="2026-09-12T00:00:00"/>
    <n v="2026"/>
    <x v="2"/>
    <n v="9"/>
    <x v="8"/>
    <x v="2"/>
    <x v="16"/>
    <x v="0"/>
    <s v="Returning"/>
    <x v="0"/>
    <s v="Trail Bike Light"/>
    <n v="4"/>
    <n v="51.47"/>
    <n v="0"/>
    <n v="21.9"/>
    <n v="205.88"/>
    <n v="87.6"/>
    <n v="118.28"/>
    <n v="0.57450942296483387"/>
    <n v="2026"/>
    <s v="Q3"/>
    <n v="9"/>
    <s v="Sep"/>
  </r>
  <r>
    <x v="1874"/>
    <d v="2026-09-12T00:00:00"/>
    <n v="2026"/>
    <x v="2"/>
    <n v="9"/>
    <x v="8"/>
    <x v="0"/>
    <x v="15"/>
    <x v="1"/>
    <s v="Business"/>
    <x v="1"/>
    <s v="Trail Boots"/>
    <n v="10"/>
    <n v="144.4"/>
    <n v="0.1"/>
    <n v="81.069999999999993"/>
    <n v="1299.6000000000001"/>
    <n v="810.69999999999993"/>
    <n v="488.9000000000002"/>
    <n v="0.37619267466912909"/>
    <n v="2026"/>
    <s v="Q3"/>
    <n v="9"/>
    <s v="Sep"/>
  </r>
  <r>
    <x v="1875"/>
    <d v="2026-09-12T00:00:00"/>
    <n v="2026"/>
    <x v="2"/>
    <n v="9"/>
    <x v="8"/>
    <x v="1"/>
    <x v="6"/>
    <x v="2"/>
    <s v="New"/>
    <x v="4"/>
    <s v="Training Mat"/>
    <n v="1"/>
    <n v="51.34"/>
    <n v="0.1"/>
    <n v="22.63"/>
    <n v="46.206000000000003"/>
    <n v="22.63"/>
    <n v="23.576000000000004"/>
    <n v="0.51023676578799293"/>
    <n v="2026"/>
    <s v="Q3"/>
    <n v="9"/>
    <s v="Sep"/>
  </r>
  <r>
    <x v="1876"/>
    <d v="2026-09-12T00:00:00"/>
    <n v="2026"/>
    <x v="2"/>
    <n v="9"/>
    <x v="8"/>
    <x v="1"/>
    <x v="1"/>
    <x v="1"/>
    <s v="Returning"/>
    <x v="2"/>
    <s v="Packing Cube Set"/>
    <n v="6"/>
    <n v="47.72"/>
    <n v="0.1"/>
    <n v="18.41"/>
    <n v="257.68799999999999"/>
    <n v="110.46000000000001"/>
    <n v="147.22799999999998"/>
    <n v="0.57134208810654741"/>
    <n v="2026"/>
    <s v="Q3"/>
    <n v="9"/>
    <s v="Sep"/>
  </r>
  <r>
    <x v="1877"/>
    <d v="2026-09-12T00:00:00"/>
    <n v="2026"/>
    <x v="2"/>
    <n v="9"/>
    <x v="8"/>
    <x v="1"/>
    <x v="11"/>
    <x v="0"/>
    <s v="Business"/>
    <x v="3"/>
    <s v="Portable Camp Stove"/>
    <n v="1"/>
    <n v="81.489999999999995"/>
    <n v="0.1"/>
    <n v="38.83"/>
    <n v="73.340999999999994"/>
    <n v="38.83"/>
    <n v="34.510999999999996"/>
    <n v="0.47055535103148305"/>
    <n v="2026"/>
    <s v="Q3"/>
    <n v="9"/>
    <s v="Sep"/>
  </r>
  <r>
    <x v="1878"/>
    <d v="2026-09-12T00:00:00"/>
    <n v="2026"/>
    <x v="2"/>
    <n v="9"/>
    <x v="8"/>
    <x v="1"/>
    <x v="6"/>
    <x v="2"/>
    <s v="Returning"/>
    <x v="0"/>
    <s v="Compact Repair Kit"/>
    <n v="2"/>
    <n v="39.700000000000003"/>
    <n v="0"/>
    <n v="16.32"/>
    <n v="79.400000000000006"/>
    <n v="32.64"/>
    <n v="46.760000000000005"/>
    <n v="0.58891687657430736"/>
    <n v="2026"/>
    <s v="Q3"/>
    <n v="9"/>
    <s v="Sep"/>
  </r>
  <r>
    <x v="1879"/>
    <d v="2026-09-12T00:00:00"/>
    <n v="2026"/>
    <x v="2"/>
    <n v="9"/>
    <x v="8"/>
    <x v="1"/>
    <x v="12"/>
    <x v="1"/>
    <s v="New"/>
    <x v="3"/>
    <s v="Alpine Tent 4P"/>
    <n v="4"/>
    <n v="344.67"/>
    <n v="0.1"/>
    <n v="195.35"/>
    <n v="1240.8120000000001"/>
    <n v="781.4"/>
    <n v="459.41200000000015"/>
    <n v="0.37025109363868186"/>
    <n v="2026"/>
    <s v="Q3"/>
    <n v="9"/>
    <s v="Sep"/>
  </r>
  <r>
    <x v="1880"/>
    <d v="2026-09-12T00:00:00"/>
    <n v="2026"/>
    <x v="2"/>
    <n v="9"/>
    <x v="8"/>
    <x v="0"/>
    <x v="0"/>
    <x v="0"/>
    <s v="Returning"/>
    <x v="0"/>
    <s v="Commuter Helmet"/>
    <n v="1"/>
    <n v="80.39"/>
    <n v="0"/>
    <n v="42.85"/>
    <n v="80.39"/>
    <n v="42.85"/>
    <n v="37.54"/>
    <n v="0.46697350416718497"/>
    <n v="2026"/>
    <s v="Q3"/>
    <n v="9"/>
    <s v="Sep"/>
  </r>
  <r>
    <x v="1881"/>
    <d v="2026-09-13T00:00:00"/>
    <n v="2026"/>
    <x v="2"/>
    <n v="9"/>
    <x v="8"/>
    <x v="2"/>
    <x v="3"/>
    <x v="2"/>
    <s v="Returning"/>
    <x v="1"/>
    <s v="Trail Boots"/>
    <n v="1"/>
    <n v="143.66999999999999"/>
    <n v="0.1"/>
    <n v="79.89"/>
    <n v="129.303"/>
    <n v="79.89"/>
    <n v="49.412999999999997"/>
    <n v="0.38214890605786406"/>
    <n v="2026"/>
    <s v="Q3"/>
    <n v="9"/>
    <s v="Sep"/>
  </r>
  <r>
    <x v="1882"/>
    <d v="2026-09-13T00:00:00"/>
    <n v="2026"/>
    <x v="2"/>
    <n v="9"/>
    <x v="8"/>
    <x v="1"/>
    <x v="12"/>
    <x v="2"/>
    <s v="Returning"/>
    <x v="2"/>
    <s v="Insulated Bottle"/>
    <n v="1"/>
    <n v="35.86"/>
    <n v="0"/>
    <n v="13.33"/>
    <n v="35.86"/>
    <n v="13.33"/>
    <n v="22.53"/>
    <n v="0.62827663134411604"/>
    <n v="2026"/>
    <s v="Q3"/>
    <n v="9"/>
    <s v="Sep"/>
  </r>
  <r>
    <x v="1883"/>
    <d v="2026-09-13T00:00:00"/>
    <n v="2026"/>
    <x v="2"/>
    <n v="9"/>
    <x v="8"/>
    <x v="1"/>
    <x v="14"/>
    <x v="2"/>
    <s v="Returning"/>
    <x v="2"/>
    <s v="Carry-On Duffel"/>
    <n v="3"/>
    <n v="130.28"/>
    <n v="0.1"/>
    <n v="65.33"/>
    <n v="351.75600000000003"/>
    <n v="195.99"/>
    <n v="155.76600000000002"/>
    <n v="0.44282400300208102"/>
    <n v="2026"/>
    <s v="Q3"/>
    <n v="9"/>
    <s v="Sep"/>
  </r>
  <r>
    <x v="1884"/>
    <d v="2026-09-13T00:00:00"/>
    <n v="2026"/>
    <x v="2"/>
    <n v="9"/>
    <x v="8"/>
    <x v="1"/>
    <x v="6"/>
    <x v="3"/>
    <s v="Returning"/>
    <x v="1"/>
    <s v="Summit Backpack 45L"/>
    <n v="1"/>
    <n v="157.88999999999999"/>
    <n v="0.1"/>
    <n v="78.209999999999994"/>
    <n v="142.101"/>
    <n v="78.209999999999994"/>
    <n v="63.891000000000005"/>
    <n v="0.44961682183798851"/>
    <n v="2026"/>
    <s v="Q3"/>
    <n v="9"/>
    <s v="Sep"/>
  </r>
  <r>
    <x v="1885"/>
    <d v="2026-09-13T00:00:00"/>
    <n v="2026"/>
    <x v="2"/>
    <n v="9"/>
    <x v="8"/>
    <x v="3"/>
    <x v="8"/>
    <x v="0"/>
    <s v="New"/>
    <x v="4"/>
    <s v="Resistance Band Set"/>
    <n v="2"/>
    <n v="40.83"/>
    <n v="0"/>
    <n v="14.56"/>
    <n v="81.66"/>
    <n v="29.12"/>
    <n v="52.539999999999992"/>
    <n v="0.64339946118050451"/>
    <n v="2026"/>
    <s v="Q3"/>
    <n v="9"/>
    <s v="Sep"/>
  </r>
  <r>
    <x v="1886"/>
    <d v="2026-09-13T00:00:00"/>
    <n v="2026"/>
    <x v="2"/>
    <n v="9"/>
    <x v="8"/>
    <x v="2"/>
    <x v="16"/>
    <x v="2"/>
    <s v="New"/>
    <x v="4"/>
    <s v="Recovery Roller"/>
    <n v="2"/>
    <n v="37.119999999999997"/>
    <n v="0"/>
    <n v="14.26"/>
    <n v="74.239999999999995"/>
    <n v="28.52"/>
    <n v="45.72"/>
    <n v="0.61584051724137934"/>
    <n v="2026"/>
    <s v="Q3"/>
    <n v="9"/>
    <s v="Sep"/>
  </r>
  <r>
    <x v="1887"/>
    <d v="2026-09-13T00:00:00"/>
    <n v="2026"/>
    <x v="2"/>
    <n v="9"/>
    <x v="8"/>
    <x v="3"/>
    <x v="8"/>
    <x v="0"/>
    <s v="Returning"/>
    <x v="3"/>
    <s v="Compact Sleeping Bag"/>
    <n v="2"/>
    <n v="124.04"/>
    <n v="0.05"/>
    <n v="59.29"/>
    <n v="235.67599999999999"/>
    <n v="118.58"/>
    <n v="117.09599999999999"/>
    <n v="0.49685160983723414"/>
    <n v="2026"/>
    <s v="Q3"/>
    <n v="9"/>
    <s v="Sep"/>
  </r>
  <r>
    <x v="1888"/>
    <d v="2026-09-13T00:00:00"/>
    <n v="2026"/>
    <x v="2"/>
    <n v="9"/>
    <x v="8"/>
    <x v="1"/>
    <x v="12"/>
    <x v="0"/>
    <s v="Returning"/>
    <x v="1"/>
    <s v="Trail Boots"/>
    <n v="1"/>
    <n v="142.36000000000001"/>
    <n v="0"/>
    <n v="78.3"/>
    <n v="142.36000000000001"/>
    <n v="78.3"/>
    <n v="64.060000000000016"/>
    <n v="0.44998595110986239"/>
    <n v="2026"/>
    <s v="Q3"/>
    <n v="9"/>
    <s v="Sep"/>
  </r>
  <r>
    <x v="1889"/>
    <d v="2026-09-13T00:00:00"/>
    <n v="2026"/>
    <x v="2"/>
    <n v="9"/>
    <x v="8"/>
    <x v="1"/>
    <x v="12"/>
    <x v="1"/>
    <s v="Business"/>
    <x v="0"/>
    <s v="Cycling Pack 12L"/>
    <n v="6"/>
    <n v="104.11"/>
    <n v="0.1"/>
    <n v="49"/>
    <n v="562.19399999999996"/>
    <n v="294"/>
    <n v="268.19399999999996"/>
    <n v="0.47704884790659446"/>
    <n v="2026"/>
    <s v="Q3"/>
    <n v="9"/>
    <s v="Sep"/>
  </r>
  <r>
    <x v="1890"/>
    <d v="2026-09-13T00:00:00"/>
    <n v="2026"/>
    <x v="2"/>
    <n v="9"/>
    <x v="8"/>
    <x v="3"/>
    <x v="8"/>
    <x v="0"/>
    <s v="Business"/>
    <x v="3"/>
    <s v="Alpine Tent 4P"/>
    <n v="1"/>
    <n v="335.02"/>
    <n v="0.05"/>
    <n v="198.44"/>
    <n v="318.26899999999995"/>
    <n v="198.44"/>
    <n v="119.82899999999995"/>
    <n v="0.3765022669502841"/>
    <n v="2026"/>
    <s v="Q3"/>
    <n v="9"/>
    <s v="Sep"/>
  </r>
  <r>
    <x v="1891"/>
    <d v="2026-09-14T00:00:00"/>
    <n v="2026"/>
    <x v="2"/>
    <n v="9"/>
    <x v="8"/>
    <x v="1"/>
    <x v="12"/>
    <x v="0"/>
    <s v="Returning"/>
    <x v="0"/>
    <s v="Trail Bike Light"/>
    <n v="2"/>
    <n v="49.69"/>
    <n v="0.05"/>
    <n v="22.55"/>
    <n v="94.410999999999987"/>
    <n v="45.1"/>
    <n v="49.310999999999986"/>
    <n v="0.52230142674052804"/>
    <n v="2026"/>
    <s v="Q3"/>
    <n v="9"/>
    <s v="Sep"/>
  </r>
  <r>
    <x v="1892"/>
    <d v="2026-09-14T00:00:00"/>
    <n v="2026"/>
    <x v="2"/>
    <n v="9"/>
    <x v="8"/>
    <x v="2"/>
    <x v="5"/>
    <x v="0"/>
    <s v="Returning"/>
    <x v="0"/>
    <s v="Trail Bike Light"/>
    <n v="4"/>
    <n v="50.5"/>
    <n v="0"/>
    <n v="23.02"/>
    <n v="202"/>
    <n v="92.08"/>
    <n v="109.92"/>
    <n v="0.5441584158415842"/>
    <n v="2026"/>
    <s v="Q3"/>
    <n v="9"/>
    <s v="Sep"/>
  </r>
  <r>
    <x v="1893"/>
    <d v="2026-09-14T00:00:00"/>
    <n v="2026"/>
    <x v="2"/>
    <n v="9"/>
    <x v="8"/>
    <x v="3"/>
    <x v="4"/>
    <x v="2"/>
    <s v="Returning"/>
    <x v="2"/>
    <s v="Packing Cube Set"/>
    <n v="1"/>
    <n v="47.55"/>
    <n v="0.05"/>
    <n v="18.350000000000001"/>
    <n v="45.172499999999992"/>
    <n v="18.350000000000001"/>
    <n v="26.822499999999991"/>
    <n v="0.5937794011843488"/>
    <n v="2026"/>
    <s v="Q3"/>
    <n v="9"/>
    <s v="Sep"/>
  </r>
  <r>
    <x v="1894"/>
    <d v="2026-09-14T00:00:00"/>
    <n v="2026"/>
    <x v="2"/>
    <n v="9"/>
    <x v="8"/>
    <x v="3"/>
    <x v="7"/>
    <x v="0"/>
    <s v="New"/>
    <x v="2"/>
    <s v="Packing Cube Set"/>
    <n v="6"/>
    <n v="46.16"/>
    <n v="0.1"/>
    <n v="18.39"/>
    <n v="249.26399999999998"/>
    <n v="110.34"/>
    <n v="138.92399999999998"/>
    <n v="0.55733679953783932"/>
    <n v="2026"/>
    <s v="Q3"/>
    <n v="9"/>
    <s v="Sep"/>
  </r>
  <r>
    <x v="1895"/>
    <d v="2026-09-15T00:00:00"/>
    <n v="2026"/>
    <x v="2"/>
    <n v="9"/>
    <x v="8"/>
    <x v="0"/>
    <x v="15"/>
    <x v="2"/>
    <s v="Returning"/>
    <x v="2"/>
    <s v="Carry-On Duffel"/>
    <n v="2"/>
    <n v="135.79"/>
    <n v="0.05"/>
    <n v="66.53"/>
    <n v="258.00099999999998"/>
    <n v="133.06"/>
    <n v="124.94099999999997"/>
    <n v="0.48426556486215167"/>
    <n v="2026"/>
    <s v="Q3"/>
    <n v="9"/>
    <s v="Sep"/>
  </r>
  <r>
    <x v="1896"/>
    <d v="2026-09-15T00:00:00"/>
    <n v="2026"/>
    <x v="2"/>
    <n v="9"/>
    <x v="8"/>
    <x v="0"/>
    <x v="15"/>
    <x v="0"/>
    <s v="Returning"/>
    <x v="1"/>
    <s v="Trail Boots"/>
    <n v="2"/>
    <n v="141.91999999999999"/>
    <n v="0"/>
    <n v="79.900000000000006"/>
    <n v="283.83999999999997"/>
    <n v="159.80000000000001"/>
    <n v="124.03999999999996"/>
    <n v="0.43700676437429531"/>
    <n v="2026"/>
    <s v="Q3"/>
    <n v="9"/>
    <s v="Sep"/>
  </r>
  <r>
    <x v="1897"/>
    <d v="2026-09-15T00:00:00"/>
    <n v="2026"/>
    <x v="2"/>
    <n v="9"/>
    <x v="8"/>
    <x v="3"/>
    <x v="4"/>
    <x v="3"/>
    <s v="Business"/>
    <x v="1"/>
    <s v="Trail Boots"/>
    <n v="1"/>
    <n v="146.41"/>
    <n v="0.15"/>
    <n v="80.87"/>
    <n v="124.4485"/>
    <n v="80.87"/>
    <n v="43.578499999999991"/>
    <n v="0.35017296311325563"/>
    <n v="2026"/>
    <s v="Q3"/>
    <n v="9"/>
    <s v="Sep"/>
  </r>
  <r>
    <x v="1898"/>
    <d v="2026-09-15T00:00:00"/>
    <n v="2026"/>
    <x v="2"/>
    <n v="9"/>
    <x v="8"/>
    <x v="1"/>
    <x v="1"/>
    <x v="3"/>
    <s v="New"/>
    <x v="0"/>
    <s v="Compact Repair Kit"/>
    <n v="5"/>
    <n v="40.17"/>
    <n v="0"/>
    <n v="16.27"/>
    <n v="200.85000000000002"/>
    <n v="81.349999999999994"/>
    <n v="119.50000000000003"/>
    <n v="0.59497137167040082"/>
    <n v="2026"/>
    <s v="Q3"/>
    <n v="9"/>
    <s v="Sep"/>
  </r>
  <r>
    <x v="1899"/>
    <d v="2026-09-15T00:00:00"/>
    <n v="2026"/>
    <x v="2"/>
    <n v="9"/>
    <x v="8"/>
    <x v="2"/>
    <x v="2"/>
    <x v="0"/>
    <s v="Returning"/>
    <x v="1"/>
    <s v="Hiking Daypack 20L"/>
    <n v="2"/>
    <n v="91.6"/>
    <n v="0"/>
    <n v="46.54"/>
    <n v="183.2"/>
    <n v="93.08"/>
    <n v="90.11999999999999"/>
    <n v="0.49192139737991264"/>
    <n v="2026"/>
    <s v="Q3"/>
    <n v="9"/>
    <s v="Sep"/>
  </r>
  <r>
    <x v="1900"/>
    <d v="2026-09-15T00:00:00"/>
    <n v="2026"/>
    <x v="2"/>
    <n v="9"/>
    <x v="8"/>
    <x v="2"/>
    <x v="2"/>
    <x v="0"/>
    <s v="New"/>
    <x v="4"/>
    <s v="Weighted Vest"/>
    <n v="4"/>
    <n v="121.47"/>
    <n v="0.05"/>
    <n v="67.650000000000006"/>
    <n v="461.58599999999996"/>
    <n v="270.60000000000002"/>
    <n v="190.98599999999993"/>
    <n v="0.41376038268058379"/>
    <n v="2026"/>
    <s v="Q3"/>
    <n v="9"/>
    <s v="Sep"/>
  </r>
  <r>
    <x v="1901"/>
    <d v="2026-09-15T00:00:00"/>
    <n v="2026"/>
    <x v="2"/>
    <n v="9"/>
    <x v="8"/>
    <x v="1"/>
    <x v="12"/>
    <x v="3"/>
    <s v="New"/>
    <x v="3"/>
    <s v="Compact Sleeping Bag"/>
    <n v="2"/>
    <n v="122.69"/>
    <n v="0"/>
    <n v="61.4"/>
    <n v="245.38"/>
    <n v="122.8"/>
    <n v="122.58"/>
    <n v="0.49955171570625151"/>
    <n v="2026"/>
    <s v="Q3"/>
    <n v="9"/>
    <s v="Sep"/>
  </r>
  <r>
    <x v="1902"/>
    <d v="2026-09-15T00:00:00"/>
    <n v="2026"/>
    <x v="2"/>
    <n v="9"/>
    <x v="8"/>
    <x v="1"/>
    <x v="12"/>
    <x v="3"/>
    <s v="New"/>
    <x v="2"/>
    <s v="Packing Cube Set"/>
    <n v="1"/>
    <n v="45.59"/>
    <n v="0"/>
    <n v="18.28"/>
    <n v="45.59"/>
    <n v="18.28"/>
    <n v="27.310000000000002"/>
    <n v="0.59903487606931349"/>
    <n v="2026"/>
    <s v="Q3"/>
    <n v="9"/>
    <s v="Sep"/>
  </r>
  <r>
    <x v="1903"/>
    <d v="2026-09-15T00:00:00"/>
    <n v="2026"/>
    <x v="2"/>
    <n v="9"/>
    <x v="8"/>
    <x v="3"/>
    <x v="4"/>
    <x v="0"/>
    <s v="Returning"/>
    <x v="0"/>
    <s v="Commuter Helmet"/>
    <n v="1"/>
    <n v="83.8"/>
    <n v="0"/>
    <n v="42.23"/>
    <n v="83.8"/>
    <n v="42.23"/>
    <n v="41.57"/>
    <n v="0.49606205250596663"/>
    <n v="2026"/>
    <s v="Q3"/>
    <n v="9"/>
    <s v="Sep"/>
  </r>
  <r>
    <x v="1904"/>
    <d v="2026-09-16T00:00:00"/>
    <n v="2026"/>
    <x v="2"/>
    <n v="9"/>
    <x v="8"/>
    <x v="2"/>
    <x v="3"/>
    <x v="0"/>
    <s v="New"/>
    <x v="2"/>
    <s v="Carry-On Duffel"/>
    <n v="1"/>
    <n v="132.58000000000001"/>
    <n v="0.15"/>
    <n v="67.62"/>
    <n v="112.69300000000001"/>
    <n v="67.62"/>
    <n v="45.073000000000008"/>
    <n v="0.39996273060438536"/>
    <n v="2026"/>
    <s v="Q3"/>
    <n v="9"/>
    <s v="Sep"/>
  </r>
  <r>
    <x v="1905"/>
    <d v="2026-09-16T00:00:00"/>
    <n v="2026"/>
    <x v="2"/>
    <n v="9"/>
    <x v="8"/>
    <x v="3"/>
    <x v="8"/>
    <x v="0"/>
    <s v="New"/>
    <x v="3"/>
    <s v="Compact Sleeping Bag"/>
    <n v="2"/>
    <n v="122.12"/>
    <n v="0.05"/>
    <n v="61.76"/>
    <n v="232.02799999999999"/>
    <n v="123.52"/>
    <n v="108.508"/>
    <n v="0.46765045597945076"/>
    <n v="2026"/>
    <s v="Q3"/>
    <n v="9"/>
    <s v="Sep"/>
  </r>
  <r>
    <x v="1906"/>
    <d v="2026-09-16T00:00:00"/>
    <n v="2026"/>
    <x v="2"/>
    <n v="9"/>
    <x v="8"/>
    <x v="0"/>
    <x v="0"/>
    <x v="1"/>
    <s v="Business"/>
    <x v="1"/>
    <s v="Trail Boots"/>
    <n v="3"/>
    <n v="140.47"/>
    <n v="0.15"/>
    <n v="81.739999999999995"/>
    <n v="358.19849999999997"/>
    <n v="245.21999999999997"/>
    <n v="112.9785"/>
    <n v="0.31540751845694498"/>
    <n v="2026"/>
    <s v="Q3"/>
    <n v="9"/>
    <s v="Sep"/>
  </r>
  <r>
    <x v="1907"/>
    <d v="2026-09-16T00:00:00"/>
    <n v="2026"/>
    <x v="2"/>
    <n v="9"/>
    <x v="8"/>
    <x v="3"/>
    <x v="13"/>
    <x v="0"/>
    <s v="New"/>
    <x v="1"/>
    <s v="Trail Boots"/>
    <n v="2"/>
    <n v="145.35"/>
    <n v="0.05"/>
    <n v="78.39"/>
    <n v="276.16499999999996"/>
    <n v="156.78"/>
    <n v="119.38499999999996"/>
    <n v="0.4322959100537721"/>
    <n v="2026"/>
    <s v="Q3"/>
    <n v="9"/>
    <s v="Sep"/>
  </r>
  <r>
    <x v="1908"/>
    <d v="2026-09-17T00:00:00"/>
    <n v="2026"/>
    <x v="2"/>
    <n v="9"/>
    <x v="8"/>
    <x v="3"/>
    <x v="8"/>
    <x v="3"/>
    <s v="Returning"/>
    <x v="3"/>
    <s v="Compact Sleeping Bag"/>
    <n v="2"/>
    <n v="121.25"/>
    <n v="0"/>
    <n v="61.5"/>
    <n v="242.5"/>
    <n v="123"/>
    <n v="119.5"/>
    <n v="0.4927835051546392"/>
    <n v="2026"/>
    <s v="Q3"/>
    <n v="9"/>
    <s v="Sep"/>
  </r>
  <r>
    <x v="1909"/>
    <d v="2026-09-17T00:00:00"/>
    <n v="2026"/>
    <x v="2"/>
    <n v="9"/>
    <x v="8"/>
    <x v="3"/>
    <x v="4"/>
    <x v="0"/>
    <s v="New"/>
    <x v="2"/>
    <s v="Insulated Bottle"/>
    <n v="1"/>
    <n v="35.94"/>
    <n v="0.1"/>
    <n v="13.19"/>
    <n v="32.345999999999997"/>
    <n v="13.19"/>
    <n v="19.155999999999999"/>
    <n v="0.59222160390774747"/>
    <n v="2026"/>
    <s v="Q3"/>
    <n v="9"/>
    <s v="Sep"/>
  </r>
  <r>
    <x v="1910"/>
    <d v="2026-09-17T00:00:00"/>
    <n v="2026"/>
    <x v="2"/>
    <n v="9"/>
    <x v="8"/>
    <x v="1"/>
    <x v="14"/>
    <x v="0"/>
    <s v="New"/>
    <x v="0"/>
    <s v="Cycling Pack 12L"/>
    <n v="1"/>
    <n v="101.18"/>
    <n v="0.1"/>
    <n v="49.38"/>
    <n v="91.062000000000012"/>
    <n v="49.38"/>
    <n v="41.682000000000009"/>
    <n v="0.45773209461685449"/>
    <n v="2026"/>
    <s v="Q3"/>
    <n v="9"/>
    <s v="Sep"/>
  </r>
  <r>
    <x v="1911"/>
    <d v="2026-09-17T00:00:00"/>
    <n v="2026"/>
    <x v="2"/>
    <n v="9"/>
    <x v="8"/>
    <x v="3"/>
    <x v="7"/>
    <x v="2"/>
    <s v="New"/>
    <x v="0"/>
    <s v="Commuter Helmet"/>
    <n v="2"/>
    <n v="82.47"/>
    <n v="0"/>
    <n v="42.49"/>
    <n v="164.94"/>
    <n v="84.98"/>
    <n v="79.959999999999994"/>
    <n v="0.48478234509518608"/>
    <n v="2026"/>
    <s v="Q3"/>
    <n v="9"/>
    <s v="Sep"/>
  </r>
  <r>
    <x v="1912"/>
    <d v="2026-09-17T00:00:00"/>
    <n v="2026"/>
    <x v="2"/>
    <n v="9"/>
    <x v="8"/>
    <x v="2"/>
    <x v="16"/>
    <x v="3"/>
    <s v="New"/>
    <x v="4"/>
    <s v="Training Mat"/>
    <n v="1"/>
    <n v="50.47"/>
    <n v="0.05"/>
    <n v="22.27"/>
    <n v="47.946499999999993"/>
    <n v="22.27"/>
    <n v="25.676499999999994"/>
    <n v="0.53552396942425406"/>
    <n v="2026"/>
    <s v="Q3"/>
    <n v="9"/>
    <s v="Sep"/>
  </r>
  <r>
    <x v="1913"/>
    <d v="2026-09-17T00:00:00"/>
    <n v="2026"/>
    <x v="2"/>
    <n v="9"/>
    <x v="8"/>
    <x v="3"/>
    <x v="8"/>
    <x v="1"/>
    <s v="Business"/>
    <x v="3"/>
    <s v="Portable Camp Stove"/>
    <n v="5"/>
    <n v="82.63"/>
    <n v="0.15"/>
    <n v="38.630000000000003"/>
    <n v="351.17749999999995"/>
    <n v="193.15"/>
    <n v="158.02749999999995"/>
    <n v="0.44999323703824978"/>
    <n v="2026"/>
    <s v="Q3"/>
    <n v="9"/>
    <s v="Sep"/>
  </r>
  <r>
    <x v="1914"/>
    <d v="2026-09-18T00:00:00"/>
    <n v="2026"/>
    <x v="2"/>
    <n v="9"/>
    <x v="8"/>
    <x v="3"/>
    <x v="8"/>
    <x v="2"/>
    <s v="Business"/>
    <x v="2"/>
    <s v="Travel Backpack 35L"/>
    <n v="4"/>
    <n v="168.48"/>
    <n v="0.1"/>
    <n v="89.85"/>
    <n v="606.52800000000002"/>
    <n v="359.4"/>
    <n v="247.12800000000004"/>
    <n v="0.4074469768914214"/>
    <n v="2026"/>
    <s v="Q3"/>
    <n v="9"/>
    <s v="Sep"/>
  </r>
  <r>
    <x v="1915"/>
    <d v="2026-09-18T00:00:00"/>
    <n v="2026"/>
    <x v="2"/>
    <n v="9"/>
    <x v="8"/>
    <x v="1"/>
    <x v="11"/>
    <x v="3"/>
    <s v="Returning"/>
    <x v="3"/>
    <s v="Compact Sleeping Bag"/>
    <n v="2"/>
    <n v="121.82"/>
    <n v="0"/>
    <n v="61.92"/>
    <n v="243.64"/>
    <n v="123.84"/>
    <n v="119.79999999999998"/>
    <n v="0.49170907896897059"/>
    <n v="2026"/>
    <s v="Q3"/>
    <n v="9"/>
    <s v="Sep"/>
  </r>
  <r>
    <x v="1916"/>
    <d v="2026-09-18T00:00:00"/>
    <n v="2026"/>
    <x v="2"/>
    <n v="9"/>
    <x v="8"/>
    <x v="0"/>
    <x v="15"/>
    <x v="2"/>
    <s v="Returning"/>
    <x v="0"/>
    <s v="Trail Bike Light"/>
    <n v="1"/>
    <n v="50.02"/>
    <n v="0.1"/>
    <n v="22.47"/>
    <n v="45.018000000000001"/>
    <n v="22.47"/>
    <n v="22.548000000000002"/>
    <n v="0.50086632013861121"/>
    <n v="2026"/>
    <s v="Q3"/>
    <n v="9"/>
    <s v="Sep"/>
  </r>
  <r>
    <x v="1917"/>
    <d v="2026-09-18T00:00:00"/>
    <n v="2026"/>
    <x v="2"/>
    <n v="9"/>
    <x v="8"/>
    <x v="2"/>
    <x v="5"/>
    <x v="0"/>
    <s v="New"/>
    <x v="4"/>
    <s v="Training Mat"/>
    <n v="1"/>
    <n v="50.17"/>
    <n v="0.1"/>
    <n v="21.99"/>
    <n v="45.153000000000006"/>
    <n v="21.99"/>
    <n v="23.163000000000007"/>
    <n v="0.51298917015480705"/>
    <n v="2026"/>
    <s v="Q3"/>
    <n v="9"/>
    <s v="Sep"/>
  </r>
  <r>
    <x v="1918"/>
    <d v="2026-09-18T00:00:00"/>
    <n v="2026"/>
    <x v="2"/>
    <n v="9"/>
    <x v="8"/>
    <x v="0"/>
    <x v="15"/>
    <x v="1"/>
    <s v="Business"/>
    <x v="3"/>
    <s v="Compact Sleeping Bag"/>
    <n v="5"/>
    <n v="124.51"/>
    <n v="0.1"/>
    <n v="60.29"/>
    <n v="560.29500000000007"/>
    <n v="301.45"/>
    <n v="258.84500000000008"/>
    <n v="0.46197984990049895"/>
    <n v="2026"/>
    <s v="Q3"/>
    <n v="9"/>
    <s v="Sep"/>
  </r>
  <r>
    <x v="1919"/>
    <d v="2026-09-18T00:00:00"/>
    <n v="2026"/>
    <x v="2"/>
    <n v="9"/>
    <x v="8"/>
    <x v="1"/>
    <x v="12"/>
    <x v="3"/>
    <s v="Returning"/>
    <x v="1"/>
    <s v="Summit Backpack 45L"/>
    <n v="1"/>
    <n v="153.68"/>
    <n v="0.05"/>
    <n v="77.42"/>
    <n v="145.99600000000001"/>
    <n v="77.42"/>
    <n v="68.576000000000008"/>
    <n v="0.46971149894517661"/>
    <n v="2026"/>
    <s v="Q3"/>
    <n v="9"/>
    <s v="Sep"/>
  </r>
  <r>
    <x v="1920"/>
    <d v="2026-09-18T00:00:00"/>
    <n v="2026"/>
    <x v="2"/>
    <n v="9"/>
    <x v="8"/>
    <x v="1"/>
    <x v="12"/>
    <x v="3"/>
    <s v="New"/>
    <x v="3"/>
    <s v="Compact Sleeping Bag"/>
    <n v="2"/>
    <n v="121.37"/>
    <n v="0.05"/>
    <n v="60.13"/>
    <n v="230.60300000000001"/>
    <n v="120.26"/>
    <n v="110.343"/>
    <n v="0.47849767782726155"/>
    <n v="2026"/>
    <s v="Q3"/>
    <n v="9"/>
    <s v="Sep"/>
  </r>
  <r>
    <x v="1921"/>
    <d v="2026-09-18T00:00:00"/>
    <n v="2026"/>
    <x v="2"/>
    <n v="9"/>
    <x v="8"/>
    <x v="0"/>
    <x v="15"/>
    <x v="0"/>
    <s v="Business"/>
    <x v="1"/>
    <s v="Trail Boots"/>
    <n v="2"/>
    <n v="145.1"/>
    <n v="0.1"/>
    <n v="77.62"/>
    <n v="261.18"/>
    <n v="155.24"/>
    <n v="105.94"/>
    <n v="0.40562064476606169"/>
    <n v="2026"/>
    <s v="Q3"/>
    <n v="9"/>
    <s v="Sep"/>
  </r>
  <r>
    <x v="1922"/>
    <d v="2026-09-18T00:00:00"/>
    <n v="2026"/>
    <x v="2"/>
    <n v="9"/>
    <x v="8"/>
    <x v="3"/>
    <x v="8"/>
    <x v="0"/>
    <s v="Returning"/>
    <x v="4"/>
    <s v="Recovery Roller"/>
    <n v="1"/>
    <n v="36.729999999999997"/>
    <n v="0.05"/>
    <n v="14.11"/>
    <n v="34.893499999999996"/>
    <n v="14.11"/>
    <n v="20.783499999999997"/>
    <n v="0.59562669265049362"/>
    <n v="2026"/>
    <s v="Q3"/>
    <n v="9"/>
    <s v="Sep"/>
  </r>
  <r>
    <x v="1923"/>
    <d v="2026-09-18T00:00:00"/>
    <n v="2026"/>
    <x v="2"/>
    <n v="9"/>
    <x v="8"/>
    <x v="2"/>
    <x v="2"/>
    <x v="0"/>
    <s v="Business"/>
    <x v="2"/>
    <s v="Carry-On Duffel"/>
    <n v="4"/>
    <n v="134.15"/>
    <n v="0.05"/>
    <n v="65.58"/>
    <n v="509.77"/>
    <n v="262.32"/>
    <n v="247.45"/>
    <n v="0.48541499107440611"/>
    <n v="2026"/>
    <s v="Q3"/>
    <n v="9"/>
    <s v="Sep"/>
  </r>
  <r>
    <x v="1924"/>
    <d v="2026-09-18T00:00:00"/>
    <n v="2026"/>
    <x v="2"/>
    <n v="9"/>
    <x v="8"/>
    <x v="0"/>
    <x v="0"/>
    <x v="1"/>
    <s v="Business"/>
    <x v="1"/>
    <s v="Hiking Daypack 20L"/>
    <n v="8"/>
    <n v="94.21"/>
    <n v="0.1"/>
    <n v="45.05"/>
    <n v="678.31200000000001"/>
    <n v="360.4"/>
    <n v="317.91200000000003"/>
    <n v="0.46868107891353833"/>
    <n v="2026"/>
    <s v="Q3"/>
    <n v="9"/>
    <s v="Sep"/>
  </r>
  <r>
    <x v="1925"/>
    <d v="2026-09-19T00:00:00"/>
    <n v="2026"/>
    <x v="2"/>
    <n v="9"/>
    <x v="8"/>
    <x v="0"/>
    <x v="15"/>
    <x v="2"/>
    <s v="Returning"/>
    <x v="3"/>
    <s v="Trail Tent 2P"/>
    <n v="1"/>
    <n v="198.29"/>
    <n v="0.05"/>
    <n v="106.24"/>
    <n v="188.37549999999999"/>
    <n v="106.24"/>
    <n v="82.135499999999993"/>
    <n v="0.436020076920831"/>
    <n v="2026"/>
    <s v="Q3"/>
    <n v="9"/>
    <s v="Sep"/>
  </r>
  <r>
    <x v="1926"/>
    <d v="2026-09-19T00:00:00"/>
    <n v="2026"/>
    <x v="2"/>
    <n v="9"/>
    <x v="8"/>
    <x v="1"/>
    <x v="14"/>
    <x v="3"/>
    <s v="Returning"/>
    <x v="2"/>
    <s v="Travel Backpack 35L"/>
    <n v="3"/>
    <n v="166.21"/>
    <n v="0.05"/>
    <n v="85.03"/>
    <n v="473.69849999999997"/>
    <n v="255.09"/>
    <n v="218.60849999999996"/>
    <n v="0.4614929116304991"/>
    <n v="2026"/>
    <s v="Q3"/>
    <n v="9"/>
    <s v="Sep"/>
  </r>
  <r>
    <x v="1927"/>
    <d v="2026-09-19T00:00:00"/>
    <n v="2026"/>
    <x v="2"/>
    <n v="9"/>
    <x v="8"/>
    <x v="1"/>
    <x v="6"/>
    <x v="3"/>
    <s v="New"/>
    <x v="0"/>
    <s v="Compact Repair Kit"/>
    <n v="1"/>
    <n v="40.700000000000003"/>
    <n v="0.05"/>
    <n v="16.43"/>
    <n v="38.664999999999999"/>
    <n v="16.43"/>
    <n v="22.234999999999999"/>
    <n v="0.57506789085736454"/>
    <n v="2026"/>
    <s v="Q3"/>
    <n v="9"/>
    <s v="Sep"/>
  </r>
  <r>
    <x v="1928"/>
    <d v="2026-09-19T00:00:00"/>
    <n v="2026"/>
    <x v="2"/>
    <n v="9"/>
    <x v="8"/>
    <x v="0"/>
    <x v="15"/>
    <x v="0"/>
    <s v="New"/>
    <x v="1"/>
    <s v="Summit Backpack 45L"/>
    <n v="3"/>
    <n v="153.5"/>
    <n v="0"/>
    <n v="80.819999999999993"/>
    <n v="460.5"/>
    <n v="242.45999999999998"/>
    <n v="218.04000000000002"/>
    <n v="0.47348534201954401"/>
    <n v="2026"/>
    <s v="Q3"/>
    <n v="9"/>
    <s v="Sep"/>
  </r>
  <r>
    <x v="1929"/>
    <d v="2026-09-19T00:00:00"/>
    <n v="2026"/>
    <x v="2"/>
    <n v="9"/>
    <x v="8"/>
    <x v="1"/>
    <x v="12"/>
    <x v="3"/>
    <s v="New"/>
    <x v="1"/>
    <s v="Trekking Poles"/>
    <n v="1"/>
    <n v="70.430000000000007"/>
    <n v="0"/>
    <n v="31.51"/>
    <n v="70.430000000000007"/>
    <n v="31.51"/>
    <n v="38.92"/>
    <n v="0.55260542382507449"/>
    <n v="2026"/>
    <s v="Q3"/>
    <n v="9"/>
    <s v="Sep"/>
  </r>
  <r>
    <x v="1930"/>
    <d v="2026-09-19T00:00:00"/>
    <n v="2026"/>
    <x v="2"/>
    <n v="9"/>
    <x v="8"/>
    <x v="0"/>
    <x v="15"/>
    <x v="2"/>
    <s v="Business"/>
    <x v="0"/>
    <s v="Trail Bike Light"/>
    <n v="4"/>
    <n v="49.93"/>
    <n v="0"/>
    <n v="22.99"/>
    <n v="199.72"/>
    <n v="91.96"/>
    <n v="107.76"/>
    <n v="0.53955537752853999"/>
    <n v="2026"/>
    <s v="Q3"/>
    <n v="9"/>
    <s v="Sep"/>
  </r>
  <r>
    <x v="1931"/>
    <d v="2026-09-19T00:00:00"/>
    <n v="2026"/>
    <x v="2"/>
    <n v="9"/>
    <x v="8"/>
    <x v="1"/>
    <x v="12"/>
    <x v="2"/>
    <s v="Returning"/>
    <x v="0"/>
    <s v="Trail Bike Light"/>
    <n v="1"/>
    <n v="50.18"/>
    <n v="0"/>
    <n v="22.92"/>
    <n v="50.18"/>
    <n v="22.92"/>
    <n v="27.259999999999998"/>
    <n v="0.54324432044639293"/>
    <n v="2026"/>
    <s v="Q3"/>
    <n v="9"/>
    <s v="Sep"/>
  </r>
  <r>
    <x v="1932"/>
    <d v="2026-09-19T00:00:00"/>
    <n v="2026"/>
    <x v="2"/>
    <n v="9"/>
    <x v="8"/>
    <x v="3"/>
    <x v="13"/>
    <x v="2"/>
    <s v="New"/>
    <x v="2"/>
    <s v="Travel Backpack 35L"/>
    <n v="2"/>
    <n v="164.01"/>
    <n v="0.15"/>
    <n v="87.14"/>
    <n v="278.81699999999995"/>
    <n v="174.28"/>
    <n v="104.53699999999995"/>
    <n v="0.37493050997607741"/>
    <n v="2026"/>
    <s v="Q3"/>
    <n v="9"/>
    <s v="Sep"/>
  </r>
  <r>
    <x v="1933"/>
    <d v="2026-09-19T00:00:00"/>
    <n v="2026"/>
    <x v="2"/>
    <n v="9"/>
    <x v="8"/>
    <x v="1"/>
    <x v="14"/>
    <x v="3"/>
    <s v="Returning"/>
    <x v="0"/>
    <s v="Commuter Helmet"/>
    <n v="2"/>
    <n v="83.77"/>
    <n v="0"/>
    <n v="43.32"/>
    <n v="167.54"/>
    <n v="86.64"/>
    <n v="80.899999999999991"/>
    <n v="0.4828697624447893"/>
    <n v="2026"/>
    <s v="Q3"/>
    <n v="9"/>
    <s v="Sep"/>
  </r>
  <r>
    <x v="1934"/>
    <d v="2026-09-19T00:00:00"/>
    <n v="2026"/>
    <x v="2"/>
    <n v="9"/>
    <x v="8"/>
    <x v="3"/>
    <x v="8"/>
    <x v="0"/>
    <s v="New"/>
    <x v="3"/>
    <s v="Portable Camp Stove"/>
    <n v="1"/>
    <n v="81.84"/>
    <n v="0"/>
    <n v="38.5"/>
    <n v="81.84"/>
    <n v="38.5"/>
    <n v="43.34"/>
    <n v="0.52956989247311825"/>
    <n v="2026"/>
    <s v="Q3"/>
    <n v="9"/>
    <s v="Sep"/>
  </r>
  <r>
    <x v="1935"/>
    <d v="2026-09-19T00:00:00"/>
    <n v="2026"/>
    <x v="2"/>
    <n v="9"/>
    <x v="8"/>
    <x v="2"/>
    <x v="5"/>
    <x v="3"/>
    <s v="Returning"/>
    <x v="4"/>
    <s v="Resistance Band Set"/>
    <n v="1"/>
    <n v="40.32"/>
    <n v="0.15"/>
    <n v="14.39"/>
    <n v="34.271999999999998"/>
    <n v="14.39"/>
    <n v="19.881999999999998"/>
    <n v="0.58012371615312786"/>
    <n v="2026"/>
    <s v="Q3"/>
    <n v="9"/>
    <s v="Sep"/>
  </r>
  <r>
    <x v="1936"/>
    <d v="2026-09-19T00:00:00"/>
    <n v="2026"/>
    <x v="2"/>
    <n v="9"/>
    <x v="8"/>
    <x v="2"/>
    <x v="16"/>
    <x v="1"/>
    <s v="Business"/>
    <x v="1"/>
    <s v="Summit Backpack 45L"/>
    <n v="4"/>
    <n v="155.84"/>
    <n v="0.05"/>
    <n v="80.790000000000006"/>
    <n v="592.19200000000001"/>
    <n v="323.16000000000003"/>
    <n v="269.03199999999998"/>
    <n v="0.45429860585755966"/>
    <n v="2026"/>
    <s v="Q3"/>
    <n v="9"/>
    <s v="Sep"/>
  </r>
  <r>
    <x v="1937"/>
    <d v="2026-09-20T00:00:00"/>
    <n v="2026"/>
    <x v="2"/>
    <n v="9"/>
    <x v="8"/>
    <x v="1"/>
    <x v="6"/>
    <x v="0"/>
    <s v="Business"/>
    <x v="4"/>
    <s v="Training Mat"/>
    <n v="1"/>
    <n v="51.83"/>
    <n v="0"/>
    <n v="21.9"/>
    <n v="51.83"/>
    <n v="21.9"/>
    <n v="29.93"/>
    <n v="0.57746478873239437"/>
    <n v="2026"/>
    <s v="Q3"/>
    <n v="9"/>
    <s v="Sep"/>
  </r>
  <r>
    <x v="1938"/>
    <d v="2026-09-20T00:00:00"/>
    <n v="2026"/>
    <x v="2"/>
    <n v="9"/>
    <x v="8"/>
    <x v="2"/>
    <x v="3"/>
    <x v="2"/>
    <s v="Returning"/>
    <x v="3"/>
    <s v="Trail Tent 2P"/>
    <n v="1"/>
    <n v="190.77"/>
    <n v="0.05"/>
    <n v="104.69"/>
    <n v="181.23150000000001"/>
    <n v="104.69"/>
    <n v="76.541500000000013"/>
    <n v="0.42234103894742364"/>
    <n v="2026"/>
    <s v="Q3"/>
    <n v="9"/>
    <s v="Sep"/>
  </r>
  <r>
    <x v="1939"/>
    <d v="2026-09-20T00:00:00"/>
    <n v="2026"/>
    <x v="2"/>
    <n v="9"/>
    <x v="8"/>
    <x v="1"/>
    <x v="12"/>
    <x v="2"/>
    <s v="New"/>
    <x v="0"/>
    <s v="Compact Repair Kit"/>
    <n v="2"/>
    <n v="40.049999999999997"/>
    <n v="0.05"/>
    <n v="16.97"/>
    <n v="76.094999999999985"/>
    <n v="33.94"/>
    <n v="42.154999999999987"/>
    <n v="0.55397857940731976"/>
    <n v="2026"/>
    <s v="Q3"/>
    <n v="9"/>
    <s v="Sep"/>
  </r>
  <r>
    <x v="1940"/>
    <d v="2026-09-20T00:00:00"/>
    <n v="2026"/>
    <x v="2"/>
    <n v="9"/>
    <x v="8"/>
    <x v="1"/>
    <x v="12"/>
    <x v="0"/>
    <s v="New"/>
    <x v="0"/>
    <s v="Commuter Helmet"/>
    <n v="1"/>
    <n v="82.08"/>
    <n v="0.05"/>
    <n v="43.18"/>
    <n v="77.975999999999999"/>
    <n v="43.18"/>
    <n v="34.795999999999999"/>
    <n v="0.44623986867754178"/>
    <n v="2026"/>
    <s v="Q3"/>
    <n v="9"/>
    <s v="Sep"/>
  </r>
  <r>
    <x v="1941"/>
    <d v="2026-09-20T00:00:00"/>
    <n v="2026"/>
    <x v="2"/>
    <n v="9"/>
    <x v="8"/>
    <x v="0"/>
    <x v="15"/>
    <x v="0"/>
    <s v="Returning"/>
    <x v="0"/>
    <s v="Trail Bike Light"/>
    <n v="1"/>
    <n v="50.3"/>
    <n v="0.05"/>
    <n v="22.14"/>
    <n v="47.784999999999997"/>
    <n v="22.14"/>
    <n v="25.644999999999996"/>
    <n v="0.53667468870984614"/>
    <n v="2026"/>
    <s v="Q3"/>
    <n v="9"/>
    <s v="Sep"/>
  </r>
  <r>
    <x v="1942"/>
    <d v="2026-09-20T00:00:00"/>
    <n v="2026"/>
    <x v="2"/>
    <n v="9"/>
    <x v="8"/>
    <x v="2"/>
    <x v="16"/>
    <x v="0"/>
    <s v="New"/>
    <x v="2"/>
    <s v="Packing Cube Set"/>
    <n v="1"/>
    <n v="47.68"/>
    <n v="0.1"/>
    <n v="18.03"/>
    <n v="42.911999999999999"/>
    <n v="18.03"/>
    <n v="24.881999999999998"/>
    <n v="0.57983780760626391"/>
    <n v="2026"/>
    <s v="Q3"/>
    <n v="9"/>
    <s v="Sep"/>
  </r>
  <r>
    <x v="1943"/>
    <d v="2026-09-20T00:00:00"/>
    <n v="2026"/>
    <x v="2"/>
    <n v="9"/>
    <x v="8"/>
    <x v="2"/>
    <x v="2"/>
    <x v="2"/>
    <s v="Returning"/>
    <x v="0"/>
    <s v="Trail Bike Light"/>
    <n v="2"/>
    <n v="51.48"/>
    <n v="0.05"/>
    <n v="22.38"/>
    <n v="97.811999999999983"/>
    <n v="44.76"/>
    <n v="53.051999999999985"/>
    <n v="0.54238743712427917"/>
    <n v="2026"/>
    <s v="Q3"/>
    <n v="9"/>
    <s v="Sep"/>
  </r>
  <r>
    <x v="1944"/>
    <d v="2026-09-20T00:00:00"/>
    <n v="2026"/>
    <x v="2"/>
    <n v="9"/>
    <x v="8"/>
    <x v="2"/>
    <x v="3"/>
    <x v="0"/>
    <s v="Business"/>
    <x v="4"/>
    <s v="Weighted Vest"/>
    <n v="2"/>
    <n v="123.73"/>
    <n v="0"/>
    <n v="68.459999999999994"/>
    <n v="247.46"/>
    <n v="136.91999999999999"/>
    <n v="110.54000000000002"/>
    <n v="0.44669845631617239"/>
    <n v="2026"/>
    <s v="Q3"/>
    <n v="9"/>
    <s v="Sep"/>
  </r>
  <r>
    <x v="1945"/>
    <d v="2026-09-21T00:00:00"/>
    <n v="2026"/>
    <x v="2"/>
    <n v="9"/>
    <x v="8"/>
    <x v="2"/>
    <x v="5"/>
    <x v="0"/>
    <s v="Business"/>
    <x v="1"/>
    <s v="Trail Boots"/>
    <n v="2"/>
    <n v="146.81"/>
    <n v="0"/>
    <n v="79.72"/>
    <n v="293.62"/>
    <n v="159.44"/>
    <n v="134.18"/>
    <n v="0.45698521899053202"/>
    <n v="2026"/>
    <s v="Q3"/>
    <n v="9"/>
    <s v="Sep"/>
  </r>
  <r>
    <x v="1946"/>
    <d v="2026-09-21T00:00:00"/>
    <n v="2026"/>
    <x v="2"/>
    <n v="9"/>
    <x v="8"/>
    <x v="1"/>
    <x v="12"/>
    <x v="2"/>
    <s v="Returning"/>
    <x v="2"/>
    <s v="Travel Backpack 35L"/>
    <n v="2"/>
    <n v="167.16"/>
    <n v="0"/>
    <n v="88.51"/>
    <n v="334.32"/>
    <n v="177.02"/>
    <n v="157.29999999999998"/>
    <n v="0.4705072983967456"/>
    <n v="2026"/>
    <s v="Q3"/>
    <n v="9"/>
    <s v="Sep"/>
  </r>
  <r>
    <x v="1947"/>
    <d v="2026-09-21T00:00:00"/>
    <n v="2026"/>
    <x v="2"/>
    <n v="9"/>
    <x v="8"/>
    <x v="2"/>
    <x v="2"/>
    <x v="0"/>
    <s v="New"/>
    <x v="0"/>
    <s v="Commuter Helmet"/>
    <n v="1"/>
    <n v="83.69"/>
    <n v="0"/>
    <n v="42.76"/>
    <n v="83.69"/>
    <n v="42.76"/>
    <n v="40.93"/>
    <n v="0.48906679412116144"/>
    <n v="2026"/>
    <s v="Q3"/>
    <n v="9"/>
    <s v="Sep"/>
  </r>
  <r>
    <x v="1948"/>
    <d v="2026-09-21T00:00:00"/>
    <n v="2026"/>
    <x v="2"/>
    <n v="9"/>
    <x v="8"/>
    <x v="0"/>
    <x v="0"/>
    <x v="0"/>
    <s v="New"/>
    <x v="0"/>
    <s v="Compact Repair Kit"/>
    <n v="1"/>
    <n v="40.4"/>
    <n v="0.15"/>
    <n v="16.47"/>
    <n v="34.339999999999996"/>
    <n v="16.47"/>
    <n v="17.869999999999997"/>
    <n v="0.52038439138031445"/>
    <n v="2026"/>
    <s v="Q3"/>
    <n v="9"/>
    <s v="Sep"/>
  </r>
  <r>
    <x v="1949"/>
    <d v="2026-09-21T00:00:00"/>
    <n v="2026"/>
    <x v="2"/>
    <n v="9"/>
    <x v="8"/>
    <x v="1"/>
    <x v="11"/>
    <x v="0"/>
    <s v="Returning"/>
    <x v="1"/>
    <s v="Trail Boots"/>
    <n v="3"/>
    <n v="143.31"/>
    <n v="0"/>
    <n v="81.36"/>
    <n v="429.93"/>
    <n v="244.07999999999998"/>
    <n v="185.85000000000002"/>
    <n v="0.43227967343521045"/>
    <n v="2026"/>
    <s v="Q3"/>
    <n v="9"/>
    <s v="Sep"/>
  </r>
  <r>
    <x v="1950"/>
    <d v="2026-09-21T00:00:00"/>
    <n v="2026"/>
    <x v="2"/>
    <n v="9"/>
    <x v="8"/>
    <x v="1"/>
    <x v="11"/>
    <x v="1"/>
    <s v="Returning"/>
    <x v="4"/>
    <s v="Training Mat"/>
    <n v="15"/>
    <n v="51.1"/>
    <n v="0.1"/>
    <n v="21.9"/>
    <n v="689.85"/>
    <n v="328.5"/>
    <n v="361.35"/>
    <n v="0.52380952380952384"/>
    <n v="2026"/>
    <s v="Q3"/>
    <n v="9"/>
    <s v="Sep"/>
  </r>
  <r>
    <x v="1951"/>
    <d v="2026-09-21T00:00:00"/>
    <n v="2026"/>
    <x v="2"/>
    <n v="9"/>
    <x v="8"/>
    <x v="3"/>
    <x v="13"/>
    <x v="3"/>
    <s v="New"/>
    <x v="1"/>
    <s v="Trail Boots"/>
    <n v="1"/>
    <n v="146.33000000000001"/>
    <n v="0"/>
    <n v="80.05"/>
    <n v="146.33000000000001"/>
    <n v="80.05"/>
    <n v="66.280000000000015"/>
    <n v="0.45294881432378875"/>
    <n v="2026"/>
    <s v="Q3"/>
    <n v="9"/>
    <s v="Sep"/>
  </r>
  <r>
    <x v="1952"/>
    <d v="2026-09-22T00:00:00"/>
    <n v="2026"/>
    <x v="2"/>
    <n v="9"/>
    <x v="8"/>
    <x v="3"/>
    <x v="8"/>
    <x v="0"/>
    <s v="Returning"/>
    <x v="2"/>
    <s v="Carry-On Duffel"/>
    <n v="1"/>
    <n v="130.69999999999999"/>
    <n v="0.05"/>
    <n v="68.23"/>
    <n v="124.16499999999998"/>
    <n v="68.23"/>
    <n v="55.934999999999974"/>
    <n v="0.45048926831232622"/>
    <n v="2026"/>
    <s v="Q3"/>
    <n v="9"/>
    <s v="Sep"/>
  </r>
  <r>
    <x v="1953"/>
    <d v="2026-09-22T00:00:00"/>
    <n v="2026"/>
    <x v="2"/>
    <n v="9"/>
    <x v="8"/>
    <x v="1"/>
    <x v="12"/>
    <x v="1"/>
    <s v="Business"/>
    <x v="4"/>
    <s v="Resistance Band Set"/>
    <n v="8"/>
    <n v="39.630000000000003"/>
    <n v="0.15"/>
    <n v="14.61"/>
    <n v="269.48400000000004"/>
    <n v="116.88"/>
    <n v="152.60400000000004"/>
    <n v="0.56628222825844954"/>
    <n v="2026"/>
    <s v="Q3"/>
    <n v="9"/>
    <s v="Sep"/>
  </r>
  <r>
    <x v="1954"/>
    <d v="2026-09-22T00:00:00"/>
    <n v="2026"/>
    <x v="2"/>
    <n v="9"/>
    <x v="8"/>
    <x v="1"/>
    <x v="6"/>
    <x v="0"/>
    <s v="Returning"/>
    <x v="2"/>
    <s v="Carry-On Duffel"/>
    <n v="1"/>
    <n v="132.36000000000001"/>
    <n v="0.05"/>
    <n v="66.63"/>
    <n v="125.742"/>
    <n v="66.63"/>
    <n v="59.112000000000009"/>
    <n v="0.47010545402490822"/>
    <n v="2026"/>
    <s v="Q3"/>
    <n v="9"/>
    <s v="Sep"/>
  </r>
  <r>
    <x v="1955"/>
    <d v="2026-09-22T00:00:00"/>
    <n v="2026"/>
    <x v="2"/>
    <n v="9"/>
    <x v="8"/>
    <x v="3"/>
    <x v="7"/>
    <x v="0"/>
    <s v="Business"/>
    <x v="1"/>
    <s v="Summit Backpack 45L"/>
    <n v="1"/>
    <n v="156.81"/>
    <n v="0"/>
    <n v="78.2"/>
    <n v="156.81"/>
    <n v="78.2"/>
    <n v="78.61"/>
    <n v="0.50130731458452904"/>
    <n v="2026"/>
    <s v="Q3"/>
    <n v="9"/>
    <s v="Sep"/>
  </r>
  <r>
    <x v="1956"/>
    <d v="2026-09-22T00:00:00"/>
    <n v="2026"/>
    <x v="2"/>
    <n v="9"/>
    <x v="8"/>
    <x v="3"/>
    <x v="8"/>
    <x v="3"/>
    <s v="New"/>
    <x v="2"/>
    <s v="Carry-On Duffel"/>
    <n v="3"/>
    <n v="134.52000000000001"/>
    <n v="0.05"/>
    <n v="65.19"/>
    <n v="383.38200000000006"/>
    <n v="195.57"/>
    <n v="187.81200000000007"/>
    <n v="0.48988215409174152"/>
    <n v="2026"/>
    <s v="Q3"/>
    <n v="9"/>
    <s v="Sep"/>
  </r>
  <r>
    <x v="1957"/>
    <d v="2026-09-22T00:00:00"/>
    <n v="2026"/>
    <x v="2"/>
    <n v="9"/>
    <x v="8"/>
    <x v="3"/>
    <x v="8"/>
    <x v="0"/>
    <s v="Returning"/>
    <x v="3"/>
    <s v="Compact Sleeping Bag"/>
    <n v="1"/>
    <n v="124.51"/>
    <n v="0"/>
    <n v="59.97"/>
    <n v="124.51"/>
    <n v="59.97"/>
    <n v="64.540000000000006"/>
    <n v="0.51835193960324477"/>
    <n v="2026"/>
    <s v="Q3"/>
    <n v="9"/>
    <s v="Sep"/>
  </r>
  <r>
    <x v="1958"/>
    <d v="2026-09-22T00:00:00"/>
    <n v="2026"/>
    <x v="2"/>
    <n v="9"/>
    <x v="8"/>
    <x v="2"/>
    <x v="3"/>
    <x v="0"/>
    <s v="Returning"/>
    <x v="1"/>
    <s v="Trail Boots"/>
    <n v="1"/>
    <n v="141"/>
    <n v="0"/>
    <n v="79.010000000000005"/>
    <n v="141"/>
    <n v="79.010000000000005"/>
    <n v="61.989999999999995"/>
    <n v="0.43964539007092196"/>
    <n v="2026"/>
    <s v="Q3"/>
    <n v="9"/>
    <s v="Sep"/>
  </r>
  <r>
    <x v="1959"/>
    <d v="2026-09-22T00:00:00"/>
    <n v="2026"/>
    <x v="2"/>
    <n v="9"/>
    <x v="8"/>
    <x v="3"/>
    <x v="4"/>
    <x v="1"/>
    <s v="Returning"/>
    <x v="3"/>
    <s v="Compact Sleeping Bag"/>
    <n v="6"/>
    <n v="121.7"/>
    <n v="0.15"/>
    <n v="61.26"/>
    <n v="620.67000000000007"/>
    <n v="367.56"/>
    <n v="253.11000000000007"/>
    <n v="0.40780124703948967"/>
    <n v="2026"/>
    <s v="Q3"/>
    <n v="9"/>
    <s v="Sep"/>
  </r>
  <r>
    <x v="1960"/>
    <d v="2026-09-22T00:00:00"/>
    <n v="2026"/>
    <x v="2"/>
    <n v="9"/>
    <x v="8"/>
    <x v="3"/>
    <x v="7"/>
    <x v="1"/>
    <s v="Business"/>
    <x v="0"/>
    <s v="Cycling Pack 12L"/>
    <n v="4"/>
    <n v="103.86"/>
    <n v="0.1"/>
    <n v="50.12"/>
    <n v="373.89600000000002"/>
    <n v="200.48"/>
    <n v="173.41600000000003"/>
    <n v="0.46380811776536796"/>
    <n v="2026"/>
    <s v="Q3"/>
    <n v="9"/>
    <s v="Sep"/>
  </r>
  <r>
    <x v="1961"/>
    <d v="2026-09-23T00:00:00"/>
    <n v="2026"/>
    <x v="2"/>
    <n v="9"/>
    <x v="8"/>
    <x v="2"/>
    <x v="5"/>
    <x v="3"/>
    <s v="Returning"/>
    <x v="1"/>
    <s v="Hiking Daypack 20L"/>
    <n v="2"/>
    <n v="93.82"/>
    <n v="0.05"/>
    <n v="45.57"/>
    <n v="178.25799999999998"/>
    <n v="91.14"/>
    <n v="87.117999999999981"/>
    <n v="0.48871859888476249"/>
    <n v="2026"/>
    <s v="Q3"/>
    <n v="9"/>
    <s v="Sep"/>
  </r>
  <r>
    <x v="1962"/>
    <d v="2026-09-23T00:00:00"/>
    <n v="2026"/>
    <x v="2"/>
    <n v="9"/>
    <x v="8"/>
    <x v="3"/>
    <x v="8"/>
    <x v="1"/>
    <s v="Business"/>
    <x v="1"/>
    <s v="Summit Backpack 45L"/>
    <n v="8"/>
    <n v="155.13999999999999"/>
    <n v="0.1"/>
    <n v="76.87"/>
    <n v="1117.008"/>
    <n v="614.96"/>
    <n v="502.048"/>
    <n v="0.44945783736553363"/>
    <n v="2026"/>
    <s v="Q3"/>
    <n v="9"/>
    <s v="Sep"/>
  </r>
  <r>
    <x v="1963"/>
    <d v="2026-09-23T00:00:00"/>
    <n v="2026"/>
    <x v="2"/>
    <n v="9"/>
    <x v="8"/>
    <x v="3"/>
    <x v="8"/>
    <x v="0"/>
    <s v="Returning"/>
    <x v="1"/>
    <s v="Hiking Daypack 20L"/>
    <n v="3"/>
    <n v="92.14"/>
    <n v="0.05"/>
    <n v="45.25"/>
    <n v="262.59899999999999"/>
    <n v="135.75"/>
    <n v="126.84899999999999"/>
    <n v="0.48305210606285626"/>
    <n v="2026"/>
    <s v="Q3"/>
    <n v="9"/>
    <s v="Sep"/>
  </r>
  <r>
    <x v="1964"/>
    <d v="2026-09-24T00:00:00"/>
    <n v="2026"/>
    <x v="2"/>
    <n v="9"/>
    <x v="8"/>
    <x v="1"/>
    <x v="12"/>
    <x v="2"/>
    <s v="Returning"/>
    <x v="0"/>
    <s v="Compact Repair Kit"/>
    <n v="6"/>
    <n v="39.880000000000003"/>
    <n v="0.05"/>
    <n v="16.79"/>
    <n v="227.31600000000003"/>
    <n v="100.74"/>
    <n v="126.57600000000004"/>
    <n v="0.5568283798764716"/>
    <n v="2026"/>
    <s v="Q3"/>
    <n v="9"/>
    <s v="Sep"/>
  </r>
  <r>
    <x v="1965"/>
    <d v="2026-09-24T00:00:00"/>
    <n v="2026"/>
    <x v="2"/>
    <n v="9"/>
    <x v="8"/>
    <x v="2"/>
    <x v="16"/>
    <x v="0"/>
    <s v="Returning"/>
    <x v="2"/>
    <s v="Insulated Bottle"/>
    <n v="4"/>
    <n v="35.700000000000003"/>
    <n v="0"/>
    <n v="13.91"/>
    <n v="142.80000000000001"/>
    <n v="55.64"/>
    <n v="87.160000000000011"/>
    <n v="0.61036414565826336"/>
    <n v="2026"/>
    <s v="Q3"/>
    <n v="9"/>
    <s v="Sep"/>
  </r>
  <r>
    <x v="1966"/>
    <d v="2026-09-24T00:00:00"/>
    <n v="2026"/>
    <x v="2"/>
    <n v="9"/>
    <x v="8"/>
    <x v="3"/>
    <x v="8"/>
    <x v="2"/>
    <s v="New"/>
    <x v="0"/>
    <s v="Cycling Pack 12L"/>
    <n v="6"/>
    <n v="104.16"/>
    <n v="0"/>
    <n v="51.76"/>
    <n v="624.96"/>
    <n v="310.56"/>
    <n v="314.40000000000003"/>
    <n v="0.50307219662058378"/>
    <n v="2026"/>
    <s v="Q3"/>
    <n v="9"/>
    <s v="Sep"/>
  </r>
  <r>
    <x v="1967"/>
    <d v="2026-09-24T00:00:00"/>
    <n v="2026"/>
    <x v="2"/>
    <n v="9"/>
    <x v="8"/>
    <x v="2"/>
    <x v="16"/>
    <x v="0"/>
    <s v="New"/>
    <x v="1"/>
    <s v="Trail Boots"/>
    <n v="5"/>
    <n v="147.21"/>
    <n v="0.05"/>
    <n v="79.14"/>
    <n v="699.24750000000006"/>
    <n v="395.7"/>
    <n v="303.54750000000007"/>
    <n v="0.43410594961011667"/>
    <n v="2026"/>
    <s v="Q3"/>
    <n v="9"/>
    <s v="Sep"/>
  </r>
  <r>
    <x v="1968"/>
    <d v="2026-09-24T00:00:00"/>
    <n v="2026"/>
    <x v="2"/>
    <n v="9"/>
    <x v="8"/>
    <x v="0"/>
    <x v="0"/>
    <x v="0"/>
    <s v="New"/>
    <x v="3"/>
    <s v="Trail Tent 2P"/>
    <n v="3"/>
    <n v="195.68"/>
    <n v="0.05"/>
    <n v="102.16"/>
    <n v="557.68799999999999"/>
    <n v="306.48"/>
    <n v="251.20799999999997"/>
    <n v="0.45044541033696256"/>
    <n v="2026"/>
    <s v="Q3"/>
    <n v="9"/>
    <s v="Sep"/>
  </r>
  <r>
    <x v="1969"/>
    <d v="2026-09-24T00:00:00"/>
    <n v="2026"/>
    <x v="2"/>
    <n v="9"/>
    <x v="8"/>
    <x v="1"/>
    <x v="11"/>
    <x v="1"/>
    <s v="Business"/>
    <x v="1"/>
    <s v="Hiking Daypack 20L"/>
    <n v="5"/>
    <n v="90.05"/>
    <n v="0.15"/>
    <n v="44.12"/>
    <n v="382.71249999999998"/>
    <n v="220.6"/>
    <n v="162.11249999999998"/>
    <n v="0.42358820263252439"/>
    <n v="2026"/>
    <s v="Q3"/>
    <n v="9"/>
    <s v="Sep"/>
  </r>
  <r>
    <x v="1970"/>
    <d v="2026-09-24T00:00:00"/>
    <n v="2026"/>
    <x v="2"/>
    <n v="9"/>
    <x v="8"/>
    <x v="3"/>
    <x v="13"/>
    <x v="3"/>
    <s v="Returning"/>
    <x v="3"/>
    <s v="Alpine Tent 4P"/>
    <n v="1"/>
    <n v="345.48"/>
    <n v="0"/>
    <n v="196.31"/>
    <n v="345.48"/>
    <n v="196.31"/>
    <n v="149.17000000000002"/>
    <n v="0.43177607965728843"/>
    <n v="2026"/>
    <s v="Q3"/>
    <n v="9"/>
    <s v="Sep"/>
  </r>
  <r>
    <x v="1971"/>
    <d v="2026-09-24T00:00:00"/>
    <n v="2026"/>
    <x v="2"/>
    <n v="9"/>
    <x v="8"/>
    <x v="3"/>
    <x v="4"/>
    <x v="0"/>
    <s v="New"/>
    <x v="2"/>
    <s v="Packing Cube Set"/>
    <n v="1"/>
    <n v="46.23"/>
    <n v="0.1"/>
    <n v="18.34"/>
    <n v="41.606999999999999"/>
    <n v="18.34"/>
    <n v="23.266999999999999"/>
    <n v="0.55920878698295962"/>
    <n v="2026"/>
    <s v="Q3"/>
    <n v="9"/>
    <s v="Sep"/>
  </r>
  <r>
    <x v="1972"/>
    <d v="2026-09-24T00:00:00"/>
    <n v="2026"/>
    <x v="2"/>
    <n v="9"/>
    <x v="8"/>
    <x v="0"/>
    <x v="0"/>
    <x v="3"/>
    <s v="Returning"/>
    <x v="3"/>
    <s v="Portable Camp Stove"/>
    <n v="3"/>
    <n v="82.38"/>
    <n v="0.15"/>
    <n v="39.020000000000003"/>
    <n v="210.06899999999999"/>
    <n v="117.06"/>
    <n v="93.008999999999986"/>
    <n v="0.44275452351370259"/>
    <n v="2026"/>
    <s v="Q3"/>
    <n v="9"/>
    <s v="Sep"/>
  </r>
  <r>
    <x v="1973"/>
    <d v="2026-09-25T00:00:00"/>
    <n v="2026"/>
    <x v="2"/>
    <n v="9"/>
    <x v="8"/>
    <x v="3"/>
    <x v="7"/>
    <x v="0"/>
    <s v="New"/>
    <x v="3"/>
    <s v="Alpine Tent 4P"/>
    <n v="1"/>
    <n v="344.79"/>
    <n v="0"/>
    <n v="189.63"/>
    <n v="344.79"/>
    <n v="189.63"/>
    <n v="155.16000000000003"/>
    <n v="0.45001305142260511"/>
    <n v="2026"/>
    <s v="Q3"/>
    <n v="9"/>
    <s v="Sep"/>
  </r>
  <r>
    <x v="1974"/>
    <d v="2026-09-26T00:00:00"/>
    <n v="2026"/>
    <x v="2"/>
    <n v="9"/>
    <x v="8"/>
    <x v="0"/>
    <x v="0"/>
    <x v="3"/>
    <s v="Returning"/>
    <x v="1"/>
    <s v="Trekking Poles"/>
    <n v="1"/>
    <n v="73.06"/>
    <n v="0.05"/>
    <n v="31.42"/>
    <n v="69.406999999999996"/>
    <n v="31.42"/>
    <n v="37.986999999999995"/>
    <n v="0.54730790842422228"/>
    <n v="2026"/>
    <s v="Q3"/>
    <n v="9"/>
    <s v="Sep"/>
  </r>
  <r>
    <x v="1975"/>
    <d v="2026-09-26T00:00:00"/>
    <n v="2026"/>
    <x v="2"/>
    <n v="9"/>
    <x v="8"/>
    <x v="3"/>
    <x v="8"/>
    <x v="0"/>
    <s v="Returning"/>
    <x v="3"/>
    <s v="Portable Camp Stove"/>
    <n v="1"/>
    <n v="81.58"/>
    <n v="0.1"/>
    <n v="38.89"/>
    <n v="73.421999999999997"/>
    <n v="38.89"/>
    <n v="34.531999999999996"/>
    <n v="0.47032224673803491"/>
    <n v="2026"/>
    <s v="Q3"/>
    <n v="9"/>
    <s v="Sep"/>
  </r>
  <r>
    <x v="1976"/>
    <d v="2026-09-26T00:00:00"/>
    <n v="2026"/>
    <x v="2"/>
    <n v="9"/>
    <x v="8"/>
    <x v="1"/>
    <x v="12"/>
    <x v="1"/>
    <s v="Returning"/>
    <x v="4"/>
    <s v="Training Mat"/>
    <n v="6"/>
    <n v="49.87"/>
    <n v="0.1"/>
    <n v="21.75"/>
    <n v="269.298"/>
    <n v="130.5"/>
    <n v="138.798"/>
    <n v="0.51540672414945521"/>
    <n v="2026"/>
    <s v="Q3"/>
    <n v="9"/>
    <s v="Sep"/>
  </r>
  <r>
    <x v="1977"/>
    <d v="2026-09-26T00:00:00"/>
    <n v="2026"/>
    <x v="2"/>
    <n v="9"/>
    <x v="8"/>
    <x v="2"/>
    <x v="3"/>
    <x v="0"/>
    <s v="New"/>
    <x v="0"/>
    <s v="Compact Repair Kit"/>
    <n v="2"/>
    <n v="39.81"/>
    <n v="0.05"/>
    <n v="16.87"/>
    <n v="75.638999999999996"/>
    <n v="33.74"/>
    <n v="41.898999999999994"/>
    <n v="0.55393381721069812"/>
    <n v="2026"/>
    <s v="Q3"/>
    <n v="9"/>
    <s v="Sep"/>
  </r>
  <r>
    <x v="1978"/>
    <d v="2026-09-26T00:00:00"/>
    <n v="2026"/>
    <x v="2"/>
    <n v="9"/>
    <x v="8"/>
    <x v="2"/>
    <x v="2"/>
    <x v="0"/>
    <s v="Returning"/>
    <x v="3"/>
    <s v="Trail Tent 2P"/>
    <n v="3"/>
    <n v="191.46"/>
    <n v="0"/>
    <n v="104.06"/>
    <n v="574.38"/>
    <n v="312.18"/>
    <n v="262.2"/>
    <n v="0.45649221769560222"/>
    <n v="2026"/>
    <s v="Q3"/>
    <n v="9"/>
    <s v="Sep"/>
  </r>
  <r>
    <x v="1979"/>
    <d v="2026-09-26T00:00:00"/>
    <n v="2026"/>
    <x v="2"/>
    <n v="9"/>
    <x v="8"/>
    <x v="2"/>
    <x v="5"/>
    <x v="0"/>
    <s v="Returning"/>
    <x v="2"/>
    <s v="Packing Cube Set"/>
    <n v="3"/>
    <n v="46.48"/>
    <n v="0.05"/>
    <n v="18.82"/>
    <n v="132.46799999999999"/>
    <n v="56.46"/>
    <n v="76.007999999999981"/>
    <n v="0.57378385723344494"/>
    <n v="2026"/>
    <s v="Q3"/>
    <n v="9"/>
    <s v="Sep"/>
  </r>
  <r>
    <x v="1980"/>
    <d v="2026-09-26T00:00:00"/>
    <n v="2026"/>
    <x v="2"/>
    <n v="9"/>
    <x v="8"/>
    <x v="1"/>
    <x v="12"/>
    <x v="2"/>
    <s v="Returning"/>
    <x v="2"/>
    <s v="Insulated Bottle"/>
    <n v="2"/>
    <n v="35.44"/>
    <n v="0.1"/>
    <n v="13.2"/>
    <n v="63.791999999999994"/>
    <n v="26.4"/>
    <n v="37.391999999999996"/>
    <n v="0.58615500376222718"/>
    <n v="2026"/>
    <s v="Q3"/>
    <n v="9"/>
    <s v="Sep"/>
  </r>
  <r>
    <x v="1981"/>
    <d v="2026-09-26T00:00:00"/>
    <n v="2026"/>
    <x v="2"/>
    <n v="9"/>
    <x v="8"/>
    <x v="2"/>
    <x v="2"/>
    <x v="0"/>
    <s v="New"/>
    <x v="4"/>
    <s v="Recovery Roller"/>
    <n v="4"/>
    <n v="36.159999999999997"/>
    <n v="0.05"/>
    <n v="13.68"/>
    <n v="137.40799999999999"/>
    <n v="54.72"/>
    <n v="82.687999999999988"/>
    <n v="0.60176991150442471"/>
    <n v="2026"/>
    <s v="Q3"/>
    <n v="9"/>
    <s v="Sep"/>
  </r>
  <r>
    <x v="1982"/>
    <d v="2026-09-26T00:00:00"/>
    <n v="2026"/>
    <x v="2"/>
    <n v="9"/>
    <x v="8"/>
    <x v="3"/>
    <x v="8"/>
    <x v="0"/>
    <s v="Returning"/>
    <x v="4"/>
    <s v="Recovery Roller"/>
    <n v="2"/>
    <n v="35.93"/>
    <n v="0"/>
    <n v="13.91"/>
    <n v="71.86"/>
    <n v="27.82"/>
    <n v="44.04"/>
    <n v="0.6128583356526579"/>
    <n v="2026"/>
    <s v="Q3"/>
    <n v="9"/>
    <s v="Sep"/>
  </r>
  <r>
    <x v="1983"/>
    <d v="2026-09-26T00:00:00"/>
    <n v="2026"/>
    <x v="2"/>
    <n v="9"/>
    <x v="8"/>
    <x v="3"/>
    <x v="8"/>
    <x v="0"/>
    <s v="Business"/>
    <x v="3"/>
    <s v="Trail Tent 2P"/>
    <n v="1"/>
    <n v="199.7"/>
    <n v="0"/>
    <n v="103.77"/>
    <n v="199.7"/>
    <n v="103.77"/>
    <n v="95.929999999999993"/>
    <n v="0.4803705558337506"/>
    <n v="2026"/>
    <s v="Q3"/>
    <n v="9"/>
    <s v="Sep"/>
  </r>
  <r>
    <x v="1984"/>
    <d v="2026-09-27T00:00:00"/>
    <n v="2026"/>
    <x v="2"/>
    <n v="9"/>
    <x v="8"/>
    <x v="3"/>
    <x v="4"/>
    <x v="0"/>
    <s v="New"/>
    <x v="1"/>
    <s v="Summit Backpack 45L"/>
    <n v="4"/>
    <n v="154.28"/>
    <n v="0.05"/>
    <n v="78.180000000000007"/>
    <n v="586.26400000000001"/>
    <n v="312.72000000000003"/>
    <n v="273.54399999999998"/>
    <n v="0.46658843115047144"/>
    <n v="2026"/>
    <s v="Q3"/>
    <n v="9"/>
    <s v="Sep"/>
  </r>
  <r>
    <x v="1985"/>
    <d v="2026-09-27T00:00:00"/>
    <n v="2026"/>
    <x v="2"/>
    <n v="9"/>
    <x v="8"/>
    <x v="0"/>
    <x v="15"/>
    <x v="0"/>
    <s v="Returning"/>
    <x v="2"/>
    <s v="Travel Backpack 35L"/>
    <n v="1"/>
    <n v="165.44"/>
    <n v="0"/>
    <n v="88.25"/>
    <n v="165.44"/>
    <n v="88.25"/>
    <n v="77.19"/>
    <n v="0.46657398452611215"/>
    <n v="2026"/>
    <s v="Q3"/>
    <n v="9"/>
    <s v="Sep"/>
  </r>
  <r>
    <x v="1986"/>
    <d v="2026-09-27T00:00:00"/>
    <n v="2026"/>
    <x v="2"/>
    <n v="9"/>
    <x v="8"/>
    <x v="3"/>
    <x v="7"/>
    <x v="0"/>
    <s v="Returning"/>
    <x v="2"/>
    <s v="Carry-On Duffel"/>
    <n v="2"/>
    <n v="130.29"/>
    <n v="0.1"/>
    <n v="67.97"/>
    <n v="234.52199999999999"/>
    <n v="135.94"/>
    <n v="98.581999999999994"/>
    <n v="0.42035288800197845"/>
    <n v="2026"/>
    <s v="Q3"/>
    <n v="9"/>
    <s v="Sep"/>
  </r>
  <r>
    <x v="1987"/>
    <d v="2026-09-27T00:00:00"/>
    <n v="2026"/>
    <x v="2"/>
    <n v="9"/>
    <x v="8"/>
    <x v="1"/>
    <x v="12"/>
    <x v="0"/>
    <s v="Returning"/>
    <x v="4"/>
    <s v="Recovery Roller"/>
    <n v="3"/>
    <n v="36.909999999999997"/>
    <n v="0.05"/>
    <n v="13.7"/>
    <n v="105.19349999999999"/>
    <n v="41.099999999999994"/>
    <n v="64.093499999999992"/>
    <n v="0.60929144861612172"/>
    <n v="2026"/>
    <s v="Q3"/>
    <n v="9"/>
    <s v="Sep"/>
  </r>
  <r>
    <x v="1988"/>
    <d v="2026-09-27T00:00:00"/>
    <n v="2026"/>
    <x v="2"/>
    <n v="9"/>
    <x v="8"/>
    <x v="2"/>
    <x v="5"/>
    <x v="3"/>
    <s v="Business"/>
    <x v="0"/>
    <s v="Trail Bike Light"/>
    <n v="1"/>
    <n v="50.02"/>
    <n v="0"/>
    <n v="22.65"/>
    <n v="50.02"/>
    <n v="22.65"/>
    <n v="27.370000000000005"/>
    <n v="0.54718112754898052"/>
    <n v="2026"/>
    <s v="Q3"/>
    <n v="9"/>
    <s v="Sep"/>
  </r>
  <r>
    <x v="1989"/>
    <d v="2026-09-27T00:00:00"/>
    <n v="2026"/>
    <x v="2"/>
    <n v="9"/>
    <x v="8"/>
    <x v="1"/>
    <x v="12"/>
    <x v="0"/>
    <s v="Returning"/>
    <x v="3"/>
    <s v="Portable Camp Stove"/>
    <n v="1"/>
    <n v="83.32"/>
    <n v="0.05"/>
    <n v="38.93"/>
    <n v="79.153999999999996"/>
    <n v="38.93"/>
    <n v="40.223999999999997"/>
    <n v="0.50817393940925282"/>
    <n v="2026"/>
    <s v="Q3"/>
    <n v="9"/>
    <s v="Sep"/>
  </r>
  <r>
    <x v="1990"/>
    <d v="2026-09-28T00:00:00"/>
    <n v="2026"/>
    <x v="2"/>
    <n v="9"/>
    <x v="8"/>
    <x v="0"/>
    <x v="15"/>
    <x v="1"/>
    <s v="Business"/>
    <x v="1"/>
    <s v="Trekking Poles"/>
    <n v="10"/>
    <n v="71.040000000000006"/>
    <n v="0.2"/>
    <n v="31.7"/>
    <n v="568.32000000000005"/>
    <n v="317"/>
    <n v="251.32000000000005"/>
    <n v="0.4422156531531532"/>
    <n v="2026"/>
    <s v="Q3"/>
    <n v="9"/>
    <s v="Sep"/>
  </r>
  <r>
    <x v="1991"/>
    <d v="2026-09-28T00:00:00"/>
    <n v="2026"/>
    <x v="2"/>
    <n v="9"/>
    <x v="8"/>
    <x v="3"/>
    <x v="7"/>
    <x v="2"/>
    <s v="Returning"/>
    <x v="0"/>
    <s v="Compact Repair Kit"/>
    <n v="2"/>
    <n v="40.83"/>
    <n v="0"/>
    <n v="16.850000000000001"/>
    <n v="81.66"/>
    <n v="33.700000000000003"/>
    <n v="47.959999999999994"/>
    <n v="0.58731325006122947"/>
    <n v="2026"/>
    <s v="Q3"/>
    <n v="9"/>
    <s v="Sep"/>
  </r>
  <r>
    <x v="1992"/>
    <d v="2026-09-28T00:00:00"/>
    <n v="2026"/>
    <x v="2"/>
    <n v="9"/>
    <x v="8"/>
    <x v="1"/>
    <x v="14"/>
    <x v="3"/>
    <s v="Returning"/>
    <x v="3"/>
    <s v="Compact Sleeping Bag"/>
    <n v="1"/>
    <n v="121.64"/>
    <n v="0.15"/>
    <n v="61.56"/>
    <n v="103.39399999999999"/>
    <n v="61.56"/>
    <n v="41.833999999999989"/>
    <n v="0.40460761746329565"/>
    <n v="2026"/>
    <s v="Q3"/>
    <n v="9"/>
    <s v="Sep"/>
  </r>
  <r>
    <x v="1993"/>
    <d v="2026-09-28T00:00:00"/>
    <n v="2026"/>
    <x v="2"/>
    <n v="9"/>
    <x v="8"/>
    <x v="1"/>
    <x v="1"/>
    <x v="2"/>
    <s v="New"/>
    <x v="2"/>
    <s v="Travel Backpack 35L"/>
    <n v="1"/>
    <n v="164.7"/>
    <n v="0"/>
    <n v="86.02"/>
    <n v="164.7"/>
    <n v="86.02"/>
    <n v="78.679999999999993"/>
    <n v="0.47771706132361869"/>
    <n v="2026"/>
    <s v="Q3"/>
    <n v="9"/>
    <s v="Sep"/>
  </r>
  <r>
    <x v="1994"/>
    <d v="2026-09-28T00:00:00"/>
    <n v="2026"/>
    <x v="2"/>
    <n v="9"/>
    <x v="8"/>
    <x v="3"/>
    <x v="7"/>
    <x v="3"/>
    <s v="New"/>
    <x v="3"/>
    <s v="Trail Tent 2P"/>
    <n v="1"/>
    <n v="199.09"/>
    <n v="0.05"/>
    <n v="106.57"/>
    <n v="189.13550000000001"/>
    <n v="106.57"/>
    <n v="82.565500000000014"/>
    <n v="0.43654152710622812"/>
    <n v="2026"/>
    <s v="Q3"/>
    <n v="9"/>
    <s v="Sep"/>
  </r>
  <r>
    <x v="1995"/>
    <d v="2026-09-28T00:00:00"/>
    <n v="2026"/>
    <x v="2"/>
    <n v="9"/>
    <x v="8"/>
    <x v="0"/>
    <x v="0"/>
    <x v="3"/>
    <s v="Returning"/>
    <x v="0"/>
    <s v="Commuter Helmet"/>
    <n v="1"/>
    <n v="81.48"/>
    <n v="0"/>
    <n v="41.47"/>
    <n v="81.48"/>
    <n v="41.47"/>
    <n v="40.010000000000005"/>
    <n v="0.4910407461953854"/>
    <n v="2026"/>
    <s v="Q3"/>
    <n v="9"/>
    <s v="Sep"/>
  </r>
  <r>
    <x v="1996"/>
    <d v="2026-09-28T00:00:00"/>
    <n v="2026"/>
    <x v="2"/>
    <n v="9"/>
    <x v="8"/>
    <x v="0"/>
    <x v="0"/>
    <x v="0"/>
    <s v="New"/>
    <x v="4"/>
    <s v="Resistance Band Set"/>
    <n v="3"/>
    <n v="39.450000000000003"/>
    <n v="0.05"/>
    <n v="15.1"/>
    <n v="112.4325"/>
    <n v="45.3"/>
    <n v="67.132500000000007"/>
    <n v="0.59709158828630515"/>
    <n v="2026"/>
    <s v="Q3"/>
    <n v="9"/>
    <s v="Sep"/>
  </r>
  <r>
    <x v="1997"/>
    <d v="2026-09-28T00:00:00"/>
    <n v="2026"/>
    <x v="2"/>
    <n v="9"/>
    <x v="8"/>
    <x v="3"/>
    <x v="8"/>
    <x v="0"/>
    <s v="Returning"/>
    <x v="1"/>
    <s v="Hiking Daypack 20L"/>
    <n v="3"/>
    <n v="93.22"/>
    <n v="0"/>
    <n v="46.75"/>
    <n v="279.65999999999997"/>
    <n v="140.25"/>
    <n v="139.40999999999997"/>
    <n v="0.49849817635700489"/>
    <n v="2026"/>
    <s v="Q3"/>
    <n v="9"/>
    <s v="Sep"/>
  </r>
  <r>
    <x v="1998"/>
    <d v="2026-09-28T00:00:00"/>
    <n v="2026"/>
    <x v="2"/>
    <n v="9"/>
    <x v="8"/>
    <x v="1"/>
    <x v="12"/>
    <x v="0"/>
    <s v="New"/>
    <x v="1"/>
    <s v="Trail Boots"/>
    <n v="3"/>
    <n v="142.19"/>
    <n v="0.05"/>
    <n v="78.37"/>
    <n v="405.24149999999997"/>
    <n v="235.11"/>
    <n v="170.13149999999996"/>
    <n v="0.41982743623246871"/>
    <n v="2026"/>
    <s v="Q3"/>
    <n v="9"/>
    <s v="Sep"/>
  </r>
  <r>
    <x v="1999"/>
    <d v="2026-09-28T00:00:00"/>
    <n v="2026"/>
    <x v="2"/>
    <n v="9"/>
    <x v="8"/>
    <x v="0"/>
    <x v="0"/>
    <x v="0"/>
    <s v="Returning"/>
    <x v="1"/>
    <s v="Summit Backpack 45L"/>
    <n v="2"/>
    <n v="151.69999999999999"/>
    <n v="0"/>
    <n v="77.19"/>
    <n v="303.39999999999998"/>
    <n v="154.38"/>
    <n v="149.01999999999998"/>
    <n v="0.49116677653263019"/>
    <n v="2026"/>
    <s v="Q3"/>
    <n v="9"/>
    <s v="Sep"/>
  </r>
  <r>
    <x v="2000"/>
    <d v="2026-09-28T00:00:00"/>
    <n v="2026"/>
    <x v="2"/>
    <n v="9"/>
    <x v="8"/>
    <x v="2"/>
    <x v="2"/>
    <x v="2"/>
    <s v="New"/>
    <x v="2"/>
    <s v="Carry-On Duffel"/>
    <n v="1"/>
    <n v="133.85"/>
    <n v="0.05"/>
    <n v="66.41"/>
    <n v="127.15749999999998"/>
    <n v="66.41"/>
    <n v="60.747499999999988"/>
    <n v="0.47773430588050247"/>
    <n v="2026"/>
    <s v="Q3"/>
    <n v="9"/>
    <s v="Sep"/>
  </r>
  <r>
    <x v="2001"/>
    <d v="2026-09-28T00:00:00"/>
    <n v="2026"/>
    <x v="2"/>
    <n v="9"/>
    <x v="8"/>
    <x v="3"/>
    <x v="13"/>
    <x v="3"/>
    <s v="Business"/>
    <x v="3"/>
    <s v="Compact Sleeping Bag"/>
    <n v="6"/>
    <n v="125.62"/>
    <n v="0"/>
    <n v="61.34"/>
    <n v="753.72"/>
    <n v="368.04"/>
    <n v="385.68"/>
    <n v="0.51170195828689702"/>
    <n v="2026"/>
    <s v="Q3"/>
    <n v="9"/>
    <s v="Sep"/>
  </r>
  <r>
    <x v="2002"/>
    <d v="2026-09-28T00:00:00"/>
    <n v="2026"/>
    <x v="2"/>
    <n v="9"/>
    <x v="8"/>
    <x v="1"/>
    <x v="12"/>
    <x v="0"/>
    <s v="New"/>
    <x v="3"/>
    <s v="Trail Tent 2P"/>
    <n v="3"/>
    <n v="196.87"/>
    <n v="0.1"/>
    <n v="105.93"/>
    <n v="531.54899999999998"/>
    <n v="317.79000000000002"/>
    <n v="213.75899999999996"/>
    <n v="0.40214354650276823"/>
    <n v="2026"/>
    <s v="Q3"/>
    <n v="9"/>
    <s v="Sep"/>
  </r>
  <r>
    <x v="2003"/>
    <d v="2026-09-29T00:00:00"/>
    <n v="2026"/>
    <x v="2"/>
    <n v="9"/>
    <x v="8"/>
    <x v="1"/>
    <x v="1"/>
    <x v="0"/>
    <s v="Returning"/>
    <x v="2"/>
    <s v="Insulated Bottle"/>
    <n v="4"/>
    <n v="36.869999999999997"/>
    <n v="0"/>
    <n v="13.43"/>
    <n v="147.47999999999999"/>
    <n v="53.72"/>
    <n v="93.759999999999991"/>
    <n v="0.63574721996202876"/>
    <n v="2026"/>
    <s v="Q3"/>
    <n v="9"/>
    <s v="Sep"/>
  </r>
  <r>
    <x v="2004"/>
    <d v="2026-09-29T00:00:00"/>
    <n v="2026"/>
    <x v="2"/>
    <n v="9"/>
    <x v="8"/>
    <x v="1"/>
    <x v="12"/>
    <x v="0"/>
    <s v="New"/>
    <x v="2"/>
    <s v="Packing Cube Set"/>
    <n v="1"/>
    <n v="47.37"/>
    <n v="0"/>
    <n v="18.2"/>
    <n v="47.37"/>
    <n v="18.2"/>
    <n v="29.169999999999998"/>
    <n v="0.61579058475828585"/>
    <n v="2026"/>
    <s v="Q3"/>
    <n v="9"/>
    <s v="Sep"/>
  </r>
  <r>
    <x v="2005"/>
    <d v="2026-09-29T00:00:00"/>
    <n v="2026"/>
    <x v="2"/>
    <n v="9"/>
    <x v="8"/>
    <x v="3"/>
    <x v="8"/>
    <x v="3"/>
    <s v="Business"/>
    <x v="1"/>
    <s v="Trail Boots"/>
    <n v="1"/>
    <n v="145.62"/>
    <n v="0.05"/>
    <n v="80.25"/>
    <n v="138.339"/>
    <n v="80.25"/>
    <n v="58.088999999999999"/>
    <n v="0.41990328107041397"/>
    <n v="2026"/>
    <s v="Q3"/>
    <n v="9"/>
    <s v="Sep"/>
  </r>
  <r>
    <x v="2006"/>
    <d v="2026-09-29T00:00:00"/>
    <n v="2026"/>
    <x v="2"/>
    <n v="9"/>
    <x v="8"/>
    <x v="3"/>
    <x v="8"/>
    <x v="2"/>
    <s v="New"/>
    <x v="4"/>
    <s v="Recovery Roller"/>
    <n v="2"/>
    <n v="36.1"/>
    <n v="0.05"/>
    <n v="13.71"/>
    <n v="68.59"/>
    <n v="27.42"/>
    <n v="41.17"/>
    <n v="0.60023327015599937"/>
    <n v="2026"/>
    <s v="Q3"/>
    <n v="9"/>
    <s v="Sep"/>
  </r>
  <r>
    <x v="2007"/>
    <d v="2026-09-29T00:00:00"/>
    <n v="2026"/>
    <x v="2"/>
    <n v="9"/>
    <x v="8"/>
    <x v="0"/>
    <x v="9"/>
    <x v="2"/>
    <s v="Returning"/>
    <x v="1"/>
    <s v="Trekking Poles"/>
    <n v="2"/>
    <n v="73"/>
    <n v="0.05"/>
    <n v="31.41"/>
    <n v="138.69999999999999"/>
    <n v="62.82"/>
    <n v="75.88"/>
    <n v="0.54708002883922136"/>
    <n v="2026"/>
    <s v="Q3"/>
    <n v="9"/>
    <s v="Sep"/>
  </r>
  <r>
    <x v="2008"/>
    <d v="2026-09-29T00:00:00"/>
    <n v="2026"/>
    <x v="2"/>
    <n v="9"/>
    <x v="8"/>
    <x v="1"/>
    <x v="11"/>
    <x v="0"/>
    <s v="New"/>
    <x v="2"/>
    <s v="Insulated Bottle"/>
    <n v="2"/>
    <n v="36.93"/>
    <n v="0.1"/>
    <n v="13.4"/>
    <n v="66.474000000000004"/>
    <n v="26.8"/>
    <n v="39.674000000000007"/>
    <n v="0.59683485272437353"/>
    <n v="2026"/>
    <s v="Q3"/>
    <n v="9"/>
    <s v="Sep"/>
  </r>
  <r>
    <x v="2009"/>
    <d v="2026-09-29T00:00:00"/>
    <n v="2026"/>
    <x v="2"/>
    <n v="9"/>
    <x v="8"/>
    <x v="1"/>
    <x v="14"/>
    <x v="0"/>
    <s v="New"/>
    <x v="4"/>
    <s v="Training Mat"/>
    <n v="2"/>
    <n v="51.52"/>
    <n v="0"/>
    <n v="21.47"/>
    <n v="103.04"/>
    <n v="42.94"/>
    <n v="60.100000000000009"/>
    <n v="0.58326863354037273"/>
    <n v="2026"/>
    <s v="Q3"/>
    <n v="9"/>
    <s v="Sep"/>
  </r>
  <r>
    <x v="2010"/>
    <d v="2026-09-29T00:00:00"/>
    <n v="2026"/>
    <x v="2"/>
    <n v="9"/>
    <x v="8"/>
    <x v="1"/>
    <x v="6"/>
    <x v="0"/>
    <s v="New"/>
    <x v="4"/>
    <s v="Training Mat"/>
    <n v="1"/>
    <n v="50.42"/>
    <n v="0"/>
    <n v="21.68"/>
    <n v="50.42"/>
    <n v="21.68"/>
    <n v="28.740000000000002"/>
    <n v="0.57001190003966684"/>
    <n v="2026"/>
    <s v="Q3"/>
    <n v="9"/>
    <s v="Sep"/>
  </r>
  <r>
    <x v="2011"/>
    <d v="2026-09-29T00:00:00"/>
    <n v="2026"/>
    <x v="2"/>
    <n v="9"/>
    <x v="8"/>
    <x v="1"/>
    <x v="14"/>
    <x v="1"/>
    <s v="Returning"/>
    <x v="1"/>
    <s v="Summit Backpack 45L"/>
    <n v="10"/>
    <n v="157.79"/>
    <n v="0.1"/>
    <n v="77.900000000000006"/>
    <n v="1420.11"/>
    <n v="779"/>
    <n v="641.1099999999999"/>
    <n v="0.4514509439409623"/>
    <n v="2026"/>
    <s v="Q3"/>
    <n v="9"/>
    <s v="Sep"/>
  </r>
  <r>
    <x v="2012"/>
    <d v="2026-09-29T00:00:00"/>
    <n v="2026"/>
    <x v="2"/>
    <n v="9"/>
    <x v="8"/>
    <x v="1"/>
    <x v="11"/>
    <x v="0"/>
    <s v="Returning"/>
    <x v="0"/>
    <s v="Compact Repair Kit"/>
    <n v="1"/>
    <n v="40.409999999999997"/>
    <n v="0.15"/>
    <n v="16.3"/>
    <n v="34.348499999999994"/>
    <n v="16.3"/>
    <n v="18.048499999999994"/>
    <n v="0.52545234871974023"/>
    <n v="2026"/>
    <s v="Q3"/>
    <n v="9"/>
    <s v="Sep"/>
  </r>
  <r>
    <x v="2013"/>
    <d v="2026-09-29T00:00:00"/>
    <n v="2026"/>
    <x v="2"/>
    <n v="9"/>
    <x v="8"/>
    <x v="3"/>
    <x v="8"/>
    <x v="0"/>
    <s v="New"/>
    <x v="0"/>
    <s v="Trail Bike Light"/>
    <n v="2"/>
    <n v="50.17"/>
    <n v="0.05"/>
    <n v="22.83"/>
    <n v="95.322999999999993"/>
    <n v="45.66"/>
    <n v="49.662999999999997"/>
    <n v="0.52099703114673268"/>
    <n v="2026"/>
    <s v="Q3"/>
    <n v="9"/>
    <s v="Sep"/>
  </r>
  <r>
    <x v="2014"/>
    <d v="2026-09-29T00:00:00"/>
    <n v="2026"/>
    <x v="2"/>
    <n v="9"/>
    <x v="8"/>
    <x v="1"/>
    <x v="14"/>
    <x v="0"/>
    <s v="New"/>
    <x v="1"/>
    <s v="Summit Backpack 45L"/>
    <n v="1"/>
    <n v="155.55000000000001"/>
    <n v="0.1"/>
    <n v="79.2"/>
    <n v="139.995"/>
    <n v="79.2"/>
    <n v="60.795000000000002"/>
    <n v="0.43426550948248149"/>
    <n v="2026"/>
    <s v="Q3"/>
    <n v="9"/>
    <s v="Sep"/>
  </r>
  <r>
    <x v="2015"/>
    <d v="2026-09-30T00:00:00"/>
    <n v="2026"/>
    <x v="2"/>
    <n v="9"/>
    <x v="8"/>
    <x v="2"/>
    <x v="10"/>
    <x v="2"/>
    <s v="Business"/>
    <x v="0"/>
    <s v="Trail Bike Light"/>
    <n v="1"/>
    <n v="51.81"/>
    <n v="0.1"/>
    <n v="22.65"/>
    <n v="46.629000000000005"/>
    <n v="22.65"/>
    <n v="23.979000000000006"/>
    <n v="0.51425078813613856"/>
    <n v="2026"/>
    <s v="Q3"/>
    <n v="9"/>
    <s v="Sep"/>
  </r>
  <r>
    <x v="2016"/>
    <d v="2026-09-30T00:00:00"/>
    <n v="2026"/>
    <x v="2"/>
    <n v="9"/>
    <x v="8"/>
    <x v="0"/>
    <x v="9"/>
    <x v="2"/>
    <s v="Returning"/>
    <x v="4"/>
    <s v="Resistance Band Set"/>
    <n v="1"/>
    <n v="40.61"/>
    <n v="0.1"/>
    <n v="14.28"/>
    <n v="36.548999999999999"/>
    <n v="14.28"/>
    <n v="22.268999999999998"/>
    <n v="0.60929163588607071"/>
    <n v="2026"/>
    <s v="Q3"/>
    <n v="9"/>
    <s v="Sep"/>
  </r>
  <r>
    <x v="2017"/>
    <d v="2026-09-30T00:00:00"/>
    <n v="2026"/>
    <x v="2"/>
    <n v="9"/>
    <x v="8"/>
    <x v="2"/>
    <x v="2"/>
    <x v="2"/>
    <s v="Business"/>
    <x v="1"/>
    <s v="Trail Boots"/>
    <n v="1"/>
    <n v="140.78"/>
    <n v="0.05"/>
    <n v="80.8"/>
    <n v="133.74099999999999"/>
    <n v="80.8"/>
    <n v="52.940999999999988"/>
    <n v="0.39584719719457756"/>
    <n v="2026"/>
    <s v="Q3"/>
    <n v="9"/>
    <s v="Sep"/>
  </r>
  <r>
    <x v="2018"/>
    <d v="2026-09-30T00:00:00"/>
    <n v="2026"/>
    <x v="2"/>
    <n v="9"/>
    <x v="8"/>
    <x v="1"/>
    <x v="6"/>
    <x v="2"/>
    <s v="Business"/>
    <x v="2"/>
    <s v="Travel Backpack 35L"/>
    <n v="1"/>
    <n v="163.13999999999999"/>
    <n v="0"/>
    <n v="87.53"/>
    <n v="163.13999999999999"/>
    <n v="87.53"/>
    <n v="75.609999999999985"/>
    <n v="0.4634669608924849"/>
    <n v="2026"/>
    <s v="Q3"/>
    <n v="9"/>
    <s v="Sep"/>
  </r>
  <r>
    <x v="2019"/>
    <d v="2026-09-30T00:00:00"/>
    <n v="2026"/>
    <x v="2"/>
    <n v="9"/>
    <x v="8"/>
    <x v="3"/>
    <x v="4"/>
    <x v="2"/>
    <s v="Returning"/>
    <x v="1"/>
    <s v="Trekking Poles"/>
    <n v="1"/>
    <n v="70.91"/>
    <n v="0"/>
    <n v="31.73"/>
    <n v="70.91"/>
    <n v="31.73"/>
    <n v="39.179999999999993"/>
    <n v="0.55253137780284856"/>
    <n v="2026"/>
    <s v="Q3"/>
    <n v="9"/>
    <s v="Sep"/>
  </r>
  <r>
    <x v="2020"/>
    <d v="2026-09-30T00:00:00"/>
    <n v="2026"/>
    <x v="2"/>
    <n v="9"/>
    <x v="8"/>
    <x v="3"/>
    <x v="13"/>
    <x v="3"/>
    <s v="Returning"/>
    <x v="0"/>
    <s v="Commuter Helmet"/>
    <n v="2"/>
    <n v="81.99"/>
    <n v="0"/>
    <n v="43.95"/>
    <n v="163.98"/>
    <n v="87.9"/>
    <n v="76.079999999999984"/>
    <n v="0.46395901939260881"/>
    <n v="2026"/>
    <s v="Q3"/>
    <n v="9"/>
    <s v="Sep"/>
  </r>
  <r>
    <x v="2021"/>
    <d v="2026-09-30T00:00:00"/>
    <n v="2026"/>
    <x v="2"/>
    <n v="9"/>
    <x v="8"/>
    <x v="3"/>
    <x v="4"/>
    <x v="3"/>
    <s v="New"/>
    <x v="0"/>
    <s v="Commuter Helmet"/>
    <n v="2"/>
    <n v="81.13"/>
    <n v="0"/>
    <n v="43.7"/>
    <n v="162.26"/>
    <n v="87.4"/>
    <n v="74.859999999999985"/>
    <n v="0.46135831381733017"/>
    <n v="2026"/>
    <s v="Q3"/>
    <n v="9"/>
    <s v="Sep"/>
  </r>
  <r>
    <x v="2022"/>
    <d v="2026-09-30T00:00:00"/>
    <n v="2026"/>
    <x v="2"/>
    <n v="9"/>
    <x v="8"/>
    <x v="1"/>
    <x v="12"/>
    <x v="1"/>
    <s v="Returning"/>
    <x v="1"/>
    <s v="Trail Boots"/>
    <n v="5"/>
    <n v="141.08000000000001"/>
    <n v="0.05"/>
    <n v="78.23"/>
    <n v="670.13000000000011"/>
    <n v="391.15000000000003"/>
    <n v="278.98000000000008"/>
    <n v="0.4163072836613792"/>
    <n v="2026"/>
    <s v="Q3"/>
    <n v="9"/>
    <s v="Sep"/>
  </r>
  <r>
    <x v="2023"/>
    <d v="2026-09-30T00:00:00"/>
    <n v="2026"/>
    <x v="2"/>
    <n v="9"/>
    <x v="8"/>
    <x v="0"/>
    <x v="15"/>
    <x v="0"/>
    <s v="Returning"/>
    <x v="2"/>
    <s v="Insulated Bottle"/>
    <n v="5"/>
    <n v="36.18"/>
    <n v="0"/>
    <n v="13.66"/>
    <n v="180.9"/>
    <n v="68.3"/>
    <n v="112.60000000000001"/>
    <n v="0.62244333886124936"/>
    <n v="2026"/>
    <s v="Q3"/>
    <n v="9"/>
    <s v="Sep"/>
  </r>
  <r>
    <x v="2024"/>
    <d v="2026-09-30T00:00:00"/>
    <n v="2026"/>
    <x v="2"/>
    <n v="9"/>
    <x v="8"/>
    <x v="3"/>
    <x v="13"/>
    <x v="3"/>
    <s v="New"/>
    <x v="0"/>
    <s v="Commuter Helmet"/>
    <n v="1"/>
    <n v="81.06"/>
    <n v="0.05"/>
    <n v="43.54"/>
    <n v="77.007000000000005"/>
    <n v="43.54"/>
    <n v="33.467000000000006"/>
    <n v="0.434596854831379"/>
    <n v="2026"/>
    <s v="Q3"/>
    <n v="9"/>
    <s v="Sep"/>
  </r>
  <r>
    <x v="2025"/>
    <d v="2026-09-30T00:00:00"/>
    <n v="2026"/>
    <x v="2"/>
    <n v="9"/>
    <x v="8"/>
    <x v="2"/>
    <x v="3"/>
    <x v="0"/>
    <s v="Business"/>
    <x v="4"/>
    <s v="Training Mat"/>
    <n v="1"/>
    <n v="49.51"/>
    <n v="0.15"/>
    <n v="21.4"/>
    <n v="42.083499999999994"/>
    <n v="21.4"/>
    <n v="20.683499999999995"/>
    <n v="0.49148716242707946"/>
    <n v="2026"/>
    <s v="Q3"/>
    <n v="9"/>
    <s v="Sep"/>
  </r>
  <r>
    <x v="2026"/>
    <d v="2026-09-30T00:00:00"/>
    <n v="2026"/>
    <x v="2"/>
    <n v="9"/>
    <x v="8"/>
    <x v="1"/>
    <x v="14"/>
    <x v="0"/>
    <s v="New"/>
    <x v="3"/>
    <s v="Trail Tent 2P"/>
    <n v="1"/>
    <n v="196.74"/>
    <n v="0.15"/>
    <n v="102.01"/>
    <n v="167.22900000000001"/>
    <n v="102.01"/>
    <n v="65.219000000000008"/>
    <n v="0.38999814625453721"/>
    <n v="2026"/>
    <s v="Q3"/>
    <n v="9"/>
    <s v="Sep"/>
  </r>
  <r>
    <x v="2027"/>
    <d v="2026-09-30T00:00:00"/>
    <n v="2026"/>
    <x v="2"/>
    <n v="9"/>
    <x v="8"/>
    <x v="3"/>
    <x v="13"/>
    <x v="0"/>
    <s v="New"/>
    <x v="1"/>
    <s v="Hiking Daypack 20L"/>
    <n v="2"/>
    <n v="91.78"/>
    <n v="0.1"/>
    <n v="45.51"/>
    <n v="165.20400000000001"/>
    <n v="91.02"/>
    <n v="74.184000000000012"/>
    <n v="0.44904481731677204"/>
    <n v="2026"/>
    <s v="Q3"/>
    <n v="9"/>
    <s v="Sep"/>
  </r>
  <r>
    <x v="2028"/>
    <d v="2026-10-01T00:00:00"/>
    <n v="2026"/>
    <x v="3"/>
    <n v="10"/>
    <x v="9"/>
    <x v="2"/>
    <x v="10"/>
    <x v="0"/>
    <s v="New"/>
    <x v="1"/>
    <s v="Trail Boots"/>
    <n v="5"/>
    <n v="146.69"/>
    <n v="0"/>
    <n v="79"/>
    <n v="733.45"/>
    <n v="395"/>
    <n v="338.45000000000005"/>
    <n v="0.46144931488172342"/>
    <n v="2026"/>
    <s v="Q4"/>
    <n v="10"/>
    <s v="Oct"/>
  </r>
  <r>
    <x v="2029"/>
    <d v="2026-10-01T00:00:00"/>
    <n v="2026"/>
    <x v="3"/>
    <n v="10"/>
    <x v="9"/>
    <x v="0"/>
    <x v="9"/>
    <x v="2"/>
    <s v="New"/>
    <x v="3"/>
    <s v="Portable Camp Stove"/>
    <n v="1"/>
    <n v="79.81"/>
    <n v="0"/>
    <n v="39.08"/>
    <n v="79.81"/>
    <n v="39.08"/>
    <n v="40.730000000000004"/>
    <n v="0.5103370504949255"/>
    <n v="2026"/>
    <s v="Q4"/>
    <n v="10"/>
    <s v="Oct"/>
  </r>
  <r>
    <x v="2030"/>
    <d v="2026-10-01T00:00:00"/>
    <n v="2026"/>
    <x v="3"/>
    <n v="10"/>
    <x v="9"/>
    <x v="3"/>
    <x v="8"/>
    <x v="0"/>
    <s v="New"/>
    <x v="3"/>
    <s v="Compact Sleeping Bag"/>
    <n v="5"/>
    <n v="121.63"/>
    <n v="0.05"/>
    <n v="61.7"/>
    <n v="577.74249999999995"/>
    <n v="308.5"/>
    <n v="269.24249999999995"/>
    <n v="0.46602508903187834"/>
    <n v="2026"/>
    <s v="Q4"/>
    <n v="10"/>
    <s v="Oct"/>
  </r>
  <r>
    <x v="2031"/>
    <d v="2026-10-01T00:00:00"/>
    <n v="2026"/>
    <x v="3"/>
    <n v="10"/>
    <x v="9"/>
    <x v="3"/>
    <x v="13"/>
    <x v="1"/>
    <s v="Business"/>
    <x v="0"/>
    <s v="Trail Bike Light"/>
    <n v="10"/>
    <n v="50.42"/>
    <n v="0.05"/>
    <n v="22.5"/>
    <n v="478.99"/>
    <n v="225"/>
    <n v="253.99"/>
    <n v="0.53026159210004387"/>
    <n v="2026"/>
    <s v="Q4"/>
    <n v="10"/>
    <s v="Oct"/>
  </r>
  <r>
    <x v="2032"/>
    <d v="2026-10-01T00:00:00"/>
    <n v="2026"/>
    <x v="3"/>
    <n v="10"/>
    <x v="9"/>
    <x v="2"/>
    <x v="5"/>
    <x v="0"/>
    <s v="New"/>
    <x v="3"/>
    <s v="Portable Camp Stove"/>
    <n v="3"/>
    <n v="80.67"/>
    <n v="0"/>
    <n v="39.94"/>
    <n v="242.01"/>
    <n v="119.82"/>
    <n v="122.19"/>
    <n v="0.50489649188050079"/>
    <n v="2026"/>
    <s v="Q4"/>
    <n v="10"/>
    <s v="Oct"/>
  </r>
  <r>
    <x v="2033"/>
    <d v="2026-10-01T00:00:00"/>
    <n v="2026"/>
    <x v="3"/>
    <n v="10"/>
    <x v="9"/>
    <x v="3"/>
    <x v="13"/>
    <x v="0"/>
    <s v="Business"/>
    <x v="1"/>
    <s v="Summit Backpack 45L"/>
    <n v="2"/>
    <n v="152.12"/>
    <n v="0"/>
    <n v="79.53"/>
    <n v="304.24"/>
    <n v="159.06"/>
    <n v="145.18"/>
    <n v="0.47718906126742044"/>
    <n v="2026"/>
    <s v="Q4"/>
    <n v="10"/>
    <s v="Oct"/>
  </r>
  <r>
    <x v="2034"/>
    <d v="2026-10-01T00:00:00"/>
    <n v="2026"/>
    <x v="3"/>
    <n v="10"/>
    <x v="9"/>
    <x v="2"/>
    <x v="5"/>
    <x v="1"/>
    <s v="New"/>
    <x v="3"/>
    <s v="Portable Camp Stove"/>
    <n v="4"/>
    <n v="82.54"/>
    <n v="0.15"/>
    <n v="39.74"/>
    <n v="280.63600000000002"/>
    <n v="158.96"/>
    <n v="121.67600000000002"/>
    <n v="0.43357231431462823"/>
    <n v="2026"/>
    <s v="Q4"/>
    <n v="10"/>
    <s v="Oct"/>
  </r>
  <r>
    <x v="2035"/>
    <d v="2026-10-02T00:00:00"/>
    <n v="2026"/>
    <x v="3"/>
    <n v="10"/>
    <x v="9"/>
    <x v="3"/>
    <x v="13"/>
    <x v="2"/>
    <s v="Returning"/>
    <x v="0"/>
    <s v="Trail Bike Light"/>
    <n v="2"/>
    <n v="50.43"/>
    <n v="0"/>
    <n v="23.04"/>
    <n v="100.86"/>
    <n v="46.08"/>
    <n v="54.78"/>
    <n v="0.54312908982748365"/>
    <n v="2026"/>
    <s v="Q4"/>
    <n v="10"/>
    <s v="Oct"/>
  </r>
  <r>
    <x v="2036"/>
    <d v="2026-10-02T00:00:00"/>
    <n v="2026"/>
    <x v="3"/>
    <n v="10"/>
    <x v="9"/>
    <x v="2"/>
    <x v="10"/>
    <x v="0"/>
    <s v="New"/>
    <x v="3"/>
    <s v="Trail Tent 2P"/>
    <n v="2"/>
    <n v="198.57"/>
    <n v="0.15"/>
    <n v="101.08"/>
    <n v="337.56899999999996"/>
    <n v="202.16"/>
    <n v="135.40899999999996"/>
    <n v="0.4011298430839324"/>
    <n v="2026"/>
    <s v="Q4"/>
    <n v="10"/>
    <s v="Oct"/>
  </r>
  <r>
    <x v="2037"/>
    <d v="2026-10-03T00:00:00"/>
    <n v="2026"/>
    <x v="3"/>
    <n v="10"/>
    <x v="9"/>
    <x v="3"/>
    <x v="8"/>
    <x v="0"/>
    <s v="New"/>
    <x v="4"/>
    <s v="Resistance Band Set"/>
    <n v="2"/>
    <n v="41.06"/>
    <n v="0.05"/>
    <n v="14.54"/>
    <n v="78.013999999999996"/>
    <n v="29.08"/>
    <n v="48.933999999999997"/>
    <n v="0.62724639167328944"/>
    <n v="2026"/>
    <s v="Q4"/>
    <n v="10"/>
    <s v="Oct"/>
  </r>
  <r>
    <x v="2038"/>
    <d v="2026-10-03T00:00:00"/>
    <n v="2026"/>
    <x v="3"/>
    <n v="10"/>
    <x v="9"/>
    <x v="1"/>
    <x v="12"/>
    <x v="1"/>
    <s v="Business"/>
    <x v="2"/>
    <s v="Travel Backpack 35L"/>
    <n v="4"/>
    <n v="162.19"/>
    <n v="0.15"/>
    <n v="89.81"/>
    <n v="551.44600000000003"/>
    <n v="359.24"/>
    <n v="192.20600000000002"/>
    <n v="0.34854908730863948"/>
    <n v="2026"/>
    <s v="Q4"/>
    <n v="10"/>
    <s v="Oct"/>
  </r>
  <r>
    <x v="2039"/>
    <d v="2026-10-03T00:00:00"/>
    <n v="2026"/>
    <x v="3"/>
    <n v="10"/>
    <x v="9"/>
    <x v="3"/>
    <x v="4"/>
    <x v="2"/>
    <s v="New"/>
    <x v="3"/>
    <s v="Trail Tent 2P"/>
    <n v="2"/>
    <n v="192.99"/>
    <n v="0"/>
    <n v="101.73"/>
    <n v="385.98"/>
    <n v="203.46"/>
    <n v="182.52"/>
    <n v="0.47287424218871443"/>
    <n v="2026"/>
    <s v="Q4"/>
    <n v="10"/>
    <s v="Oct"/>
  </r>
  <r>
    <x v="2040"/>
    <d v="2026-10-03T00:00:00"/>
    <n v="2026"/>
    <x v="3"/>
    <n v="10"/>
    <x v="9"/>
    <x v="0"/>
    <x v="15"/>
    <x v="0"/>
    <s v="New"/>
    <x v="1"/>
    <s v="Trail Boots"/>
    <n v="3"/>
    <n v="142.33000000000001"/>
    <n v="0.1"/>
    <n v="79.19"/>
    <n v="384.291"/>
    <n v="237.57"/>
    <n v="146.721"/>
    <n v="0.3817966072585619"/>
    <n v="2026"/>
    <s v="Q4"/>
    <n v="10"/>
    <s v="Oct"/>
  </r>
  <r>
    <x v="2041"/>
    <d v="2026-10-03T00:00:00"/>
    <n v="2026"/>
    <x v="3"/>
    <n v="10"/>
    <x v="9"/>
    <x v="1"/>
    <x v="11"/>
    <x v="2"/>
    <s v="Business"/>
    <x v="1"/>
    <s v="Trail Boots"/>
    <n v="4"/>
    <n v="143.63"/>
    <n v="0"/>
    <n v="80.510000000000005"/>
    <n v="574.52"/>
    <n v="322.04000000000002"/>
    <n v="252.47999999999996"/>
    <n v="0.43946250783262542"/>
    <n v="2026"/>
    <s v="Q4"/>
    <n v="10"/>
    <s v="Oct"/>
  </r>
  <r>
    <x v="2042"/>
    <d v="2026-10-03T00:00:00"/>
    <n v="2026"/>
    <x v="3"/>
    <n v="10"/>
    <x v="9"/>
    <x v="1"/>
    <x v="6"/>
    <x v="2"/>
    <s v="Returning"/>
    <x v="3"/>
    <s v="Alpine Tent 4P"/>
    <n v="4"/>
    <n v="341.95"/>
    <n v="0.05"/>
    <n v="199.9"/>
    <n v="1299.4099999999999"/>
    <n v="799.6"/>
    <n v="499.80999999999983"/>
    <n v="0.38464379987840625"/>
    <n v="2026"/>
    <s v="Q4"/>
    <n v="10"/>
    <s v="Oct"/>
  </r>
  <r>
    <x v="2043"/>
    <d v="2026-10-03T00:00:00"/>
    <n v="2026"/>
    <x v="3"/>
    <n v="10"/>
    <x v="9"/>
    <x v="1"/>
    <x v="6"/>
    <x v="0"/>
    <s v="Returning"/>
    <x v="4"/>
    <s v="Weighted Vest"/>
    <n v="1"/>
    <n v="123.81"/>
    <n v="0"/>
    <n v="68.72"/>
    <n v="123.81"/>
    <n v="68.72"/>
    <n v="55.09"/>
    <n v="0.44495598093853489"/>
    <n v="2026"/>
    <s v="Q4"/>
    <n v="10"/>
    <s v="Oct"/>
  </r>
  <r>
    <x v="2044"/>
    <d v="2026-10-04T00:00:00"/>
    <n v="2026"/>
    <x v="3"/>
    <n v="10"/>
    <x v="9"/>
    <x v="2"/>
    <x v="3"/>
    <x v="0"/>
    <s v="New"/>
    <x v="1"/>
    <s v="Trail Boots"/>
    <n v="1"/>
    <n v="146.1"/>
    <n v="0"/>
    <n v="79.739999999999995"/>
    <n v="146.1"/>
    <n v="79.739999999999995"/>
    <n v="66.36"/>
    <n v="0.45420944558521564"/>
    <n v="2026"/>
    <s v="Q4"/>
    <n v="10"/>
    <s v="Oct"/>
  </r>
  <r>
    <x v="2045"/>
    <d v="2026-10-04T00:00:00"/>
    <n v="2026"/>
    <x v="3"/>
    <n v="10"/>
    <x v="9"/>
    <x v="1"/>
    <x v="11"/>
    <x v="3"/>
    <s v="Returning"/>
    <x v="2"/>
    <s v="Travel Backpack 35L"/>
    <n v="1"/>
    <n v="161.07"/>
    <n v="0.05"/>
    <n v="89.81"/>
    <n v="153.01649999999998"/>
    <n v="89.81"/>
    <n v="63.206499999999977"/>
    <n v="0.41306983233834249"/>
    <n v="2026"/>
    <s v="Q4"/>
    <n v="10"/>
    <s v="Oct"/>
  </r>
  <r>
    <x v="2046"/>
    <d v="2026-10-04T00:00:00"/>
    <n v="2026"/>
    <x v="3"/>
    <n v="10"/>
    <x v="9"/>
    <x v="3"/>
    <x v="13"/>
    <x v="0"/>
    <s v="New"/>
    <x v="1"/>
    <s v="Hiking Daypack 20L"/>
    <n v="5"/>
    <n v="90.12"/>
    <n v="0"/>
    <n v="46.67"/>
    <n v="450.6"/>
    <n v="233.35000000000002"/>
    <n v="217.25"/>
    <n v="0.48213493120284062"/>
    <n v="2026"/>
    <s v="Q4"/>
    <n v="10"/>
    <s v="Oct"/>
  </r>
  <r>
    <x v="2047"/>
    <d v="2026-10-04T00:00:00"/>
    <n v="2026"/>
    <x v="3"/>
    <n v="10"/>
    <x v="9"/>
    <x v="3"/>
    <x v="13"/>
    <x v="3"/>
    <s v="Returning"/>
    <x v="1"/>
    <s v="Trekking Poles"/>
    <n v="1"/>
    <n v="70.400000000000006"/>
    <n v="0"/>
    <n v="32.43"/>
    <n v="70.400000000000006"/>
    <n v="32.43"/>
    <n v="37.970000000000006"/>
    <n v="0.53934659090909098"/>
    <n v="2026"/>
    <s v="Q4"/>
    <n v="10"/>
    <s v="Oct"/>
  </r>
  <r>
    <x v="2048"/>
    <d v="2026-10-04T00:00:00"/>
    <n v="2026"/>
    <x v="3"/>
    <n v="10"/>
    <x v="9"/>
    <x v="1"/>
    <x v="12"/>
    <x v="1"/>
    <s v="Business"/>
    <x v="3"/>
    <s v="Trail Tent 2P"/>
    <n v="6"/>
    <n v="191.08"/>
    <n v="0.1"/>
    <n v="102.93"/>
    <n v="1031.8320000000001"/>
    <n v="617.58000000000004"/>
    <n v="414.25200000000007"/>
    <n v="0.40147233270532412"/>
    <n v="2026"/>
    <s v="Q4"/>
    <n v="10"/>
    <s v="Oct"/>
  </r>
  <r>
    <x v="2049"/>
    <d v="2026-10-04T00:00:00"/>
    <n v="2026"/>
    <x v="3"/>
    <n v="10"/>
    <x v="9"/>
    <x v="2"/>
    <x v="16"/>
    <x v="0"/>
    <s v="Returning"/>
    <x v="4"/>
    <s v="Recovery Roller"/>
    <n v="1"/>
    <n v="36.590000000000003"/>
    <n v="0"/>
    <n v="13.62"/>
    <n v="36.590000000000003"/>
    <n v="13.62"/>
    <n v="22.970000000000006"/>
    <n v="0.62776714949439749"/>
    <n v="2026"/>
    <s v="Q4"/>
    <n v="10"/>
    <s v="Oct"/>
  </r>
  <r>
    <x v="2050"/>
    <d v="2026-10-05T00:00:00"/>
    <n v="2026"/>
    <x v="3"/>
    <n v="10"/>
    <x v="9"/>
    <x v="1"/>
    <x v="11"/>
    <x v="2"/>
    <s v="Returning"/>
    <x v="3"/>
    <s v="Compact Sleeping Bag"/>
    <n v="2"/>
    <n v="125.38"/>
    <n v="0.05"/>
    <n v="59.12"/>
    <n v="238.22199999999998"/>
    <n v="118.24"/>
    <n v="119.98199999999999"/>
    <n v="0.5036562534106841"/>
    <n v="2026"/>
    <s v="Q4"/>
    <n v="10"/>
    <s v="Oct"/>
  </r>
  <r>
    <x v="2051"/>
    <d v="2026-10-05T00:00:00"/>
    <n v="2026"/>
    <x v="3"/>
    <n v="10"/>
    <x v="9"/>
    <x v="0"/>
    <x v="0"/>
    <x v="0"/>
    <s v="New"/>
    <x v="2"/>
    <s v="Insulated Bottle"/>
    <n v="1"/>
    <n v="35.71"/>
    <n v="0"/>
    <n v="13.3"/>
    <n v="35.71"/>
    <n v="13.3"/>
    <n v="22.41"/>
    <n v="0.62755530663679637"/>
    <n v="2026"/>
    <s v="Q4"/>
    <n v="10"/>
    <s v="Oct"/>
  </r>
  <r>
    <x v="2052"/>
    <d v="2026-10-05T00:00:00"/>
    <n v="2026"/>
    <x v="3"/>
    <n v="10"/>
    <x v="9"/>
    <x v="1"/>
    <x v="6"/>
    <x v="0"/>
    <s v="Returning"/>
    <x v="2"/>
    <s v="Packing Cube Set"/>
    <n v="2"/>
    <n v="46.72"/>
    <n v="0"/>
    <n v="18.39"/>
    <n v="93.44"/>
    <n v="36.78"/>
    <n v="56.66"/>
    <n v="0.60637842465753422"/>
    <n v="2026"/>
    <s v="Q4"/>
    <n v="10"/>
    <s v="Oct"/>
  </r>
  <r>
    <x v="2053"/>
    <d v="2026-10-05T00:00:00"/>
    <n v="2026"/>
    <x v="3"/>
    <n v="10"/>
    <x v="9"/>
    <x v="0"/>
    <x v="15"/>
    <x v="3"/>
    <s v="Returning"/>
    <x v="1"/>
    <s v="Trail Boots"/>
    <n v="1"/>
    <n v="143.16999999999999"/>
    <n v="0.05"/>
    <n v="81.290000000000006"/>
    <n v="136.01149999999998"/>
    <n v="81.290000000000006"/>
    <n v="54.721499999999978"/>
    <n v="0.40232995004098904"/>
    <n v="2026"/>
    <s v="Q4"/>
    <n v="10"/>
    <s v="Oct"/>
  </r>
  <r>
    <x v="2054"/>
    <d v="2026-10-05T00:00:00"/>
    <n v="2026"/>
    <x v="3"/>
    <n v="10"/>
    <x v="9"/>
    <x v="0"/>
    <x v="0"/>
    <x v="2"/>
    <s v="Returning"/>
    <x v="3"/>
    <s v="Compact Sleeping Bag"/>
    <n v="1"/>
    <n v="125.88"/>
    <n v="0"/>
    <n v="62.46"/>
    <n v="125.88"/>
    <n v="62.46"/>
    <n v="63.419999999999995"/>
    <n v="0.50381315538608196"/>
    <n v="2026"/>
    <s v="Q4"/>
    <n v="10"/>
    <s v="Oct"/>
  </r>
  <r>
    <x v="2055"/>
    <d v="2026-10-06T00:00:00"/>
    <n v="2026"/>
    <x v="3"/>
    <n v="10"/>
    <x v="9"/>
    <x v="3"/>
    <x v="4"/>
    <x v="0"/>
    <s v="New"/>
    <x v="4"/>
    <s v="Weighted Vest"/>
    <n v="2"/>
    <n v="121.81"/>
    <n v="0.05"/>
    <n v="67.72"/>
    <n v="231.43899999999999"/>
    <n v="135.44"/>
    <n v="95.998999999999995"/>
    <n v="0.41479180259161158"/>
    <n v="2026"/>
    <s v="Q4"/>
    <n v="10"/>
    <s v="Oct"/>
  </r>
  <r>
    <x v="2056"/>
    <d v="2026-10-06T00:00:00"/>
    <n v="2026"/>
    <x v="3"/>
    <n v="10"/>
    <x v="9"/>
    <x v="2"/>
    <x v="5"/>
    <x v="0"/>
    <s v="Business"/>
    <x v="1"/>
    <s v="Summit Backpack 45L"/>
    <n v="6"/>
    <n v="154.93"/>
    <n v="0.05"/>
    <n v="79.430000000000007"/>
    <n v="883.101"/>
    <n v="476.58000000000004"/>
    <n v="406.52099999999996"/>
    <n v="0.46033352923391546"/>
    <n v="2026"/>
    <s v="Q4"/>
    <n v="10"/>
    <s v="Oct"/>
  </r>
  <r>
    <x v="2057"/>
    <d v="2026-10-07T00:00:00"/>
    <n v="2026"/>
    <x v="3"/>
    <n v="10"/>
    <x v="9"/>
    <x v="3"/>
    <x v="8"/>
    <x v="2"/>
    <s v="New"/>
    <x v="0"/>
    <s v="Cycling Pack 12L"/>
    <n v="2"/>
    <n v="101.1"/>
    <n v="0.15"/>
    <n v="51.61"/>
    <n v="171.86999999999998"/>
    <n v="103.22"/>
    <n v="68.649999999999977"/>
    <n v="0.39942980159422814"/>
    <n v="2026"/>
    <s v="Q4"/>
    <n v="10"/>
    <s v="Oct"/>
  </r>
  <r>
    <x v="2058"/>
    <d v="2026-10-07T00:00:00"/>
    <n v="2026"/>
    <x v="3"/>
    <n v="10"/>
    <x v="9"/>
    <x v="0"/>
    <x v="0"/>
    <x v="0"/>
    <s v="New"/>
    <x v="0"/>
    <s v="Cycling Pack 12L"/>
    <n v="2"/>
    <n v="105"/>
    <n v="0"/>
    <n v="50.3"/>
    <n v="210"/>
    <n v="100.6"/>
    <n v="109.4"/>
    <n v="0.52095238095238094"/>
    <n v="2026"/>
    <s v="Q4"/>
    <n v="10"/>
    <s v="Oct"/>
  </r>
  <r>
    <x v="2059"/>
    <d v="2026-10-07T00:00:00"/>
    <n v="2026"/>
    <x v="3"/>
    <n v="10"/>
    <x v="9"/>
    <x v="2"/>
    <x v="2"/>
    <x v="1"/>
    <s v="Business"/>
    <x v="1"/>
    <s v="Summit Backpack 45L"/>
    <n v="4"/>
    <n v="157.12"/>
    <n v="0.15"/>
    <n v="77.98"/>
    <n v="534.20799999999997"/>
    <n v="311.92"/>
    <n v="222.28799999999995"/>
    <n v="0.41610758356295668"/>
    <n v="2026"/>
    <s v="Q4"/>
    <n v="10"/>
    <s v="Oct"/>
  </r>
  <r>
    <x v="2060"/>
    <d v="2026-10-07T00:00:00"/>
    <n v="2026"/>
    <x v="3"/>
    <n v="10"/>
    <x v="9"/>
    <x v="3"/>
    <x v="8"/>
    <x v="0"/>
    <s v="Returning"/>
    <x v="1"/>
    <s v="Trekking Poles"/>
    <n v="3"/>
    <n v="70.239999999999995"/>
    <n v="0.05"/>
    <n v="31.96"/>
    <n v="200.18399999999997"/>
    <n v="95.88"/>
    <n v="104.30399999999997"/>
    <n v="0.5210406426087999"/>
    <n v="2026"/>
    <s v="Q4"/>
    <n v="10"/>
    <s v="Oct"/>
  </r>
  <r>
    <x v="2061"/>
    <d v="2026-10-07T00:00:00"/>
    <n v="2026"/>
    <x v="3"/>
    <n v="10"/>
    <x v="9"/>
    <x v="2"/>
    <x v="16"/>
    <x v="0"/>
    <s v="Returning"/>
    <x v="0"/>
    <s v="Cycling Pack 12L"/>
    <n v="1"/>
    <n v="103.48"/>
    <n v="0.1"/>
    <n v="51.33"/>
    <n v="93.132000000000005"/>
    <n v="51.33"/>
    <n v="41.802000000000007"/>
    <n v="0.4488467980930293"/>
    <n v="2026"/>
    <s v="Q4"/>
    <n v="10"/>
    <s v="Oct"/>
  </r>
  <r>
    <x v="2062"/>
    <d v="2026-10-07T00:00:00"/>
    <n v="2026"/>
    <x v="3"/>
    <n v="10"/>
    <x v="9"/>
    <x v="1"/>
    <x v="12"/>
    <x v="2"/>
    <s v="Returning"/>
    <x v="0"/>
    <s v="Compact Repair Kit"/>
    <n v="3"/>
    <n v="40.770000000000003"/>
    <n v="0.05"/>
    <n v="16.68"/>
    <n v="116.19449999999999"/>
    <n v="50.04"/>
    <n v="66.154499999999985"/>
    <n v="0.56934278300608021"/>
    <n v="2026"/>
    <s v="Q4"/>
    <n v="10"/>
    <s v="Oct"/>
  </r>
  <r>
    <x v="2063"/>
    <d v="2026-10-07T00:00:00"/>
    <n v="2026"/>
    <x v="3"/>
    <n v="10"/>
    <x v="9"/>
    <x v="0"/>
    <x v="9"/>
    <x v="2"/>
    <s v="New"/>
    <x v="1"/>
    <s v="Trail Boots"/>
    <n v="2"/>
    <n v="143.41999999999999"/>
    <n v="0"/>
    <n v="81.44"/>
    <n v="286.83999999999997"/>
    <n v="162.88"/>
    <n v="123.95999999999998"/>
    <n v="0.43215730023706594"/>
    <n v="2026"/>
    <s v="Q4"/>
    <n v="10"/>
    <s v="Oct"/>
  </r>
  <r>
    <x v="2064"/>
    <d v="2026-10-07T00:00:00"/>
    <n v="2026"/>
    <x v="3"/>
    <n v="10"/>
    <x v="9"/>
    <x v="3"/>
    <x v="7"/>
    <x v="3"/>
    <s v="Returning"/>
    <x v="0"/>
    <s v="Trail Bike Light"/>
    <n v="1"/>
    <n v="49.56"/>
    <n v="0.05"/>
    <n v="22.88"/>
    <n v="47.082000000000001"/>
    <n v="22.88"/>
    <n v="24.202000000000002"/>
    <n v="0.51403933562720361"/>
    <n v="2026"/>
    <s v="Q4"/>
    <n v="10"/>
    <s v="Oct"/>
  </r>
  <r>
    <x v="2065"/>
    <d v="2026-10-07T00:00:00"/>
    <n v="2026"/>
    <x v="3"/>
    <n v="10"/>
    <x v="9"/>
    <x v="1"/>
    <x v="12"/>
    <x v="0"/>
    <s v="Returning"/>
    <x v="2"/>
    <s v="Carry-On Duffel"/>
    <n v="4"/>
    <n v="131.05000000000001"/>
    <n v="0"/>
    <n v="67.37"/>
    <n v="524.20000000000005"/>
    <n v="269.48"/>
    <n v="254.72000000000003"/>
    <n v="0.48592140404425793"/>
    <n v="2026"/>
    <s v="Q4"/>
    <n v="10"/>
    <s v="Oct"/>
  </r>
  <r>
    <x v="2066"/>
    <d v="2026-10-08T00:00:00"/>
    <n v="2026"/>
    <x v="3"/>
    <n v="10"/>
    <x v="9"/>
    <x v="0"/>
    <x v="9"/>
    <x v="0"/>
    <s v="Business"/>
    <x v="0"/>
    <s v="Trail Bike Light"/>
    <n v="1"/>
    <n v="51.35"/>
    <n v="0"/>
    <n v="22.98"/>
    <n v="51.35"/>
    <n v="22.98"/>
    <n v="28.37"/>
    <n v="0.55248296007789677"/>
    <n v="2026"/>
    <s v="Q4"/>
    <n v="10"/>
    <s v="Oct"/>
  </r>
  <r>
    <x v="2067"/>
    <d v="2026-10-08T00:00:00"/>
    <n v="2026"/>
    <x v="3"/>
    <n v="10"/>
    <x v="9"/>
    <x v="3"/>
    <x v="8"/>
    <x v="0"/>
    <s v="Returning"/>
    <x v="4"/>
    <s v="Resistance Band Set"/>
    <n v="1"/>
    <n v="39.659999999999997"/>
    <n v="0"/>
    <n v="14.39"/>
    <n v="39.659999999999997"/>
    <n v="14.39"/>
    <n v="25.269999999999996"/>
    <n v="0.63716591023701463"/>
    <n v="2026"/>
    <s v="Q4"/>
    <n v="10"/>
    <s v="Oct"/>
  </r>
  <r>
    <x v="2068"/>
    <d v="2026-10-08T00:00:00"/>
    <n v="2026"/>
    <x v="3"/>
    <n v="10"/>
    <x v="9"/>
    <x v="3"/>
    <x v="13"/>
    <x v="2"/>
    <s v="New"/>
    <x v="4"/>
    <s v="Resistance Band Set"/>
    <n v="1"/>
    <n v="39.79"/>
    <n v="0"/>
    <n v="14.76"/>
    <n v="39.79"/>
    <n v="14.76"/>
    <n v="25.03"/>
    <n v="0.62905252576024129"/>
    <n v="2026"/>
    <s v="Q4"/>
    <n v="10"/>
    <s v="Oct"/>
  </r>
  <r>
    <x v="2069"/>
    <d v="2026-10-08T00:00:00"/>
    <n v="2026"/>
    <x v="3"/>
    <n v="10"/>
    <x v="9"/>
    <x v="2"/>
    <x v="10"/>
    <x v="1"/>
    <s v="New"/>
    <x v="0"/>
    <s v="Compact Repair Kit"/>
    <n v="6"/>
    <n v="41.27"/>
    <n v="0.1"/>
    <n v="16.61"/>
    <n v="222.858"/>
    <n v="99.66"/>
    <n v="123.19800000000001"/>
    <n v="0.55280941227149127"/>
    <n v="2026"/>
    <s v="Q4"/>
    <n v="10"/>
    <s v="Oct"/>
  </r>
  <r>
    <x v="2070"/>
    <d v="2026-10-08T00:00:00"/>
    <n v="2026"/>
    <x v="3"/>
    <n v="10"/>
    <x v="9"/>
    <x v="3"/>
    <x v="4"/>
    <x v="0"/>
    <s v="Returning"/>
    <x v="1"/>
    <s v="Hiking Daypack 20L"/>
    <n v="1"/>
    <n v="93.39"/>
    <n v="0"/>
    <n v="45.98"/>
    <n v="93.39"/>
    <n v="45.98"/>
    <n v="47.410000000000004"/>
    <n v="0.50765606595995294"/>
    <n v="2026"/>
    <s v="Q4"/>
    <n v="10"/>
    <s v="Oct"/>
  </r>
  <r>
    <x v="2071"/>
    <d v="2026-10-09T00:00:00"/>
    <n v="2026"/>
    <x v="3"/>
    <n v="10"/>
    <x v="9"/>
    <x v="2"/>
    <x v="3"/>
    <x v="0"/>
    <s v="Business"/>
    <x v="3"/>
    <s v="Alpine Tent 4P"/>
    <n v="1"/>
    <n v="336.56"/>
    <n v="0"/>
    <n v="189.74"/>
    <n v="336.56"/>
    <n v="189.74"/>
    <n v="146.82"/>
    <n v="0.43623722367482765"/>
    <n v="2026"/>
    <s v="Q4"/>
    <n v="10"/>
    <s v="Oct"/>
  </r>
  <r>
    <x v="2072"/>
    <d v="2026-10-09T00:00:00"/>
    <n v="2026"/>
    <x v="3"/>
    <n v="10"/>
    <x v="9"/>
    <x v="2"/>
    <x v="2"/>
    <x v="0"/>
    <s v="New"/>
    <x v="2"/>
    <s v="Carry-On Duffel"/>
    <n v="2"/>
    <n v="132.47999999999999"/>
    <n v="0.1"/>
    <n v="67.48"/>
    <n v="238.464"/>
    <n v="134.96"/>
    <n v="103.50399999999999"/>
    <n v="0.43404455179817497"/>
    <n v="2026"/>
    <s v="Q4"/>
    <n v="10"/>
    <s v="Oct"/>
  </r>
  <r>
    <x v="2073"/>
    <d v="2026-10-09T00:00:00"/>
    <n v="2026"/>
    <x v="3"/>
    <n v="10"/>
    <x v="9"/>
    <x v="1"/>
    <x v="14"/>
    <x v="2"/>
    <s v="Returning"/>
    <x v="1"/>
    <s v="Hiking Daypack 20L"/>
    <n v="1"/>
    <n v="92.59"/>
    <n v="0"/>
    <n v="44.46"/>
    <n v="92.59"/>
    <n v="44.46"/>
    <n v="48.13"/>
    <n v="0.51981855491953777"/>
    <n v="2026"/>
    <s v="Q4"/>
    <n v="10"/>
    <s v="Oct"/>
  </r>
  <r>
    <x v="2074"/>
    <d v="2026-10-09T00:00:00"/>
    <n v="2026"/>
    <x v="3"/>
    <n v="10"/>
    <x v="9"/>
    <x v="3"/>
    <x v="8"/>
    <x v="2"/>
    <s v="Business"/>
    <x v="4"/>
    <s v="Recovery Roller"/>
    <n v="1"/>
    <n v="35.450000000000003"/>
    <n v="0.05"/>
    <n v="14.23"/>
    <n v="33.677500000000002"/>
    <n v="14.23"/>
    <n v="19.447500000000002"/>
    <n v="0.57746269764679681"/>
    <n v="2026"/>
    <s v="Q4"/>
    <n v="10"/>
    <s v="Oct"/>
  </r>
  <r>
    <x v="2075"/>
    <d v="2026-10-09T00:00:00"/>
    <n v="2026"/>
    <x v="3"/>
    <n v="10"/>
    <x v="9"/>
    <x v="2"/>
    <x v="2"/>
    <x v="0"/>
    <s v="New"/>
    <x v="1"/>
    <s v="Hiking Daypack 20L"/>
    <n v="2"/>
    <n v="93.83"/>
    <n v="0.1"/>
    <n v="44.27"/>
    <n v="168.89400000000001"/>
    <n v="88.54"/>
    <n v="80.353999999999999"/>
    <n v="0.47576586498040191"/>
    <n v="2026"/>
    <s v="Q4"/>
    <n v="10"/>
    <s v="Oct"/>
  </r>
  <r>
    <x v="2076"/>
    <d v="2026-10-09T00:00:00"/>
    <n v="2026"/>
    <x v="3"/>
    <n v="10"/>
    <x v="9"/>
    <x v="1"/>
    <x v="12"/>
    <x v="0"/>
    <s v="New"/>
    <x v="4"/>
    <s v="Recovery Roller"/>
    <n v="1"/>
    <n v="36.32"/>
    <n v="0"/>
    <n v="13.6"/>
    <n v="36.32"/>
    <n v="13.6"/>
    <n v="22.72"/>
    <n v="0.62555066079295152"/>
    <n v="2026"/>
    <s v="Q4"/>
    <n v="10"/>
    <s v="Oct"/>
  </r>
  <r>
    <x v="2077"/>
    <d v="2026-10-09T00:00:00"/>
    <n v="2026"/>
    <x v="3"/>
    <n v="10"/>
    <x v="9"/>
    <x v="0"/>
    <x v="15"/>
    <x v="0"/>
    <s v="Returning"/>
    <x v="4"/>
    <s v="Weighted Vest"/>
    <n v="2"/>
    <n v="125.56"/>
    <n v="0.1"/>
    <n v="67.260000000000005"/>
    <n v="226.00800000000001"/>
    <n v="134.52000000000001"/>
    <n v="91.488"/>
    <n v="0.40479983009450993"/>
    <n v="2026"/>
    <s v="Q4"/>
    <n v="10"/>
    <s v="Oct"/>
  </r>
  <r>
    <x v="2078"/>
    <d v="2026-10-09T00:00:00"/>
    <n v="2026"/>
    <x v="3"/>
    <n v="10"/>
    <x v="9"/>
    <x v="0"/>
    <x v="15"/>
    <x v="3"/>
    <s v="New"/>
    <x v="3"/>
    <s v="Compact Sleeping Bag"/>
    <n v="2"/>
    <n v="124.91"/>
    <n v="0"/>
    <n v="60.33"/>
    <n v="249.82"/>
    <n v="120.66"/>
    <n v="129.16"/>
    <n v="0.51701224881914976"/>
    <n v="2026"/>
    <s v="Q4"/>
    <n v="10"/>
    <s v="Oct"/>
  </r>
  <r>
    <x v="2079"/>
    <d v="2026-10-09T00:00:00"/>
    <n v="2026"/>
    <x v="3"/>
    <n v="10"/>
    <x v="9"/>
    <x v="1"/>
    <x v="12"/>
    <x v="0"/>
    <s v="New"/>
    <x v="3"/>
    <s v="Trail Tent 2P"/>
    <n v="1"/>
    <n v="199.32"/>
    <n v="0"/>
    <n v="103.83"/>
    <n v="199.32"/>
    <n v="103.83"/>
    <n v="95.49"/>
    <n v="0.4790788681517158"/>
    <n v="2026"/>
    <s v="Q4"/>
    <n v="10"/>
    <s v="Oct"/>
  </r>
  <r>
    <x v="2080"/>
    <d v="2026-10-10T00:00:00"/>
    <n v="2026"/>
    <x v="3"/>
    <n v="10"/>
    <x v="9"/>
    <x v="1"/>
    <x v="11"/>
    <x v="0"/>
    <s v="Returning"/>
    <x v="3"/>
    <s v="Alpine Tent 4P"/>
    <n v="4"/>
    <n v="337.38"/>
    <n v="0.05"/>
    <n v="194.94"/>
    <n v="1282.0439999999999"/>
    <n v="779.76"/>
    <n v="502.28399999999988"/>
    <n v="0.39178374533167343"/>
    <n v="2026"/>
    <s v="Q4"/>
    <n v="10"/>
    <s v="Oct"/>
  </r>
  <r>
    <x v="2081"/>
    <d v="2026-10-10T00:00:00"/>
    <n v="2026"/>
    <x v="3"/>
    <n v="10"/>
    <x v="9"/>
    <x v="2"/>
    <x v="2"/>
    <x v="0"/>
    <s v="Business"/>
    <x v="3"/>
    <s v="Portable Camp Stove"/>
    <n v="3"/>
    <n v="82.18"/>
    <n v="0.1"/>
    <n v="39.82"/>
    <n v="221.88600000000002"/>
    <n v="119.46000000000001"/>
    <n v="102.42600000000002"/>
    <n v="0.46161542413671885"/>
    <n v="2026"/>
    <s v="Q4"/>
    <n v="10"/>
    <s v="Oct"/>
  </r>
  <r>
    <x v="2082"/>
    <d v="2026-10-10T00:00:00"/>
    <n v="2026"/>
    <x v="3"/>
    <n v="10"/>
    <x v="9"/>
    <x v="0"/>
    <x v="15"/>
    <x v="1"/>
    <s v="New"/>
    <x v="1"/>
    <s v="Trekking Poles"/>
    <n v="15"/>
    <n v="70.25"/>
    <n v="0.1"/>
    <n v="32.19"/>
    <n v="948.375"/>
    <n v="482.84999999999997"/>
    <n v="465.52500000000003"/>
    <n v="0.49086595492289448"/>
    <n v="2026"/>
    <s v="Q4"/>
    <n v="10"/>
    <s v="Oct"/>
  </r>
  <r>
    <x v="2083"/>
    <d v="2026-10-10T00:00:00"/>
    <n v="2026"/>
    <x v="3"/>
    <n v="10"/>
    <x v="9"/>
    <x v="3"/>
    <x v="7"/>
    <x v="2"/>
    <s v="New"/>
    <x v="2"/>
    <s v="Insulated Bottle"/>
    <n v="2"/>
    <n v="35.36"/>
    <n v="0"/>
    <n v="13.49"/>
    <n v="70.72"/>
    <n v="26.98"/>
    <n v="43.739999999999995"/>
    <n v="0.61849547511312208"/>
    <n v="2026"/>
    <s v="Q4"/>
    <n v="10"/>
    <s v="Oct"/>
  </r>
  <r>
    <x v="2084"/>
    <d v="2026-10-10T00:00:00"/>
    <n v="2026"/>
    <x v="3"/>
    <n v="10"/>
    <x v="9"/>
    <x v="2"/>
    <x v="5"/>
    <x v="2"/>
    <s v="New"/>
    <x v="2"/>
    <s v="Packing Cube Set"/>
    <n v="1"/>
    <n v="46.01"/>
    <n v="0"/>
    <n v="18.239999999999998"/>
    <n v="46.01"/>
    <n v="18.239999999999998"/>
    <n v="27.77"/>
    <n v="0.6035644425124973"/>
    <n v="2026"/>
    <s v="Q4"/>
    <n v="10"/>
    <s v="Oct"/>
  </r>
  <r>
    <x v="2085"/>
    <d v="2026-10-11T00:00:00"/>
    <n v="2026"/>
    <x v="3"/>
    <n v="10"/>
    <x v="9"/>
    <x v="0"/>
    <x v="9"/>
    <x v="0"/>
    <s v="Returning"/>
    <x v="1"/>
    <s v="Hiking Daypack 20L"/>
    <n v="1"/>
    <n v="89.88"/>
    <n v="0"/>
    <n v="46.15"/>
    <n v="89.88"/>
    <n v="46.15"/>
    <n v="43.73"/>
    <n v="0.48653760569648419"/>
    <n v="2026"/>
    <s v="Q4"/>
    <n v="10"/>
    <s v="Oct"/>
  </r>
  <r>
    <x v="2086"/>
    <d v="2026-10-11T00:00:00"/>
    <n v="2026"/>
    <x v="3"/>
    <n v="10"/>
    <x v="9"/>
    <x v="1"/>
    <x v="12"/>
    <x v="0"/>
    <s v="New"/>
    <x v="4"/>
    <s v="Resistance Band Set"/>
    <n v="1"/>
    <n v="41.33"/>
    <n v="0"/>
    <n v="14.47"/>
    <n v="41.33"/>
    <n v="14.47"/>
    <n v="26.86"/>
    <n v="0.6498911202516332"/>
    <n v="2026"/>
    <s v="Q4"/>
    <n v="10"/>
    <s v="Oct"/>
  </r>
  <r>
    <x v="2087"/>
    <d v="2026-10-11T00:00:00"/>
    <n v="2026"/>
    <x v="3"/>
    <n v="10"/>
    <x v="9"/>
    <x v="2"/>
    <x v="5"/>
    <x v="1"/>
    <s v="Business"/>
    <x v="0"/>
    <s v="Compact Repair Kit"/>
    <n v="15"/>
    <n v="40.78"/>
    <n v="0.15"/>
    <n v="17.07"/>
    <n v="519.94500000000005"/>
    <n v="256.05"/>
    <n v="263.89500000000004"/>
    <n v="0.5075440671609498"/>
    <n v="2026"/>
    <s v="Q4"/>
    <n v="10"/>
    <s v="Oct"/>
  </r>
  <r>
    <x v="2088"/>
    <d v="2026-10-12T00:00:00"/>
    <n v="2026"/>
    <x v="3"/>
    <n v="10"/>
    <x v="9"/>
    <x v="3"/>
    <x v="7"/>
    <x v="0"/>
    <s v="Business"/>
    <x v="2"/>
    <s v="Travel Backpack 35L"/>
    <n v="1"/>
    <n v="163.87"/>
    <n v="0"/>
    <n v="85.76"/>
    <n v="163.87"/>
    <n v="85.76"/>
    <n v="78.11"/>
    <n v="0.47665832672240188"/>
    <n v="2026"/>
    <s v="Q4"/>
    <n v="10"/>
    <s v="Oct"/>
  </r>
  <r>
    <x v="2089"/>
    <d v="2026-10-12T00:00:00"/>
    <n v="2026"/>
    <x v="3"/>
    <n v="10"/>
    <x v="9"/>
    <x v="2"/>
    <x v="3"/>
    <x v="0"/>
    <s v="New"/>
    <x v="4"/>
    <s v="Recovery Roller"/>
    <n v="1"/>
    <n v="35.39"/>
    <n v="0.05"/>
    <n v="13.68"/>
    <n v="33.6205"/>
    <n v="13.68"/>
    <n v="19.9405"/>
    <n v="0.59310539700480358"/>
    <n v="2026"/>
    <s v="Q4"/>
    <n v="10"/>
    <s v="Oct"/>
  </r>
  <r>
    <x v="2090"/>
    <d v="2026-10-12T00:00:00"/>
    <n v="2026"/>
    <x v="3"/>
    <n v="10"/>
    <x v="9"/>
    <x v="2"/>
    <x v="3"/>
    <x v="0"/>
    <s v="Business"/>
    <x v="3"/>
    <s v="Portable Camp Stove"/>
    <n v="2"/>
    <n v="80.2"/>
    <n v="0"/>
    <n v="39.590000000000003"/>
    <n v="160.4"/>
    <n v="79.180000000000007"/>
    <n v="81.22"/>
    <n v="0.50635910224438896"/>
    <n v="2026"/>
    <s v="Q4"/>
    <n v="10"/>
    <s v="Oct"/>
  </r>
  <r>
    <x v="2091"/>
    <d v="2026-10-12T00:00:00"/>
    <n v="2026"/>
    <x v="3"/>
    <n v="10"/>
    <x v="9"/>
    <x v="2"/>
    <x v="2"/>
    <x v="0"/>
    <s v="Business"/>
    <x v="0"/>
    <s v="Compact Repair Kit"/>
    <n v="3"/>
    <n v="41.09"/>
    <n v="0"/>
    <n v="17.18"/>
    <n v="123.27000000000001"/>
    <n v="51.54"/>
    <n v="71.730000000000018"/>
    <n v="0.58189340472134354"/>
    <n v="2026"/>
    <s v="Q4"/>
    <n v="10"/>
    <s v="Oct"/>
  </r>
  <r>
    <x v="2092"/>
    <d v="2026-10-13T00:00:00"/>
    <n v="2026"/>
    <x v="3"/>
    <n v="10"/>
    <x v="9"/>
    <x v="1"/>
    <x v="12"/>
    <x v="1"/>
    <s v="Business"/>
    <x v="2"/>
    <s v="Insulated Bottle"/>
    <n v="5"/>
    <n v="36.97"/>
    <n v="0.15"/>
    <n v="13.93"/>
    <n v="157.1225"/>
    <n v="69.650000000000006"/>
    <n v="87.472499999999997"/>
    <n v="0.55671530175500006"/>
    <n v="2026"/>
    <s v="Q4"/>
    <n v="10"/>
    <s v="Oct"/>
  </r>
  <r>
    <x v="2093"/>
    <d v="2026-10-13T00:00:00"/>
    <n v="2026"/>
    <x v="3"/>
    <n v="10"/>
    <x v="9"/>
    <x v="2"/>
    <x v="5"/>
    <x v="2"/>
    <s v="New"/>
    <x v="2"/>
    <s v="Insulated Bottle"/>
    <n v="4"/>
    <n v="35.880000000000003"/>
    <n v="0.05"/>
    <n v="13.45"/>
    <n v="136.34399999999999"/>
    <n v="53.8"/>
    <n v="82.543999999999997"/>
    <n v="0.60540984568444522"/>
    <n v="2026"/>
    <s v="Q4"/>
    <n v="10"/>
    <s v="Oct"/>
  </r>
  <r>
    <x v="2094"/>
    <d v="2026-10-13T00:00:00"/>
    <n v="2026"/>
    <x v="3"/>
    <n v="10"/>
    <x v="9"/>
    <x v="1"/>
    <x v="11"/>
    <x v="0"/>
    <s v="Returning"/>
    <x v="0"/>
    <s v="Compact Repair Kit"/>
    <n v="3"/>
    <n v="40.42"/>
    <n v="0"/>
    <n v="16.79"/>
    <n v="121.26"/>
    <n v="50.37"/>
    <n v="70.890000000000015"/>
    <n v="0.58461157842652167"/>
    <n v="2026"/>
    <s v="Q4"/>
    <n v="10"/>
    <s v="Oct"/>
  </r>
  <r>
    <x v="2095"/>
    <d v="2026-10-13T00:00:00"/>
    <n v="2026"/>
    <x v="3"/>
    <n v="10"/>
    <x v="9"/>
    <x v="3"/>
    <x v="8"/>
    <x v="2"/>
    <s v="Returning"/>
    <x v="0"/>
    <s v="Trail Bike Light"/>
    <n v="1"/>
    <n v="50.34"/>
    <n v="0.15"/>
    <n v="22.56"/>
    <n v="42.789000000000001"/>
    <n v="22.56"/>
    <n v="20.229000000000003"/>
    <n v="0.47276169108883132"/>
    <n v="2026"/>
    <s v="Q4"/>
    <n v="10"/>
    <s v="Oct"/>
  </r>
  <r>
    <x v="2096"/>
    <d v="2026-10-13T00:00:00"/>
    <n v="2026"/>
    <x v="3"/>
    <n v="10"/>
    <x v="9"/>
    <x v="0"/>
    <x v="15"/>
    <x v="2"/>
    <s v="New"/>
    <x v="2"/>
    <s v="Insulated Bottle"/>
    <n v="3"/>
    <n v="36.049999999999997"/>
    <n v="0.1"/>
    <n v="13.87"/>
    <n v="97.334999999999994"/>
    <n v="41.61"/>
    <n v="55.724999999999994"/>
    <n v="0.57250732008013561"/>
    <n v="2026"/>
    <s v="Q4"/>
    <n v="10"/>
    <s v="Oct"/>
  </r>
  <r>
    <x v="2097"/>
    <d v="2026-10-13T00:00:00"/>
    <n v="2026"/>
    <x v="3"/>
    <n v="10"/>
    <x v="9"/>
    <x v="2"/>
    <x v="2"/>
    <x v="1"/>
    <s v="Returning"/>
    <x v="0"/>
    <s v="Compact Repair Kit"/>
    <n v="15"/>
    <n v="40"/>
    <n v="0.1"/>
    <n v="16.420000000000002"/>
    <n v="540"/>
    <n v="246.3"/>
    <n v="293.7"/>
    <n v="0.54388888888888887"/>
    <n v="2026"/>
    <s v="Q4"/>
    <n v="10"/>
    <s v="Oct"/>
  </r>
  <r>
    <x v="2098"/>
    <d v="2026-10-13T00:00:00"/>
    <n v="2026"/>
    <x v="3"/>
    <n v="10"/>
    <x v="9"/>
    <x v="3"/>
    <x v="7"/>
    <x v="2"/>
    <s v="Returning"/>
    <x v="1"/>
    <s v="Summit Backpack 45L"/>
    <n v="1"/>
    <n v="151.68"/>
    <n v="0.05"/>
    <n v="78.98"/>
    <n v="144.096"/>
    <n v="78.98"/>
    <n v="65.116"/>
    <n v="0.45189318232289583"/>
    <n v="2026"/>
    <s v="Q4"/>
    <n v="10"/>
    <s v="Oct"/>
  </r>
  <r>
    <x v="2099"/>
    <d v="2026-10-13T00:00:00"/>
    <n v="2026"/>
    <x v="3"/>
    <n v="10"/>
    <x v="9"/>
    <x v="1"/>
    <x v="14"/>
    <x v="0"/>
    <s v="Business"/>
    <x v="4"/>
    <s v="Recovery Roller"/>
    <n v="1"/>
    <n v="36.53"/>
    <n v="0"/>
    <n v="14.01"/>
    <n v="36.53"/>
    <n v="14.01"/>
    <n v="22.520000000000003"/>
    <n v="0.61647960580344929"/>
    <n v="2026"/>
    <s v="Q4"/>
    <n v="10"/>
    <s v="Oct"/>
  </r>
  <r>
    <x v="2100"/>
    <d v="2026-10-13T00:00:00"/>
    <n v="2026"/>
    <x v="3"/>
    <n v="10"/>
    <x v="9"/>
    <x v="0"/>
    <x v="0"/>
    <x v="2"/>
    <s v="Business"/>
    <x v="0"/>
    <s v="Compact Repair Kit"/>
    <n v="1"/>
    <n v="39.89"/>
    <n v="0.05"/>
    <n v="16.91"/>
    <n v="37.895499999999998"/>
    <n v="16.91"/>
    <n v="20.985499999999998"/>
    <n v="0.55377287540737019"/>
    <n v="2026"/>
    <s v="Q4"/>
    <n v="10"/>
    <s v="Oct"/>
  </r>
  <r>
    <x v="2101"/>
    <d v="2026-10-13T00:00:00"/>
    <n v="2026"/>
    <x v="3"/>
    <n v="10"/>
    <x v="9"/>
    <x v="2"/>
    <x v="10"/>
    <x v="0"/>
    <s v="New"/>
    <x v="1"/>
    <s v="Summit Backpack 45L"/>
    <n v="1"/>
    <n v="154.53"/>
    <n v="0"/>
    <n v="77.930000000000007"/>
    <n v="154.53"/>
    <n v="77.930000000000007"/>
    <n v="76.599999999999994"/>
    <n v="0.49569662848637802"/>
    <n v="2026"/>
    <s v="Q4"/>
    <n v="10"/>
    <s v="Oct"/>
  </r>
  <r>
    <x v="2102"/>
    <d v="2026-10-14T00:00:00"/>
    <n v="2026"/>
    <x v="3"/>
    <n v="10"/>
    <x v="9"/>
    <x v="3"/>
    <x v="8"/>
    <x v="3"/>
    <s v="Business"/>
    <x v="0"/>
    <s v="Trail Bike Light"/>
    <n v="2"/>
    <n v="50.64"/>
    <n v="0.05"/>
    <n v="22.28"/>
    <n v="96.215999999999994"/>
    <n v="44.56"/>
    <n v="51.655999999999992"/>
    <n v="0.53687536376486233"/>
    <n v="2026"/>
    <s v="Q4"/>
    <n v="10"/>
    <s v="Oct"/>
  </r>
  <r>
    <x v="2103"/>
    <d v="2026-10-14T00:00:00"/>
    <n v="2026"/>
    <x v="3"/>
    <n v="10"/>
    <x v="9"/>
    <x v="0"/>
    <x v="0"/>
    <x v="0"/>
    <s v="New"/>
    <x v="4"/>
    <s v="Resistance Band Set"/>
    <n v="3"/>
    <n v="40.880000000000003"/>
    <n v="0.05"/>
    <n v="14.59"/>
    <n v="116.50800000000001"/>
    <n v="43.769999999999996"/>
    <n v="72.738000000000014"/>
    <n v="0.62431764342362761"/>
    <n v="2026"/>
    <s v="Q4"/>
    <n v="10"/>
    <s v="Oct"/>
  </r>
  <r>
    <x v="2104"/>
    <d v="2026-10-14T00:00:00"/>
    <n v="2026"/>
    <x v="3"/>
    <n v="10"/>
    <x v="9"/>
    <x v="3"/>
    <x v="4"/>
    <x v="2"/>
    <s v="Returning"/>
    <x v="1"/>
    <s v="Trail Boots"/>
    <n v="1"/>
    <n v="141.77000000000001"/>
    <n v="0"/>
    <n v="78.48"/>
    <n v="141.77000000000001"/>
    <n v="78.48"/>
    <n v="63.290000000000006"/>
    <n v="0.44642731184312623"/>
    <n v="2026"/>
    <s v="Q4"/>
    <n v="10"/>
    <s v="Oct"/>
  </r>
  <r>
    <x v="2105"/>
    <d v="2026-10-14T00:00:00"/>
    <n v="2026"/>
    <x v="3"/>
    <n v="10"/>
    <x v="9"/>
    <x v="3"/>
    <x v="7"/>
    <x v="0"/>
    <s v="New"/>
    <x v="3"/>
    <s v="Trail Tent 2P"/>
    <n v="3"/>
    <n v="199.99"/>
    <n v="0.15"/>
    <n v="101.86"/>
    <n v="509.97450000000003"/>
    <n v="305.58"/>
    <n v="204.39450000000005"/>
    <n v="0.40079356909021929"/>
    <n v="2026"/>
    <s v="Q4"/>
    <n v="10"/>
    <s v="Oct"/>
  </r>
  <r>
    <x v="2106"/>
    <d v="2026-10-14T00:00:00"/>
    <n v="2026"/>
    <x v="3"/>
    <n v="10"/>
    <x v="9"/>
    <x v="3"/>
    <x v="4"/>
    <x v="3"/>
    <s v="New"/>
    <x v="0"/>
    <s v="Trail Bike Light"/>
    <n v="2"/>
    <n v="50.56"/>
    <n v="0"/>
    <n v="23.04"/>
    <n v="101.12"/>
    <n v="46.08"/>
    <n v="55.040000000000006"/>
    <n v="0.54430379746835444"/>
    <n v="2026"/>
    <s v="Q4"/>
    <n v="10"/>
    <s v="Oct"/>
  </r>
  <r>
    <x v="2107"/>
    <d v="2026-10-14T00:00:00"/>
    <n v="2026"/>
    <x v="3"/>
    <n v="10"/>
    <x v="9"/>
    <x v="3"/>
    <x v="7"/>
    <x v="0"/>
    <s v="New"/>
    <x v="2"/>
    <s v="Packing Cube Set"/>
    <n v="1"/>
    <n v="47.38"/>
    <n v="0"/>
    <n v="17.86"/>
    <n v="47.38"/>
    <n v="17.86"/>
    <n v="29.520000000000003"/>
    <n v="0.62304769945124527"/>
    <n v="2026"/>
    <s v="Q4"/>
    <n v="10"/>
    <s v="Oct"/>
  </r>
  <r>
    <x v="2108"/>
    <d v="2026-10-15T00:00:00"/>
    <n v="2026"/>
    <x v="3"/>
    <n v="10"/>
    <x v="9"/>
    <x v="2"/>
    <x v="2"/>
    <x v="0"/>
    <s v="Business"/>
    <x v="1"/>
    <s v="Hiking Daypack 20L"/>
    <n v="1"/>
    <n v="92.74"/>
    <n v="0.15"/>
    <n v="44.52"/>
    <n v="78.828999999999994"/>
    <n v="44.52"/>
    <n v="34.30899999999999"/>
    <n v="0.43523322635070844"/>
    <n v="2026"/>
    <s v="Q4"/>
    <n v="10"/>
    <s v="Oct"/>
  </r>
  <r>
    <x v="2109"/>
    <d v="2026-10-15T00:00:00"/>
    <n v="2026"/>
    <x v="3"/>
    <n v="10"/>
    <x v="9"/>
    <x v="3"/>
    <x v="13"/>
    <x v="2"/>
    <s v="Returning"/>
    <x v="0"/>
    <s v="Trail Bike Light"/>
    <n v="3"/>
    <n v="51.57"/>
    <n v="0.1"/>
    <n v="21.82"/>
    <n v="139.239"/>
    <n v="65.460000000000008"/>
    <n v="73.778999999999996"/>
    <n v="0.52987309589985565"/>
    <n v="2026"/>
    <s v="Q4"/>
    <n v="10"/>
    <s v="Oct"/>
  </r>
  <r>
    <x v="2110"/>
    <d v="2026-10-15T00:00:00"/>
    <n v="2026"/>
    <x v="3"/>
    <n v="10"/>
    <x v="9"/>
    <x v="1"/>
    <x v="12"/>
    <x v="0"/>
    <s v="New"/>
    <x v="1"/>
    <s v="Trekking Poles"/>
    <n v="1"/>
    <n v="70.47"/>
    <n v="0.1"/>
    <n v="31.52"/>
    <n v="63.423000000000002"/>
    <n v="31.52"/>
    <n v="31.903000000000002"/>
    <n v="0.50301940936253409"/>
    <n v="2026"/>
    <s v="Q4"/>
    <n v="10"/>
    <s v="Oct"/>
  </r>
  <r>
    <x v="2111"/>
    <d v="2026-10-15T00:00:00"/>
    <n v="2026"/>
    <x v="3"/>
    <n v="10"/>
    <x v="9"/>
    <x v="0"/>
    <x v="0"/>
    <x v="0"/>
    <s v="New"/>
    <x v="1"/>
    <s v="Trekking Poles"/>
    <n v="1"/>
    <n v="71.05"/>
    <n v="0"/>
    <n v="33.32"/>
    <n v="71.05"/>
    <n v="33.32"/>
    <n v="37.729999999999997"/>
    <n v="0.53103448275862064"/>
    <n v="2026"/>
    <s v="Q4"/>
    <n v="10"/>
    <s v="Oct"/>
  </r>
  <r>
    <x v="2112"/>
    <d v="2026-10-15T00:00:00"/>
    <n v="2026"/>
    <x v="3"/>
    <n v="10"/>
    <x v="9"/>
    <x v="3"/>
    <x v="13"/>
    <x v="2"/>
    <s v="Returning"/>
    <x v="0"/>
    <s v="Compact Repair Kit"/>
    <n v="3"/>
    <n v="39.83"/>
    <n v="0.1"/>
    <n v="16.93"/>
    <n v="107.541"/>
    <n v="50.79"/>
    <n v="56.750999999999998"/>
    <n v="0.52771501101905316"/>
    <n v="2026"/>
    <s v="Q4"/>
    <n v="10"/>
    <s v="Oct"/>
  </r>
  <r>
    <x v="2113"/>
    <d v="2026-10-15T00:00:00"/>
    <n v="2026"/>
    <x v="3"/>
    <n v="10"/>
    <x v="9"/>
    <x v="3"/>
    <x v="7"/>
    <x v="0"/>
    <s v="New"/>
    <x v="4"/>
    <s v="Training Mat"/>
    <n v="3"/>
    <n v="49.5"/>
    <n v="0.05"/>
    <n v="22"/>
    <n v="141.07499999999999"/>
    <n v="66"/>
    <n v="75.074999999999989"/>
    <n v="0.53216374269005839"/>
    <n v="2026"/>
    <s v="Q4"/>
    <n v="10"/>
    <s v="Oct"/>
  </r>
  <r>
    <x v="2114"/>
    <d v="2026-10-15T00:00:00"/>
    <n v="2026"/>
    <x v="3"/>
    <n v="10"/>
    <x v="9"/>
    <x v="1"/>
    <x v="6"/>
    <x v="3"/>
    <s v="New"/>
    <x v="1"/>
    <s v="Hiking Daypack 20L"/>
    <n v="1"/>
    <n v="91.99"/>
    <n v="0"/>
    <n v="44.86"/>
    <n v="91.99"/>
    <n v="44.86"/>
    <n v="47.129999999999995"/>
    <n v="0.51233829764104788"/>
    <n v="2026"/>
    <s v="Q4"/>
    <n v="10"/>
    <s v="Oct"/>
  </r>
  <r>
    <x v="2115"/>
    <d v="2026-10-15T00:00:00"/>
    <n v="2026"/>
    <x v="3"/>
    <n v="10"/>
    <x v="9"/>
    <x v="0"/>
    <x v="15"/>
    <x v="3"/>
    <s v="Returning"/>
    <x v="0"/>
    <s v="Commuter Helmet"/>
    <n v="1"/>
    <n v="79.78"/>
    <n v="0.05"/>
    <n v="41.59"/>
    <n v="75.790999999999997"/>
    <n v="41.59"/>
    <n v="34.200999999999993"/>
    <n v="0.45125410668812915"/>
    <n v="2026"/>
    <s v="Q4"/>
    <n v="10"/>
    <s v="Oct"/>
  </r>
  <r>
    <x v="2116"/>
    <d v="2026-10-15T00:00:00"/>
    <n v="2026"/>
    <x v="3"/>
    <n v="10"/>
    <x v="9"/>
    <x v="3"/>
    <x v="8"/>
    <x v="0"/>
    <s v="Returning"/>
    <x v="0"/>
    <s v="Commuter Helmet"/>
    <n v="1"/>
    <n v="82.97"/>
    <n v="0"/>
    <n v="43.09"/>
    <n v="82.97"/>
    <n v="43.09"/>
    <n v="39.879999999999995"/>
    <n v="0.48065565867180904"/>
    <n v="2026"/>
    <s v="Q4"/>
    <n v="10"/>
    <s v="Oct"/>
  </r>
  <r>
    <x v="2117"/>
    <d v="2026-10-15T00:00:00"/>
    <n v="2026"/>
    <x v="3"/>
    <n v="10"/>
    <x v="9"/>
    <x v="0"/>
    <x v="9"/>
    <x v="0"/>
    <s v="Business"/>
    <x v="0"/>
    <s v="Cycling Pack 12L"/>
    <n v="1"/>
    <n v="103.33"/>
    <n v="0"/>
    <n v="50.85"/>
    <n v="103.33"/>
    <n v="50.85"/>
    <n v="52.48"/>
    <n v="0.5078873512048776"/>
    <n v="2026"/>
    <s v="Q4"/>
    <n v="10"/>
    <s v="Oct"/>
  </r>
  <r>
    <x v="2118"/>
    <d v="2026-10-16T00:00:00"/>
    <n v="2026"/>
    <x v="3"/>
    <n v="10"/>
    <x v="9"/>
    <x v="0"/>
    <x v="9"/>
    <x v="0"/>
    <s v="New"/>
    <x v="1"/>
    <s v="Trail Boots"/>
    <n v="3"/>
    <n v="142.54"/>
    <n v="0.05"/>
    <n v="81.599999999999994"/>
    <n v="406.23899999999998"/>
    <n v="244.79999999999998"/>
    <n v="161.43899999999999"/>
    <n v="0.39739906803630376"/>
    <n v="2026"/>
    <s v="Q4"/>
    <n v="10"/>
    <s v="Oct"/>
  </r>
  <r>
    <x v="2119"/>
    <d v="2026-10-16T00:00:00"/>
    <n v="2026"/>
    <x v="3"/>
    <n v="10"/>
    <x v="9"/>
    <x v="2"/>
    <x v="16"/>
    <x v="0"/>
    <s v="New"/>
    <x v="1"/>
    <s v="Hiking Daypack 20L"/>
    <n v="3"/>
    <n v="92.14"/>
    <n v="0.1"/>
    <n v="46.43"/>
    <n v="248.77800000000002"/>
    <n v="139.29"/>
    <n v="109.48800000000003"/>
    <n v="0.44010322456165746"/>
    <n v="2026"/>
    <s v="Q4"/>
    <n v="10"/>
    <s v="Oct"/>
  </r>
  <r>
    <x v="2120"/>
    <d v="2026-10-16T00:00:00"/>
    <n v="2026"/>
    <x v="3"/>
    <n v="10"/>
    <x v="9"/>
    <x v="3"/>
    <x v="7"/>
    <x v="2"/>
    <s v="Business"/>
    <x v="2"/>
    <s v="Travel Backpack 35L"/>
    <n v="2"/>
    <n v="165.23"/>
    <n v="0"/>
    <n v="88.87"/>
    <n v="330.46"/>
    <n v="177.74"/>
    <n v="152.71999999999997"/>
    <n v="0.46214367850874533"/>
    <n v="2026"/>
    <s v="Q4"/>
    <n v="10"/>
    <s v="Oct"/>
  </r>
  <r>
    <x v="2121"/>
    <d v="2026-10-16T00:00:00"/>
    <n v="2026"/>
    <x v="3"/>
    <n v="10"/>
    <x v="9"/>
    <x v="3"/>
    <x v="4"/>
    <x v="0"/>
    <s v="Business"/>
    <x v="4"/>
    <s v="Weighted Vest"/>
    <n v="1"/>
    <n v="121.92"/>
    <n v="0"/>
    <n v="71.02"/>
    <n v="121.92"/>
    <n v="71.02"/>
    <n v="50.900000000000006"/>
    <n v="0.41748687664042"/>
    <n v="2026"/>
    <s v="Q4"/>
    <n v="10"/>
    <s v="Oct"/>
  </r>
  <r>
    <x v="2122"/>
    <d v="2026-10-16T00:00:00"/>
    <n v="2026"/>
    <x v="3"/>
    <n v="10"/>
    <x v="9"/>
    <x v="1"/>
    <x v="1"/>
    <x v="0"/>
    <s v="Returning"/>
    <x v="2"/>
    <s v="Insulated Bottle"/>
    <n v="3"/>
    <n v="36.46"/>
    <n v="0.05"/>
    <n v="13.9"/>
    <n v="103.91099999999999"/>
    <n v="41.7"/>
    <n v="62.210999999999984"/>
    <n v="0.5986950370990558"/>
    <n v="2026"/>
    <s v="Q4"/>
    <n v="10"/>
    <s v="Oct"/>
  </r>
  <r>
    <x v="2123"/>
    <d v="2026-10-16T00:00:00"/>
    <n v="2026"/>
    <x v="3"/>
    <n v="10"/>
    <x v="9"/>
    <x v="3"/>
    <x v="4"/>
    <x v="2"/>
    <s v="Business"/>
    <x v="4"/>
    <s v="Training Mat"/>
    <n v="3"/>
    <n v="51.89"/>
    <n v="0.1"/>
    <n v="21.56"/>
    <n v="140.10300000000001"/>
    <n v="64.679999999999993"/>
    <n v="75.423000000000016"/>
    <n v="0.53833965011455864"/>
    <n v="2026"/>
    <s v="Q4"/>
    <n v="10"/>
    <s v="Oct"/>
  </r>
  <r>
    <x v="2124"/>
    <d v="2026-10-16T00:00:00"/>
    <n v="2026"/>
    <x v="3"/>
    <n v="10"/>
    <x v="9"/>
    <x v="3"/>
    <x v="4"/>
    <x v="0"/>
    <s v="Returning"/>
    <x v="4"/>
    <s v="Resistance Band Set"/>
    <n v="1"/>
    <n v="40.75"/>
    <n v="0"/>
    <n v="14.7"/>
    <n v="40.75"/>
    <n v="14.7"/>
    <n v="26.05"/>
    <n v="0.63926380368098157"/>
    <n v="2026"/>
    <s v="Q4"/>
    <n v="10"/>
    <s v="Oct"/>
  </r>
  <r>
    <x v="2125"/>
    <d v="2026-10-16T00:00:00"/>
    <n v="2026"/>
    <x v="3"/>
    <n v="10"/>
    <x v="9"/>
    <x v="2"/>
    <x v="5"/>
    <x v="1"/>
    <s v="Business"/>
    <x v="3"/>
    <s v="Alpine Tent 4P"/>
    <n v="4"/>
    <n v="345.13"/>
    <n v="0.05"/>
    <n v="200.02"/>
    <n v="1311.4939999999999"/>
    <n v="800.08"/>
    <n v="511.41399999999987"/>
    <n v="0.38994764749209671"/>
    <n v="2026"/>
    <s v="Q4"/>
    <n v="10"/>
    <s v="Oct"/>
  </r>
  <r>
    <x v="2126"/>
    <d v="2026-10-16T00:00:00"/>
    <n v="2026"/>
    <x v="3"/>
    <n v="10"/>
    <x v="9"/>
    <x v="1"/>
    <x v="6"/>
    <x v="2"/>
    <s v="New"/>
    <x v="2"/>
    <s v="Insulated Bottle"/>
    <n v="2"/>
    <n v="37.1"/>
    <n v="0"/>
    <n v="13.31"/>
    <n v="74.2"/>
    <n v="26.62"/>
    <n v="47.58"/>
    <n v="0.64123989218328836"/>
    <n v="2026"/>
    <s v="Q4"/>
    <n v="10"/>
    <s v="Oct"/>
  </r>
  <r>
    <x v="2127"/>
    <d v="2026-10-16T00:00:00"/>
    <n v="2026"/>
    <x v="3"/>
    <n v="10"/>
    <x v="9"/>
    <x v="3"/>
    <x v="7"/>
    <x v="3"/>
    <s v="New"/>
    <x v="1"/>
    <s v="Hiking Daypack 20L"/>
    <n v="3"/>
    <n v="94.19"/>
    <n v="0"/>
    <n v="44.89"/>
    <n v="282.57"/>
    <n v="134.67000000000002"/>
    <n v="147.89999999999998"/>
    <n v="0.52341012846374346"/>
    <n v="2026"/>
    <s v="Q4"/>
    <n v="10"/>
    <s v="Oct"/>
  </r>
  <r>
    <x v="2128"/>
    <d v="2026-10-17T00:00:00"/>
    <n v="2026"/>
    <x v="3"/>
    <n v="10"/>
    <x v="9"/>
    <x v="3"/>
    <x v="8"/>
    <x v="0"/>
    <s v="Returning"/>
    <x v="3"/>
    <s v="Portable Camp Stove"/>
    <n v="2"/>
    <n v="82.52"/>
    <n v="0.05"/>
    <n v="38.61"/>
    <n v="156.78799999999998"/>
    <n v="77.22"/>
    <n v="79.567999999999984"/>
    <n v="0.50748781794525089"/>
    <n v="2026"/>
    <s v="Q4"/>
    <n v="10"/>
    <s v="Oct"/>
  </r>
  <r>
    <x v="2129"/>
    <d v="2026-10-17T00:00:00"/>
    <n v="2026"/>
    <x v="3"/>
    <n v="10"/>
    <x v="9"/>
    <x v="3"/>
    <x v="13"/>
    <x v="0"/>
    <s v="Business"/>
    <x v="1"/>
    <s v="Summit Backpack 45L"/>
    <n v="1"/>
    <n v="155.16"/>
    <n v="0"/>
    <n v="78.84"/>
    <n v="155.16"/>
    <n v="78.84"/>
    <n v="76.319999999999993"/>
    <n v="0.49187935034802782"/>
    <n v="2026"/>
    <s v="Q4"/>
    <n v="10"/>
    <s v="Oct"/>
  </r>
  <r>
    <x v="2130"/>
    <d v="2026-10-17T00:00:00"/>
    <n v="2026"/>
    <x v="3"/>
    <n v="10"/>
    <x v="9"/>
    <x v="3"/>
    <x v="13"/>
    <x v="3"/>
    <s v="Returning"/>
    <x v="2"/>
    <s v="Packing Cube Set"/>
    <n v="1"/>
    <n v="46.36"/>
    <n v="0.05"/>
    <n v="18.399999999999999"/>
    <n v="44.041999999999994"/>
    <n v="18.399999999999999"/>
    <n v="25.641999999999996"/>
    <n v="0.58221697470596245"/>
    <n v="2026"/>
    <s v="Q4"/>
    <n v="10"/>
    <s v="Oct"/>
  </r>
  <r>
    <x v="2131"/>
    <d v="2026-10-17T00:00:00"/>
    <n v="2026"/>
    <x v="3"/>
    <n v="10"/>
    <x v="9"/>
    <x v="2"/>
    <x v="16"/>
    <x v="0"/>
    <s v="Business"/>
    <x v="0"/>
    <s v="Commuter Helmet"/>
    <n v="1"/>
    <n v="81.47"/>
    <n v="0"/>
    <n v="43.67"/>
    <n v="81.47"/>
    <n v="43.67"/>
    <n v="37.799999999999997"/>
    <n v="0.463974469129741"/>
    <n v="2026"/>
    <s v="Q4"/>
    <n v="10"/>
    <s v="Oct"/>
  </r>
  <r>
    <x v="2132"/>
    <d v="2026-10-17T00:00:00"/>
    <n v="2026"/>
    <x v="3"/>
    <n v="10"/>
    <x v="9"/>
    <x v="0"/>
    <x v="15"/>
    <x v="0"/>
    <s v="Returning"/>
    <x v="2"/>
    <s v="Carry-On Duffel"/>
    <n v="1"/>
    <n v="134.31"/>
    <n v="0.05"/>
    <n v="67.239999999999995"/>
    <n v="127.5945"/>
    <n v="67.239999999999995"/>
    <n v="60.354500000000002"/>
    <n v="0.47301803761133909"/>
    <n v="2026"/>
    <s v="Q4"/>
    <n v="10"/>
    <s v="Oct"/>
  </r>
  <r>
    <x v="2133"/>
    <d v="2026-10-17T00:00:00"/>
    <n v="2026"/>
    <x v="3"/>
    <n v="10"/>
    <x v="9"/>
    <x v="2"/>
    <x v="16"/>
    <x v="0"/>
    <s v="New"/>
    <x v="3"/>
    <s v="Compact Sleeping Bag"/>
    <n v="1"/>
    <n v="123.11"/>
    <n v="0"/>
    <n v="58.99"/>
    <n v="123.11"/>
    <n v="58.99"/>
    <n v="64.12"/>
    <n v="0.52083502558687356"/>
    <n v="2026"/>
    <s v="Q4"/>
    <n v="10"/>
    <s v="Oct"/>
  </r>
  <r>
    <x v="2134"/>
    <d v="2026-10-17T00:00:00"/>
    <n v="2026"/>
    <x v="3"/>
    <n v="10"/>
    <x v="9"/>
    <x v="1"/>
    <x v="6"/>
    <x v="0"/>
    <s v="New"/>
    <x v="3"/>
    <s v="Portable Camp Stove"/>
    <n v="1"/>
    <n v="81.239999999999995"/>
    <n v="0"/>
    <n v="38.65"/>
    <n v="81.239999999999995"/>
    <n v="38.65"/>
    <n v="42.589999999999996"/>
    <n v="0.52424913835548992"/>
    <n v="2026"/>
    <s v="Q4"/>
    <n v="10"/>
    <s v="Oct"/>
  </r>
  <r>
    <x v="2135"/>
    <d v="2026-10-17T00:00:00"/>
    <n v="2026"/>
    <x v="3"/>
    <n v="10"/>
    <x v="9"/>
    <x v="0"/>
    <x v="9"/>
    <x v="3"/>
    <s v="Returning"/>
    <x v="1"/>
    <s v="Trekking Poles"/>
    <n v="1"/>
    <n v="70.81"/>
    <n v="0.15"/>
    <n v="32.93"/>
    <n v="60.188499999999998"/>
    <n v="32.93"/>
    <n v="27.258499999999998"/>
    <n v="0.45288551799762411"/>
    <n v="2026"/>
    <s v="Q4"/>
    <n v="10"/>
    <s v="Oct"/>
  </r>
  <r>
    <x v="2136"/>
    <d v="2026-10-17T00:00:00"/>
    <n v="2026"/>
    <x v="3"/>
    <n v="10"/>
    <x v="9"/>
    <x v="3"/>
    <x v="13"/>
    <x v="0"/>
    <s v="Business"/>
    <x v="3"/>
    <s v="Trail Tent 2P"/>
    <n v="6"/>
    <n v="200.26"/>
    <n v="0"/>
    <n v="106.71"/>
    <n v="1201.56"/>
    <n v="640.26"/>
    <n v="561.29999999999995"/>
    <n v="0.46714271447118744"/>
    <n v="2026"/>
    <s v="Q4"/>
    <n v="10"/>
    <s v="Oct"/>
  </r>
  <r>
    <x v="2137"/>
    <d v="2026-10-17T00:00:00"/>
    <n v="2026"/>
    <x v="3"/>
    <n v="10"/>
    <x v="9"/>
    <x v="3"/>
    <x v="4"/>
    <x v="0"/>
    <s v="New"/>
    <x v="4"/>
    <s v="Recovery Roller"/>
    <n v="3"/>
    <n v="36.75"/>
    <n v="0.05"/>
    <n v="13.71"/>
    <n v="104.7375"/>
    <n v="41.13"/>
    <n v="63.607499999999995"/>
    <n v="0.60730397422126747"/>
    <n v="2026"/>
    <s v="Q4"/>
    <n v="10"/>
    <s v="Oct"/>
  </r>
  <r>
    <x v="2138"/>
    <d v="2026-10-17T00:00:00"/>
    <n v="2026"/>
    <x v="3"/>
    <n v="10"/>
    <x v="9"/>
    <x v="2"/>
    <x v="16"/>
    <x v="0"/>
    <s v="Returning"/>
    <x v="1"/>
    <s v="Hiking Daypack 20L"/>
    <n v="2"/>
    <n v="92.41"/>
    <n v="0.1"/>
    <n v="45.42"/>
    <n v="166.33799999999999"/>
    <n v="90.84"/>
    <n v="75.49799999999999"/>
    <n v="0.4538830573891714"/>
    <n v="2026"/>
    <s v="Q4"/>
    <n v="10"/>
    <s v="Oct"/>
  </r>
  <r>
    <x v="2139"/>
    <d v="2026-10-17T00:00:00"/>
    <n v="2026"/>
    <x v="3"/>
    <n v="10"/>
    <x v="9"/>
    <x v="1"/>
    <x v="14"/>
    <x v="2"/>
    <s v="New"/>
    <x v="4"/>
    <s v="Resistance Band Set"/>
    <n v="1"/>
    <n v="40.67"/>
    <n v="0"/>
    <n v="15.09"/>
    <n v="40.67"/>
    <n v="15.09"/>
    <n v="25.580000000000002"/>
    <n v="0.62896483894762722"/>
    <n v="2026"/>
    <s v="Q4"/>
    <n v="10"/>
    <s v="Oct"/>
  </r>
  <r>
    <x v="2140"/>
    <d v="2026-10-18T00:00:00"/>
    <n v="2026"/>
    <x v="3"/>
    <n v="10"/>
    <x v="9"/>
    <x v="1"/>
    <x v="1"/>
    <x v="0"/>
    <s v="Returning"/>
    <x v="1"/>
    <s v="Hiking Daypack 20L"/>
    <n v="1"/>
    <n v="90.09"/>
    <n v="0"/>
    <n v="45.17"/>
    <n v="90.09"/>
    <n v="45.17"/>
    <n v="44.92"/>
    <n v="0.49861249861249862"/>
    <n v="2026"/>
    <s v="Q4"/>
    <n v="10"/>
    <s v="Oct"/>
  </r>
  <r>
    <x v="2141"/>
    <d v="2026-10-18T00:00:00"/>
    <n v="2026"/>
    <x v="3"/>
    <n v="10"/>
    <x v="9"/>
    <x v="2"/>
    <x v="10"/>
    <x v="0"/>
    <s v="Returning"/>
    <x v="2"/>
    <s v="Insulated Bottle"/>
    <n v="1"/>
    <n v="36.83"/>
    <n v="0"/>
    <n v="13.64"/>
    <n v="36.83"/>
    <n v="13.64"/>
    <n v="23.189999999999998"/>
    <n v="0.62964974205810476"/>
    <n v="2026"/>
    <s v="Q4"/>
    <n v="10"/>
    <s v="Oct"/>
  </r>
  <r>
    <x v="2142"/>
    <d v="2026-10-18T00:00:00"/>
    <n v="2026"/>
    <x v="3"/>
    <n v="10"/>
    <x v="9"/>
    <x v="1"/>
    <x v="12"/>
    <x v="3"/>
    <s v="Returning"/>
    <x v="3"/>
    <s v="Trail Tent 2P"/>
    <n v="5"/>
    <n v="196.37"/>
    <n v="0.05"/>
    <n v="103.51"/>
    <n v="932.75749999999994"/>
    <n v="517.55000000000007"/>
    <n v="415.20749999999987"/>
    <n v="0.44513981393877816"/>
    <n v="2026"/>
    <s v="Q4"/>
    <n v="10"/>
    <s v="Oct"/>
  </r>
  <r>
    <x v="2143"/>
    <d v="2026-10-18T00:00:00"/>
    <n v="2026"/>
    <x v="3"/>
    <n v="10"/>
    <x v="9"/>
    <x v="0"/>
    <x v="15"/>
    <x v="0"/>
    <s v="New"/>
    <x v="1"/>
    <s v="Hiking Daypack 20L"/>
    <n v="2"/>
    <n v="93.73"/>
    <n v="0"/>
    <n v="44.79"/>
    <n v="187.46"/>
    <n v="89.58"/>
    <n v="97.88000000000001"/>
    <n v="0.52213805611863873"/>
    <n v="2026"/>
    <s v="Q4"/>
    <n v="10"/>
    <s v="Oct"/>
  </r>
  <r>
    <x v="2144"/>
    <d v="2026-10-18T00:00:00"/>
    <n v="2026"/>
    <x v="3"/>
    <n v="10"/>
    <x v="9"/>
    <x v="2"/>
    <x v="10"/>
    <x v="0"/>
    <s v="Business"/>
    <x v="2"/>
    <s v="Insulated Bottle"/>
    <n v="1"/>
    <n v="36.46"/>
    <n v="0.05"/>
    <n v="13.35"/>
    <n v="34.637"/>
    <n v="13.35"/>
    <n v="21.286999999999999"/>
    <n v="0.61457401045125148"/>
    <n v="2026"/>
    <s v="Q4"/>
    <n v="10"/>
    <s v="Oct"/>
  </r>
  <r>
    <x v="2145"/>
    <d v="2026-10-18T00:00:00"/>
    <n v="2026"/>
    <x v="3"/>
    <n v="10"/>
    <x v="9"/>
    <x v="1"/>
    <x v="14"/>
    <x v="0"/>
    <s v="Returning"/>
    <x v="3"/>
    <s v="Compact Sleeping Bag"/>
    <n v="2"/>
    <n v="125.91"/>
    <n v="0"/>
    <n v="61.95"/>
    <n v="251.82"/>
    <n v="123.9"/>
    <n v="127.91999999999999"/>
    <n v="0.50798189182749576"/>
    <n v="2026"/>
    <s v="Q4"/>
    <n v="10"/>
    <s v="Oct"/>
  </r>
  <r>
    <x v="2146"/>
    <d v="2026-10-18T00:00:00"/>
    <n v="2026"/>
    <x v="3"/>
    <n v="10"/>
    <x v="9"/>
    <x v="3"/>
    <x v="8"/>
    <x v="2"/>
    <s v="New"/>
    <x v="1"/>
    <s v="Hiking Daypack 20L"/>
    <n v="1"/>
    <n v="92.56"/>
    <n v="0.1"/>
    <n v="44.23"/>
    <n v="83.304000000000002"/>
    <n v="44.23"/>
    <n v="39.074000000000005"/>
    <n v="0.46905310669355621"/>
    <n v="2026"/>
    <s v="Q4"/>
    <n v="10"/>
    <s v="Oct"/>
  </r>
  <r>
    <x v="2147"/>
    <d v="2026-10-18T00:00:00"/>
    <n v="2026"/>
    <x v="3"/>
    <n v="10"/>
    <x v="9"/>
    <x v="3"/>
    <x v="8"/>
    <x v="3"/>
    <s v="New"/>
    <x v="1"/>
    <s v="Trekking Poles"/>
    <n v="4"/>
    <n v="70.02"/>
    <n v="0"/>
    <n v="32.86"/>
    <n v="280.08"/>
    <n v="131.44"/>
    <n v="148.63999999999999"/>
    <n v="0.53070551271065403"/>
    <n v="2026"/>
    <s v="Q4"/>
    <n v="10"/>
    <s v="Oct"/>
  </r>
  <r>
    <x v="2148"/>
    <d v="2026-10-18T00:00:00"/>
    <n v="2026"/>
    <x v="3"/>
    <n v="10"/>
    <x v="9"/>
    <x v="0"/>
    <x v="15"/>
    <x v="0"/>
    <s v="Returning"/>
    <x v="0"/>
    <s v="Trail Bike Light"/>
    <n v="3"/>
    <n v="51.62"/>
    <n v="0.1"/>
    <n v="22.94"/>
    <n v="139.374"/>
    <n v="68.820000000000007"/>
    <n v="70.553999999999988"/>
    <n v="0.50622067243531788"/>
    <n v="2026"/>
    <s v="Q4"/>
    <n v="10"/>
    <s v="Oct"/>
  </r>
  <r>
    <x v="2149"/>
    <d v="2026-10-18T00:00:00"/>
    <n v="2026"/>
    <x v="3"/>
    <n v="10"/>
    <x v="9"/>
    <x v="2"/>
    <x v="2"/>
    <x v="0"/>
    <s v="New"/>
    <x v="3"/>
    <s v="Trail Tent 2P"/>
    <n v="1"/>
    <n v="196.39"/>
    <n v="0"/>
    <n v="104.66"/>
    <n v="196.39"/>
    <n v="104.66"/>
    <n v="91.72999999999999"/>
    <n v="0.46708080859514228"/>
    <n v="2026"/>
    <s v="Q4"/>
    <n v="10"/>
    <s v="Oct"/>
  </r>
  <r>
    <x v="2150"/>
    <d v="2026-10-18T00:00:00"/>
    <n v="2026"/>
    <x v="3"/>
    <n v="10"/>
    <x v="9"/>
    <x v="3"/>
    <x v="8"/>
    <x v="1"/>
    <s v="Business"/>
    <x v="4"/>
    <s v="Resistance Band Set"/>
    <n v="10"/>
    <n v="41.26"/>
    <n v="0.1"/>
    <n v="15.06"/>
    <n v="371.34"/>
    <n v="150.6"/>
    <n v="220.73999999999998"/>
    <n v="0.59444175149458711"/>
    <n v="2026"/>
    <s v="Q4"/>
    <n v="10"/>
    <s v="Oct"/>
  </r>
  <r>
    <x v="2151"/>
    <d v="2026-10-18T00:00:00"/>
    <n v="2026"/>
    <x v="3"/>
    <n v="10"/>
    <x v="9"/>
    <x v="2"/>
    <x v="3"/>
    <x v="3"/>
    <s v="New"/>
    <x v="2"/>
    <s v="Insulated Bottle"/>
    <n v="1"/>
    <n v="35.549999999999997"/>
    <n v="0.05"/>
    <n v="13.44"/>
    <n v="33.772499999999994"/>
    <n v="13.44"/>
    <n v="20.332499999999996"/>
    <n v="0.60204308238951809"/>
    <n v="2026"/>
    <s v="Q4"/>
    <n v="10"/>
    <s v="Oct"/>
  </r>
  <r>
    <x v="2152"/>
    <d v="2026-10-18T00:00:00"/>
    <n v="2026"/>
    <x v="3"/>
    <n v="10"/>
    <x v="9"/>
    <x v="3"/>
    <x v="8"/>
    <x v="0"/>
    <s v="New"/>
    <x v="0"/>
    <s v="Trail Bike Light"/>
    <n v="1"/>
    <n v="49.5"/>
    <n v="0"/>
    <n v="22.36"/>
    <n v="49.5"/>
    <n v="22.36"/>
    <n v="27.14"/>
    <n v="0.54828282828282826"/>
    <n v="2026"/>
    <s v="Q4"/>
    <n v="10"/>
    <s v="Oct"/>
  </r>
  <r>
    <x v="2153"/>
    <d v="2026-10-19T00:00:00"/>
    <n v="2026"/>
    <x v="3"/>
    <n v="10"/>
    <x v="9"/>
    <x v="0"/>
    <x v="15"/>
    <x v="0"/>
    <s v="Business"/>
    <x v="3"/>
    <s v="Portable Camp Stove"/>
    <n v="1"/>
    <n v="80.58"/>
    <n v="0"/>
    <n v="40.43"/>
    <n v="80.58"/>
    <n v="40.43"/>
    <n v="40.15"/>
    <n v="0.49826259617771157"/>
    <n v="2026"/>
    <s v="Q4"/>
    <n v="10"/>
    <s v="Oct"/>
  </r>
  <r>
    <x v="2154"/>
    <d v="2026-10-19T00:00:00"/>
    <n v="2026"/>
    <x v="3"/>
    <n v="10"/>
    <x v="9"/>
    <x v="2"/>
    <x v="5"/>
    <x v="2"/>
    <s v="Business"/>
    <x v="2"/>
    <s v="Travel Backpack 35L"/>
    <n v="2"/>
    <n v="161.59"/>
    <n v="0.05"/>
    <n v="89.57"/>
    <n v="307.02100000000002"/>
    <n v="179.14"/>
    <n v="127.88100000000003"/>
    <n v="0.41652199686666391"/>
    <n v="2026"/>
    <s v="Q4"/>
    <n v="10"/>
    <s v="Oct"/>
  </r>
  <r>
    <x v="2155"/>
    <d v="2026-10-19T00:00:00"/>
    <n v="2026"/>
    <x v="3"/>
    <n v="10"/>
    <x v="9"/>
    <x v="3"/>
    <x v="8"/>
    <x v="0"/>
    <s v="Business"/>
    <x v="3"/>
    <s v="Portable Camp Stove"/>
    <n v="1"/>
    <n v="80.319999999999993"/>
    <n v="0"/>
    <n v="39.729999999999997"/>
    <n v="80.319999999999993"/>
    <n v="39.729999999999997"/>
    <n v="40.589999999999996"/>
    <n v="0.50535358565737054"/>
    <n v="2026"/>
    <s v="Q4"/>
    <n v="10"/>
    <s v="Oct"/>
  </r>
  <r>
    <x v="2156"/>
    <d v="2026-10-19T00:00:00"/>
    <n v="2026"/>
    <x v="3"/>
    <n v="10"/>
    <x v="9"/>
    <x v="0"/>
    <x v="9"/>
    <x v="3"/>
    <s v="New"/>
    <x v="2"/>
    <s v="Travel Backpack 35L"/>
    <n v="1"/>
    <n v="164.25"/>
    <n v="0"/>
    <n v="86.6"/>
    <n v="164.25"/>
    <n v="86.6"/>
    <n v="77.650000000000006"/>
    <n v="0.47275494672754947"/>
    <n v="2026"/>
    <s v="Q4"/>
    <n v="10"/>
    <s v="Oct"/>
  </r>
  <r>
    <x v="2157"/>
    <d v="2026-10-19T00:00:00"/>
    <n v="2026"/>
    <x v="3"/>
    <n v="10"/>
    <x v="9"/>
    <x v="3"/>
    <x v="8"/>
    <x v="3"/>
    <s v="New"/>
    <x v="0"/>
    <s v="Cycling Pack 12L"/>
    <n v="6"/>
    <n v="101.6"/>
    <n v="0"/>
    <n v="50.17"/>
    <n v="609.59999999999991"/>
    <n v="301.02"/>
    <n v="308.57999999999993"/>
    <n v="0.50620078740157481"/>
    <n v="2026"/>
    <s v="Q4"/>
    <n v="10"/>
    <s v="Oct"/>
  </r>
  <r>
    <x v="2158"/>
    <d v="2026-10-20T00:00:00"/>
    <n v="2026"/>
    <x v="3"/>
    <n v="10"/>
    <x v="9"/>
    <x v="0"/>
    <x v="0"/>
    <x v="2"/>
    <s v="Returning"/>
    <x v="4"/>
    <s v="Recovery Roller"/>
    <n v="5"/>
    <n v="35.99"/>
    <n v="0"/>
    <n v="14.19"/>
    <n v="179.95000000000002"/>
    <n v="70.95"/>
    <n v="109.00000000000001"/>
    <n v="0.60572381217004723"/>
    <n v="2026"/>
    <s v="Q4"/>
    <n v="10"/>
    <s v="Oct"/>
  </r>
  <r>
    <x v="2159"/>
    <d v="2026-10-20T00:00:00"/>
    <n v="2026"/>
    <x v="3"/>
    <n v="10"/>
    <x v="9"/>
    <x v="3"/>
    <x v="8"/>
    <x v="0"/>
    <s v="Returning"/>
    <x v="4"/>
    <s v="Recovery Roller"/>
    <n v="2"/>
    <n v="36.57"/>
    <n v="0.1"/>
    <n v="13.79"/>
    <n v="65.826000000000008"/>
    <n v="27.58"/>
    <n v="38.246000000000009"/>
    <n v="0.58101661957281325"/>
    <n v="2026"/>
    <s v="Q4"/>
    <n v="10"/>
    <s v="Oct"/>
  </r>
  <r>
    <x v="2160"/>
    <d v="2026-10-20T00:00:00"/>
    <n v="2026"/>
    <x v="3"/>
    <n v="10"/>
    <x v="9"/>
    <x v="1"/>
    <x v="6"/>
    <x v="0"/>
    <s v="New"/>
    <x v="0"/>
    <s v="Compact Repair Kit"/>
    <n v="1"/>
    <n v="40.99"/>
    <n v="0.1"/>
    <n v="17.16"/>
    <n v="36.891000000000005"/>
    <n v="17.16"/>
    <n v="19.731000000000005"/>
    <n v="0.5348458973733432"/>
    <n v="2026"/>
    <s v="Q4"/>
    <n v="10"/>
    <s v="Oct"/>
  </r>
  <r>
    <x v="2161"/>
    <d v="2026-10-20T00:00:00"/>
    <n v="2026"/>
    <x v="3"/>
    <n v="10"/>
    <x v="9"/>
    <x v="3"/>
    <x v="8"/>
    <x v="2"/>
    <s v="Returning"/>
    <x v="3"/>
    <s v="Portable Camp Stove"/>
    <n v="3"/>
    <n v="80.47"/>
    <n v="0"/>
    <n v="40.090000000000003"/>
    <n v="241.41"/>
    <n v="120.27000000000001"/>
    <n v="121.13999999999999"/>
    <n v="0.50180191375667949"/>
    <n v="2026"/>
    <s v="Q4"/>
    <n v="10"/>
    <s v="Oct"/>
  </r>
  <r>
    <x v="2162"/>
    <d v="2026-10-20T00:00:00"/>
    <n v="2026"/>
    <x v="3"/>
    <n v="10"/>
    <x v="9"/>
    <x v="3"/>
    <x v="13"/>
    <x v="2"/>
    <s v="Business"/>
    <x v="1"/>
    <s v="Trail Boots"/>
    <n v="5"/>
    <n v="140.32"/>
    <n v="0"/>
    <n v="80.08"/>
    <n v="701.59999999999991"/>
    <n v="400.4"/>
    <n v="301.19999999999993"/>
    <n v="0.4293044469783352"/>
    <n v="2026"/>
    <s v="Q4"/>
    <n v="10"/>
    <s v="Oct"/>
  </r>
  <r>
    <x v="2163"/>
    <d v="2026-10-20T00:00:00"/>
    <n v="2026"/>
    <x v="3"/>
    <n v="10"/>
    <x v="9"/>
    <x v="1"/>
    <x v="11"/>
    <x v="0"/>
    <s v="New"/>
    <x v="4"/>
    <s v="Weighted Vest"/>
    <n v="3"/>
    <n v="125.93"/>
    <n v="0.1"/>
    <n v="68.45"/>
    <n v="340.01100000000002"/>
    <n v="205.35000000000002"/>
    <n v="134.661"/>
    <n v="0.39604895135745605"/>
    <n v="2026"/>
    <s v="Q4"/>
    <n v="10"/>
    <s v="Oct"/>
  </r>
  <r>
    <x v="2164"/>
    <d v="2026-10-21T00:00:00"/>
    <n v="2026"/>
    <x v="3"/>
    <n v="10"/>
    <x v="9"/>
    <x v="3"/>
    <x v="8"/>
    <x v="0"/>
    <s v="Returning"/>
    <x v="1"/>
    <s v="Trail Boots"/>
    <n v="2"/>
    <n v="141.4"/>
    <n v="0.05"/>
    <n v="77.48"/>
    <n v="268.66000000000003"/>
    <n v="154.96"/>
    <n v="113.70000000000002"/>
    <n v="0.42321149408173903"/>
    <n v="2026"/>
    <s v="Q4"/>
    <n v="10"/>
    <s v="Oct"/>
  </r>
  <r>
    <x v="2165"/>
    <d v="2026-10-21T00:00:00"/>
    <n v="2026"/>
    <x v="3"/>
    <n v="10"/>
    <x v="9"/>
    <x v="0"/>
    <x v="0"/>
    <x v="1"/>
    <s v="Business"/>
    <x v="0"/>
    <s v="Trail Bike Light"/>
    <n v="8"/>
    <n v="51.91"/>
    <n v="0.05"/>
    <n v="22.99"/>
    <n v="394.51599999999996"/>
    <n v="183.92"/>
    <n v="210.59599999999998"/>
    <n v="0.53380851473704483"/>
    <n v="2026"/>
    <s v="Q4"/>
    <n v="10"/>
    <s v="Oct"/>
  </r>
  <r>
    <x v="2166"/>
    <d v="2026-10-21T00:00:00"/>
    <n v="2026"/>
    <x v="3"/>
    <n v="10"/>
    <x v="9"/>
    <x v="3"/>
    <x v="7"/>
    <x v="3"/>
    <s v="Returning"/>
    <x v="3"/>
    <s v="Trail Tent 2P"/>
    <n v="1"/>
    <n v="192.62"/>
    <n v="0"/>
    <n v="102.51"/>
    <n v="192.62"/>
    <n v="102.51"/>
    <n v="90.11"/>
    <n v="0.46781227286886096"/>
    <n v="2026"/>
    <s v="Q4"/>
    <n v="10"/>
    <s v="Oct"/>
  </r>
  <r>
    <x v="2167"/>
    <d v="2026-10-22T00:00:00"/>
    <n v="2026"/>
    <x v="3"/>
    <n v="10"/>
    <x v="9"/>
    <x v="3"/>
    <x v="4"/>
    <x v="0"/>
    <s v="New"/>
    <x v="0"/>
    <s v="Trail Bike Light"/>
    <n v="1"/>
    <n v="51.25"/>
    <n v="0"/>
    <n v="22.58"/>
    <n v="51.25"/>
    <n v="22.58"/>
    <n v="28.67"/>
    <n v="0.55941463414634152"/>
    <n v="2026"/>
    <s v="Q4"/>
    <n v="10"/>
    <s v="Oct"/>
  </r>
  <r>
    <x v="2168"/>
    <d v="2026-10-22T00:00:00"/>
    <n v="2026"/>
    <x v="3"/>
    <n v="10"/>
    <x v="9"/>
    <x v="3"/>
    <x v="4"/>
    <x v="2"/>
    <s v="New"/>
    <x v="2"/>
    <s v="Packing Cube Set"/>
    <n v="1"/>
    <n v="45.97"/>
    <n v="0.05"/>
    <n v="18.760000000000002"/>
    <n v="43.671499999999995"/>
    <n v="18.760000000000002"/>
    <n v="24.911499999999993"/>
    <n v="0.57042922729926826"/>
    <n v="2026"/>
    <s v="Q4"/>
    <n v="10"/>
    <s v="Oct"/>
  </r>
  <r>
    <x v="2169"/>
    <d v="2026-10-22T00:00:00"/>
    <n v="2026"/>
    <x v="3"/>
    <n v="10"/>
    <x v="9"/>
    <x v="2"/>
    <x v="2"/>
    <x v="3"/>
    <s v="Returning"/>
    <x v="3"/>
    <s v="Compact Sleeping Bag"/>
    <n v="1"/>
    <n v="123.29"/>
    <n v="0"/>
    <n v="59.48"/>
    <n v="123.29"/>
    <n v="59.48"/>
    <n v="63.810000000000009"/>
    <n v="0.51756022386243816"/>
    <n v="2026"/>
    <s v="Q4"/>
    <n v="10"/>
    <s v="Oct"/>
  </r>
  <r>
    <x v="2170"/>
    <d v="2026-10-22T00:00:00"/>
    <n v="2026"/>
    <x v="3"/>
    <n v="10"/>
    <x v="9"/>
    <x v="3"/>
    <x v="8"/>
    <x v="1"/>
    <s v="Business"/>
    <x v="2"/>
    <s v="Insulated Bottle"/>
    <n v="8"/>
    <n v="35.83"/>
    <n v="0.05"/>
    <n v="13.89"/>
    <n v="272.30799999999999"/>
    <n v="111.12"/>
    <n v="161.18799999999999"/>
    <n v="0.59193266448286497"/>
    <n v="2026"/>
    <s v="Q4"/>
    <n v="10"/>
    <s v="Oct"/>
  </r>
  <r>
    <x v="2171"/>
    <d v="2026-10-22T00:00:00"/>
    <n v="2026"/>
    <x v="3"/>
    <n v="10"/>
    <x v="9"/>
    <x v="0"/>
    <x v="0"/>
    <x v="0"/>
    <s v="New"/>
    <x v="3"/>
    <s v="Portable Camp Stove"/>
    <n v="1"/>
    <n v="80.56"/>
    <n v="0"/>
    <n v="39.53"/>
    <n v="80.56"/>
    <n v="39.53"/>
    <n v="41.03"/>
    <n v="0.5093098311817279"/>
    <n v="2026"/>
    <s v="Q4"/>
    <n v="10"/>
    <s v="Oct"/>
  </r>
  <r>
    <x v="2172"/>
    <d v="2026-10-22T00:00:00"/>
    <n v="2026"/>
    <x v="3"/>
    <n v="10"/>
    <x v="9"/>
    <x v="3"/>
    <x v="7"/>
    <x v="0"/>
    <s v="New"/>
    <x v="0"/>
    <s v="Compact Repair Kit"/>
    <n v="1"/>
    <n v="40.47"/>
    <n v="0.05"/>
    <n v="16.73"/>
    <n v="38.4465"/>
    <n v="16.73"/>
    <n v="21.7165"/>
    <n v="0.5648498562938109"/>
    <n v="2026"/>
    <s v="Q4"/>
    <n v="10"/>
    <s v="Oct"/>
  </r>
  <r>
    <x v="2173"/>
    <d v="2026-10-23T00:00:00"/>
    <n v="2026"/>
    <x v="3"/>
    <n v="10"/>
    <x v="9"/>
    <x v="1"/>
    <x v="12"/>
    <x v="1"/>
    <s v="Business"/>
    <x v="2"/>
    <s v="Carry-On Duffel"/>
    <n v="15"/>
    <n v="133.52000000000001"/>
    <n v="0.2"/>
    <n v="66"/>
    <n v="1602.2400000000002"/>
    <n v="990"/>
    <n v="612.24000000000024"/>
    <n v="0.38211503894547644"/>
    <n v="2026"/>
    <s v="Q4"/>
    <n v="10"/>
    <s v="Oct"/>
  </r>
  <r>
    <x v="2174"/>
    <d v="2026-10-23T00:00:00"/>
    <n v="2026"/>
    <x v="3"/>
    <n v="10"/>
    <x v="9"/>
    <x v="1"/>
    <x v="6"/>
    <x v="0"/>
    <s v="Returning"/>
    <x v="0"/>
    <s v="Commuter Helmet"/>
    <n v="1"/>
    <n v="82.28"/>
    <n v="0"/>
    <n v="42.08"/>
    <n v="82.28"/>
    <n v="42.08"/>
    <n v="40.200000000000003"/>
    <n v="0.48857559552746721"/>
    <n v="2026"/>
    <s v="Q4"/>
    <n v="10"/>
    <s v="Oct"/>
  </r>
  <r>
    <x v="2175"/>
    <d v="2026-10-23T00:00:00"/>
    <n v="2026"/>
    <x v="3"/>
    <n v="10"/>
    <x v="9"/>
    <x v="1"/>
    <x v="11"/>
    <x v="0"/>
    <s v="New"/>
    <x v="2"/>
    <s v="Insulated Bottle"/>
    <n v="6"/>
    <n v="35.479999999999997"/>
    <n v="0"/>
    <n v="13.37"/>
    <n v="212.88"/>
    <n v="80.22"/>
    <n v="132.66"/>
    <n v="0.62316798196166856"/>
    <n v="2026"/>
    <s v="Q4"/>
    <n v="10"/>
    <s v="Oct"/>
  </r>
  <r>
    <x v="2176"/>
    <d v="2026-10-23T00:00:00"/>
    <n v="2026"/>
    <x v="3"/>
    <n v="10"/>
    <x v="9"/>
    <x v="2"/>
    <x v="3"/>
    <x v="2"/>
    <s v="New"/>
    <x v="1"/>
    <s v="Summit Backpack 45L"/>
    <n v="1"/>
    <n v="152.38"/>
    <n v="0.15"/>
    <n v="78.92"/>
    <n v="129.523"/>
    <n v="78.92"/>
    <n v="50.602999999999994"/>
    <n v="0.39068736826663986"/>
    <n v="2026"/>
    <s v="Q4"/>
    <n v="10"/>
    <s v="Oct"/>
  </r>
  <r>
    <x v="2177"/>
    <d v="2026-10-23T00:00:00"/>
    <n v="2026"/>
    <x v="3"/>
    <n v="10"/>
    <x v="9"/>
    <x v="1"/>
    <x v="1"/>
    <x v="3"/>
    <s v="New"/>
    <x v="1"/>
    <s v="Hiking Daypack 20L"/>
    <n v="1"/>
    <n v="93.64"/>
    <n v="0"/>
    <n v="44.34"/>
    <n v="93.64"/>
    <n v="44.34"/>
    <n v="49.3"/>
    <n v="0.52648440837249033"/>
    <n v="2026"/>
    <s v="Q4"/>
    <n v="10"/>
    <s v="Oct"/>
  </r>
  <r>
    <x v="2178"/>
    <d v="2026-10-23T00:00:00"/>
    <n v="2026"/>
    <x v="3"/>
    <n v="10"/>
    <x v="9"/>
    <x v="3"/>
    <x v="7"/>
    <x v="2"/>
    <s v="Returning"/>
    <x v="4"/>
    <s v="Weighted Vest"/>
    <n v="1"/>
    <n v="123.6"/>
    <n v="0"/>
    <n v="67.3"/>
    <n v="123.6"/>
    <n v="67.3"/>
    <n v="56.3"/>
    <n v="0.45550161812297735"/>
    <n v="2026"/>
    <s v="Q4"/>
    <n v="10"/>
    <s v="Oct"/>
  </r>
  <r>
    <x v="2179"/>
    <d v="2026-10-23T00:00:00"/>
    <n v="2026"/>
    <x v="3"/>
    <n v="10"/>
    <x v="9"/>
    <x v="1"/>
    <x v="1"/>
    <x v="0"/>
    <s v="New"/>
    <x v="4"/>
    <s v="Weighted Vest"/>
    <n v="3"/>
    <n v="124.6"/>
    <n v="0.05"/>
    <n v="69.12"/>
    <n v="355.10999999999996"/>
    <n v="207.36"/>
    <n v="147.74999999999994"/>
    <n v="0.41606826053898782"/>
    <n v="2026"/>
    <s v="Q4"/>
    <n v="10"/>
    <s v="Oct"/>
  </r>
  <r>
    <x v="2180"/>
    <d v="2026-10-23T00:00:00"/>
    <n v="2026"/>
    <x v="3"/>
    <n v="10"/>
    <x v="9"/>
    <x v="3"/>
    <x v="13"/>
    <x v="2"/>
    <s v="Business"/>
    <x v="1"/>
    <s v="Summit Backpack 45L"/>
    <n v="2"/>
    <n v="151.66"/>
    <n v="0"/>
    <n v="77.17"/>
    <n v="303.32"/>
    <n v="154.34"/>
    <n v="148.97999999999999"/>
    <n v="0.49116444678886984"/>
    <n v="2026"/>
    <s v="Q4"/>
    <n v="10"/>
    <s v="Oct"/>
  </r>
  <r>
    <x v="2181"/>
    <d v="2026-10-24T00:00:00"/>
    <n v="2026"/>
    <x v="3"/>
    <n v="10"/>
    <x v="9"/>
    <x v="2"/>
    <x v="5"/>
    <x v="2"/>
    <s v="New"/>
    <x v="2"/>
    <s v="Insulated Bottle"/>
    <n v="1"/>
    <n v="36.76"/>
    <n v="0"/>
    <n v="13.18"/>
    <n v="36.76"/>
    <n v="13.18"/>
    <n v="23.58"/>
    <n v="0.64145810663764957"/>
    <n v="2026"/>
    <s v="Q4"/>
    <n v="10"/>
    <s v="Oct"/>
  </r>
  <r>
    <x v="2182"/>
    <d v="2026-10-24T00:00:00"/>
    <n v="2026"/>
    <x v="3"/>
    <n v="10"/>
    <x v="9"/>
    <x v="0"/>
    <x v="9"/>
    <x v="3"/>
    <s v="Returning"/>
    <x v="3"/>
    <s v="Trail Tent 2P"/>
    <n v="1"/>
    <n v="195.67"/>
    <n v="0"/>
    <n v="105.88"/>
    <n v="195.67"/>
    <n v="105.88"/>
    <n v="89.789999999999992"/>
    <n v="0.45888485715745897"/>
    <n v="2026"/>
    <s v="Q4"/>
    <n v="10"/>
    <s v="Oct"/>
  </r>
  <r>
    <x v="2183"/>
    <d v="2026-10-24T00:00:00"/>
    <n v="2026"/>
    <x v="3"/>
    <n v="10"/>
    <x v="9"/>
    <x v="0"/>
    <x v="15"/>
    <x v="2"/>
    <s v="Returning"/>
    <x v="0"/>
    <s v="Compact Repair Kit"/>
    <n v="1"/>
    <n v="40.83"/>
    <n v="0.1"/>
    <n v="16.54"/>
    <n v="36.747"/>
    <n v="16.54"/>
    <n v="20.207000000000001"/>
    <n v="0.54989522954254766"/>
    <n v="2026"/>
    <s v="Q4"/>
    <n v="10"/>
    <s v="Oct"/>
  </r>
  <r>
    <x v="2184"/>
    <d v="2026-10-24T00:00:00"/>
    <n v="2026"/>
    <x v="3"/>
    <n v="10"/>
    <x v="9"/>
    <x v="3"/>
    <x v="7"/>
    <x v="1"/>
    <s v="Business"/>
    <x v="1"/>
    <s v="Trekking Poles"/>
    <n v="6"/>
    <n v="72.73"/>
    <n v="0.05"/>
    <n v="32.700000000000003"/>
    <n v="414.56099999999998"/>
    <n v="196.20000000000002"/>
    <n v="218.36099999999996"/>
    <n v="0.52672827400551425"/>
    <n v="2026"/>
    <s v="Q4"/>
    <n v="10"/>
    <s v="Oct"/>
  </r>
  <r>
    <x v="2185"/>
    <d v="2026-10-24T00:00:00"/>
    <n v="2026"/>
    <x v="3"/>
    <n v="10"/>
    <x v="9"/>
    <x v="1"/>
    <x v="14"/>
    <x v="1"/>
    <s v="Business"/>
    <x v="3"/>
    <s v="Portable Camp Stove"/>
    <n v="4"/>
    <n v="81.23"/>
    <n v="0.1"/>
    <n v="38.96"/>
    <n v="292.428"/>
    <n v="155.84"/>
    <n v="136.58799999999999"/>
    <n v="0.46708249552026482"/>
    <n v="2026"/>
    <s v="Q4"/>
    <n v="10"/>
    <s v="Oct"/>
  </r>
  <r>
    <x v="2186"/>
    <d v="2026-10-24T00:00:00"/>
    <n v="2026"/>
    <x v="3"/>
    <n v="10"/>
    <x v="9"/>
    <x v="1"/>
    <x v="1"/>
    <x v="0"/>
    <s v="Business"/>
    <x v="2"/>
    <s v="Packing Cube Set"/>
    <n v="1"/>
    <n v="46.38"/>
    <n v="0.15"/>
    <n v="17.87"/>
    <n v="39.423000000000002"/>
    <n v="17.87"/>
    <n v="21.553000000000001"/>
    <n v="0.54671131065621592"/>
    <n v="2026"/>
    <s v="Q4"/>
    <n v="10"/>
    <s v="Oct"/>
  </r>
  <r>
    <x v="2187"/>
    <d v="2026-10-24T00:00:00"/>
    <n v="2026"/>
    <x v="3"/>
    <n v="10"/>
    <x v="9"/>
    <x v="3"/>
    <x v="7"/>
    <x v="1"/>
    <s v="Business"/>
    <x v="2"/>
    <s v="Packing Cube Set"/>
    <n v="5"/>
    <n v="45.9"/>
    <n v="0.1"/>
    <n v="17.940000000000001"/>
    <n v="206.55"/>
    <n v="89.7"/>
    <n v="116.85000000000001"/>
    <n v="0.56572258533042852"/>
    <n v="2026"/>
    <s v="Q4"/>
    <n v="10"/>
    <s v="Oct"/>
  </r>
  <r>
    <x v="2188"/>
    <d v="2026-10-25T00:00:00"/>
    <n v="2026"/>
    <x v="3"/>
    <n v="10"/>
    <x v="9"/>
    <x v="1"/>
    <x v="12"/>
    <x v="0"/>
    <s v="Business"/>
    <x v="1"/>
    <s v="Trail Boots"/>
    <n v="5"/>
    <n v="144.04"/>
    <n v="0.1"/>
    <n v="78.069999999999993"/>
    <n v="648.17999999999995"/>
    <n v="390.34999999999997"/>
    <n v="257.83"/>
    <n v="0.39777530932765592"/>
    <n v="2026"/>
    <s v="Q4"/>
    <n v="10"/>
    <s v="Oct"/>
  </r>
  <r>
    <x v="2189"/>
    <d v="2026-10-25T00:00:00"/>
    <n v="2026"/>
    <x v="3"/>
    <n v="10"/>
    <x v="9"/>
    <x v="2"/>
    <x v="10"/>
    <x v="3"/>
    <s v="New"/>
    <x v="0"/>
    <s v="Commuter Helmet"/>
    <n v="2"/>
    <n v="80.69"/>
    <n v="0.05"/>
    <n v="43.81"/>
    <n v="153.31099999999998"/>
    <n v="87.62"/>
    <n v="65.690999999999974"/>
    <n v="0.42848197454846676"/>
    <n v="2026"/>
    <s v="Q4"/>
    <n v="10"/>
    <s v="Oct"/>
  </r>
  <r>
    <x v="2190"/>
    <d v="2026-10-25T00:00:00"/>
    <n v="2026"/>
    <x v="3"/>
    <n v="10"/>
    <x v="9"/>
    <x v="3"/>
    <x v="4"/>
    <x v="0"/>
    <s v="Business"/>
    <x v="3"/>
    <s v="Trail Tent 2P"/>
    <n v="1"/>
    <n v="191.91"/>
    <n v="0"/>
    <n v="101.89"/>
    <n v="191.91"/>
    <n v="101.89"/>
    <n v="90.02"/>
    <n v="0.46907404512531914"/>
    <n v="2026"/>
    <s v="Q4"/>
    <n v="10"/>
    <s v="Oct"/>
  </r>
  <r>
    <x v="2191"/>
    <d v="2026-10-25T00:00:00"/>
    <n v="2026"/>
    <x v="3"/>
    <n v="10"/>
    <x v="9"/>
    <x v="3"/>
    <x v="13"/>
    <x v="2"/>
    <s v="New"/>
    <x v="4"/>
    <s v="Recovery Roller"/>
    <n v="1"/>
    <n v="36.630000000000003"/>
    <n v="0.05"/>
    <n v="13.97"/>
    <n v="34.798500000000004"/>
    <n v="13.97"/>
    <n v="20.828500000000005"/>
    <n v="0.59854591433538806"/>
    <n v="2026"/>
    <s v="Q4"/>
    <n v="10"/>
    <s v="Oct"/>
  </r>
  <r>
    <x v="2192"/>
    <d v="2026-10-25T00:00:00"/>
    <n v="2026"/>
    <x v="3"/>
    <n v="10"/>
    <x v="9"/>
    <x v="3"/>
    <x v="4"/>
    <x v="1"/>
    <s v="Business"/>
    <x v="2"/>
    <s v="Insulated Bottle"/>
    <n v="6"/>
    <n v="35.380000000000003"/>
    <n v="0.05"/>
    <n v="13.9"/>
    <n v="201.66600000000003"/>
    <n v="83.4"/>
    <n v="118.26600000000002"/>
    <n v="0.58644491386748387"/>
    <n v="2026"/>
    <s v="Q4"/>
    <n v="10"/>
    <s v="Oct"/>
  </r>
  <r>
    <x v="2193"/>
    <d v="2026-10-25T00:00:00"/>
    <n v="2026"/>
    <x v="3"/>
    <n v="10"/>
    <x v="9"/>
    <x v="1"/>
    <x v="12"/>
    <x v="3"/>
    <s v="Returning"/>
    <x v="2"/>
    <s v="Carry-On Duffel"/>
    <n v="1"/>
    <n v="132.63"/>
    <n v="0.05"/>
    <n v="67.489999999999995"/>
    <n v="125.99849999999999"/>
    <n v="67.489999999999995"/>
    <n v="58.508499999999998"/>
    <n v="0.46435870268296847"/>
    <n v="2026"/>
    <s v="Q4"/>
    <n v="10"/>
    <s v="Oct"/>
  </r>
  <r>
    <x v="2194"/>
    <d v="2026-10-25T00:00:00"/>
    <n v="2026"/>
    <x v="3"/>
    <n v="10"/>
    <x v="9"/>
    <x v="3"/>
    <x v="4"/>
    <x v="0"/>
    <s v="New"/>
    <x v="1"/>
    <s v="Trekking Poles"/>
    <n v="1"/>
    <n v="71.17"/>
    <n v="0"/>
    <n v="32.57"/>
    <n v="71.17"/>
    <n v="32.57"/>
    <n v="38.6"/>
    <n v="0.54236335534635383"/>
    <n v="2026"/>
    <s v="Q4"/>
    <n v="10"/>
    <s v="Oct"/>
  </r>
  <r>
    <x v="2195"/>
    <d v="2026-10-25T00:00:00"/>
    <n v="2026"/>
    <x v="3"/>
    <n v="10"/>
    <x v="9"/>
    <x v="0"/>
    <x v="15"/>
    <x v="1"/>
    <s v="Business"/>
    <x v="2"/>
    <s v="Carry-On Duffel"/>
    <n v="6"/>
    <n v="132.08000000000001"/>
    <n v="0.1"/>
    <n v="67.61"/>
    <n v="713.23200000000008"/>
    <n v="405.65999999999997"/>
    <n v="307.57200000000012"/>
    <n v="0.43123696076451995"/>
    <n v="2026"/>
    <s v="Q4"/>
    <n v="10"/>
    <s v="Oct"/>
  </r>
  <r>
    <x v="2196"/>
    <d v="2026-10-25T00:00:00"/>
    <n v="2026"/>
    <x v="3"/>
    <n v="10"/>
    <x v="9"/>
    <x v="1"/>
    <x v="11"/>
    <x v="2"/>
    <s v="Returning"/>
    <x v="3"/>
    <s v="Portable Camp Stove"/>
    <n v="3"/>
    <n v="82.75"/>
    <n v="0.05"/>
    <n v="38.53"/>
    <n v="235.83749999999998"/>
    <n v="115.59"/>
    <n v="120.24749999999997"/>
    <n v="0.50987438384480832"/>
    <n v="2026"/>
    <s v="Q4"/>
    <n v="10"/>
    <s v="Oct"/>
  </r>
  <r>
    <x v="2197"/>
    <d v="2026-10-26T00:00:00"/>
    <n v="2026"/>
    <x v="3"/>
    <n v="10"/>
    <x v="9"/>
    <x v="0"/>
    <x v="15"/>
    <x v="0"/>
    <s v="Returning"/>
    <x v="4"/>
    <s v="Training Mat"/>
    <n v="5"/>
    <n v="51.5"/>
    <n v="0.1"/>
    <n v="21.38"/>
    <n v="231.75"/>
    <n v="106.89999999999999"/>
    <n v="124.85000000000001"/>
    <n v="0.53872707659115426"/>
    <n v="2026"/>
    <s v="Q4"/>
    <n v="10"/>
    <s v="Oct"/>
  </r>
  <r>
    <x v="2198"/>
    <d v="2026-10-26T00:00:00"/>
    <n v="2026"/>
    <x v="3"/>
    <n v="10"/>
    <x v="9"/>
    <x v="2"/>
    <x v="5"/>
    <x v="0"/>
    <s v="New"/>
    <x v="1"/>
    <s v="Trail Boots"/>
    <n v="3"/>
    <n v="140.49"/>
    <n v="0.05"/>
    <n v="77.45"/>
    <n v="400.3965"/>
    <n v="232.35000000000002"/>
    <n v="168.04649999999998"/>
    <n v="0.41970022215478903"/>
    <n v="2026"/>
    <s v="Q4"/>
    <n v="10"/>
    <s v="Oct"/>
  </r>
  <r>
    <x v="2199"/>
    <d v="2026-10-26T00:00:00"/>
    <n v="2026"/>
    <x v="3"/>
    <n v="10"/>
    <x v="9"/>
    <x v="2"/>
    <x v="2"/>
    <x v="3"/>
    <s v="New"/>
    <x v="4"/>
    <s v="Recovery Roller"/>
    <n v="4"/>
    <n v="36.200000000000003"/>
    <n v="0.15"/>
    <n v="13.53"/>
    <n v="123.08000000000001"/>
    <n v="54.12"/>
    <n v="68.960000000000008"/>
    <n v="0.56028599285017877"/>
    <n v="2026"/>
    <s v="Q4"/>
    <n v="10"/>
    <s v="Oct"/>
  </r>
  <r>
    <x v="2200"/>
    <d v="2026-10-26T00:00:00"/>
    <n v="2026"/>
    <x v="3"/>
    <n v="10"/>
    <x v="9"/>
    <x v="3"/>
    <x v="7"/>
    <x v="2"/>
    <s v="New"/>
    <x v="3"/>
    <s v="Compact Sleeping Bag"/>
    <n v="1"/>
    <n v="120.5"/>
    <n v="0.05"/>
    <n v="61.71"/>
    <n v="114.47499999999999"/>
    <n v="61.71"/>
    <n v="52.764999999999993"/>
    <n v="0.4609303341340904"/>
    <n v="2026"/>
    <s v="Q4"/>
    <n v="10"/>
    <s v="Oct"/>
  </r>
  <r>
    <x v="2201"/>
    <d v="2026-10-27T00:00:00"/>
    <n v="2026"/>
    <x v="3"/>
    <n v="10"/>
    <x v="9"/>
    <x v="2"/>
    <x v="2"/>
    <x v="2"/>
    <s v="Business"/>
    <x v="0"/>
    <s v="Cycling Pack 12L"/>
    <n v="1"/>
    <n v="102.44"/>
    <n v="0.05"/>
    <n v="49.14"/>
    <n v="97.317999999999998"/>
    <n v="49.14"/>
    <n v="48.177999999999997"/>
    <n v="0.49505744055570394"/>
    <n v="2026"/>
    <s v="Q4"/>
    <n v="10"/>
    <s v="Oct"/>
  </r>
  <r>
    <x v="2202"/>
    <d v="2026-10-27T00:00:00"/>
    <n v="2026"/>
    <x v="3"/>
    <n v="10"/>
    <x v="9"/>
    <x v="2"/>
    <x v="5"/>
    <x v="0"/>
    <s v="New"/>
    <x v="4"/>
    <s v="Weighted Vest"/>
    <n v="6"/>
    <n v="121.58"/>
    <n v="0.15"/>
    <n v="68.86"/>
    <n v="620.05799999999999"/>
    <n v="413.15999999999997"/>
    <n v="206.89800000000002"/>
    <n v="0.33367523683268346"/>
    <n v="2026"/>
    <s v="Q4"/>
    <n v="10"/>
    <s v="Oct"/>
  </r>
  <r>
    <x v="2203"/>
    <d v="2026-10-27T00:00:00"/>
    <n v="2026"/>
    <x v="3"/>
    <n v="10"/>
    <x v="9"/>
    <x v="2"/>
    <x v="16"/>
    <x v="0"/>
    <s v="New"/>
    <x v="2"/>
    <s v="Insulated Bottle"/>
    <n v="2"/>
    <n v="35.36"/>
    <n v="0"/>
    <n v="13.33"/>
    <n v="70.72"/>
    <n v="26.66"/>
    <n v="44.06"/>
    <n v="0.62302036199095023"/>
    <n v="2026"/>
    <s v="Q4"/>
    <n v="10"/>
    <s v="Oct"/>
  </r>
  <r>
    <x v="2204"/>
    <d v="2026-10-27T00:00:00"/>
    <n v="2026"/>
    <x v="3"/>
    <n v="10"/>
    <x v="9"/>
    <x v="3"/>
    <x v="4"/>
    <x v="0"/>
    <s v="New"/>
    <x v="3"/>
    <s v="Alpine Tent 4P"/>
    <n v="2"/>
    <n v="335.73"/>
    <n v="0"/>
    <n v="199.44"/>
    <n v="671.46"/>
    <n v="398.88"/>
    <n v="272.58000000000004"/>
    <n v="0.4059512107943884"/>
    <n v="2026"/>
    <s v="Q4"/>
    <n v="10"/>
    <s v="Oct"/>
  </r>
  <r>
    <x v="2205"/>
    <d v="2026-10-27T00:00:00"/>
    <n v="2026"/>
    <x v="3"/>
    <n v="10"/>
    <x v="9"/>
    <x v="1"/>
    <x v="12"/>
    <x v="1"/>
    <s v="Business"/>
    <x v="1"/>
    <s v="Trail Boots"/>
    <n v="3"/>
    <n v="141.96"/>
    <n v="0.1"/>
    <n v="77.42"/>
    <n v="383.29200000000003"/>
    <n v="232.26"/>
    <n v="151.03200000000004"/>
    <n v="0.39403900942362485"/>
    <n v="2026"/>
    <s v="Q4"/>
    <n v="10"/>
    <s v="Oct"/>
  </r>
  <r>
    <x v="2206"/>
    <d v="2026-10-27T00:00:00"/>
    <n v="2026"/>
    <x v="3"/>
    <n v="10"/>
    <x v="9"/>
    <x v="1"/>
    <x v="12"/>
    <x v="3"/>
    <s v="New"/>
    <x v="4"/>
    <s v="Training Mat"/>
    <n v="2"/>
    <n v="51.76"/>
    <n v="0"/>
    <n v="21.64"/>
    <n v="103.52"/>
    <n v="43.28"/>
    <n v="60.239999999999995"/>
    <n v="0.58191653786707875"/>
    <n v="2026"/>
    <s v="Q4"/>
    <n v="10"/>
    <s v="Oct"/>
  </r>
  <r>
    <x v="2207"/>
    <d v="2026-10-27T00:00:00"/>
    <n v="2026"/>
    <x v="3"/>
    <n v="10"/>
    <x v="9"/>
    <x v="3"/>
    <x v="7"/>
    <x v="0"/>
    <s v="Returning"/>
    <x v="3"/>
    <s v="Trail Tent 2P"/>
    <n v="3"/>
    <n v="194.09"/>
    <n v="0.1"/>
    <n v="105.84"/>
    <n v="524.04300000000001"/>
    <n v="317.52"/>
    <n v="206.52300000000002"/>
    <n v="0.39409552269565667"/>
    <n v="2026"/>
    <s v="Q4"/>
    <n v="10"/>
    <s v="Oct"/>
  </r>
  <r>
    <x v="2208"/>
    <d v="2026-10-28T00:00:00"/>
    <n v="2026"/>
    <x v="3"/>
    <n v="10"/>
    <x v="9"/>
    <x v="1"/>
    <x v="12"/>
    <x v="0"/>
    <s v="Returning"/>
    <x v="3"/>
    <s v="Compact Sleeping Bag"/>
    <n v="1"/>
    <n v="125.39"/>
    <n v="0.05"/>
    <n v="61.19"/>
    <n v="119.12049999999999"/>
    <n v="61.19"/>
    <n v="57.930499999999995"/>
    <n v="0.48631847582909743"/>
    <n v="2026"/>
    <s v="Q4"/>
    <n v="10"/>
    <s v="Oct"/>
  </r>
  <r>
    <x v="2209"/>
    <d v="2026-10-28T00:00:00"/>
    <n v="2026"/>
    <x v="3"/>
    <n v="10"/>
    <x v="9"/>
    <x v="0"/>
    <x v="15"/>
    <x v="3"/>
    <s v="New"/>
    <x v="3"/>
    <s v="Portable Camp Stove"/>
    <n v="3"/>
    <n v="83.73"/>
    <n v="0.15"/>
    <n v="39.43"/>
    <n v="213.51149999999998"/>
    <n v="118.28999999999999"/>
    <n v="95.221499999999992"/>
    <n v="0.44597831966896395"/>
    <n v="2026"/>
    <s v="Q4"/>
    <n v="10"/>
    <s v="Oct"/>
  </r>
  <r>
    <x v="2210"/>
    <d v="2026-10-28T00:00:00"/>
    <n v="2026"/>
    <x v="3"/>
    <n v="10"/>
    <x v="9"/>
    <x v="3"/>
    <x v="8"/>
    <x v="3"/>
    <s v="Business"/>
    <x v="4"/>
    <s v="Recovery Roller"/>
    <n v="3"/>
    <n v="36.99"/>
    <n v="0.05"/>
    <n v="14.14"/>
    <n v="105.42149999999999"/>
    <n v="42.42"/>
    <n v="63.001499999999993"/>
    <n v="0.59761528720422297"/>
    <n v="2026"/>
    <s v="Q4"/>
    <n v="10"/>
    <s v="Oct"/>
  </r>
  <r>
    <x v="2211"/>
    <d v="2026-10-28T00:00:00"/>
    <n v="2026"/>
    <x v="3"/>
    <n v="10"/>
    <x v="9"/>
    <x v="3"/>
    <x v="7"/>
    <x v="3"/>
    <s v="New"/>
    <x v="4"/>
    <s v="Resistance Band Set"/>
    <n v="1"/>
    <n v="39.42"/>
    <n v="0"/>
    <n v="14.58"/>
    <n v="39.42"/>
    <n v="14.58"/>
    <n v="24.840000000000003"/>
    <n v="0.63013698630136994"/>
    <n v="2026"/>
    <s v="Q4"/>
    <n v="10"/>
    <s v="Oct"/>
  </r>
  <r>
    <x v="2212"/>
    <d v="2026-10-28T00:00:00"/>
    <n v="2026"/>
    <x v="3"/>
    <n v="10"/>
    <x v="9"/>
    <x v="3"/>
    <x v="4"/>
    <x v="0"/>
    <s v="New"/>
    <x v="0"/>
    <s v="Trail Bike Light"/>
    <n v="2"/>
    <n v="50.66"/>
    <n v="0"/>
    <n v="22.02"/>
    <n v="101.32"/>
    <n v="44.04"/>
    <n v="57.279999999999994"/>
    <n v="0.56533754441373862"/>
    <n v="2026"/>
    <s v="Q4"/>
    <n v="10"/>
    <s v="Oct"/>
  </r>
  <r>
    <x v="2213"/>
    <d v="2026-10-28T00:00:00"/>
    <n v="2026"/>
    <x v="3"/>
    <n v="10"/>
    <x v="9"/>
    <x v="1"/>
    <x v="12"/>
    <x v="0"/>
    <s v="Returning"/>
    <x v="1"/>
    <s v="Trekking Poles"/>
    <n v="4"/>
    <n v="71.959999999999994"/>
    <n v="0.1"/>
    <n v="31.51"/>
    <n v="259.05599999999998"/>
    <n v="126.04"/>
    <n v="133.01599999999996"/>
    <n v="0.51346427027360864"/>
    <n v="2026"/>
    <s v="Q4"/>
    <n v="10"/>
    <s v="Oct"/>
  </r>
  <r>
    <x v="2214"/>
    <d v="2026-10-28T00:00:00"/>
    <n v="2026"/>
    <x v="3"/>
    <n v="10"/>
    <x v="9"/>
    <x v="2"/>
    <x v="5"/>
    <x v="2"/>
    <s v="Returning"/>
    <x v="0"/>
    <s v="Trail Bike Light"/>
    <n v="1"/>
    <n v="49.72"/>
    <n v="0.05"/>
    <n v="22.5"/>
    <n v="47.233999999999995"/>
    <n v="22.5"/>
    <n v="24.733999999999995"/>
    <n v="0.52364821950290041"/>
    <n v="2026"/>
    <s v="Q4"/>
    <n v="10"/>
    <s v="Oct"/>
  </r>
  <r>
    <x v="2215"/>
    <d v="2026-10-29T00:00:00"/>
    <n v="2026"/>
    <x v="3"/>
    <n v="10"/>
    <x v="9"/>
    <x v="0"/>
    <x v="0"/>
    <x v="3"/>
    <s v="Returning"/>
    <x v="2"/>
    <s v="Insulated Bottle"/>
    <n v="1"/>
    <n v="36.58"/>
    <n v="0"/>
    <n v="13.5"/>
    <n v="36.58"/>
    <n v="13.5"/>
    <n v="23.08"/>
    <n v="0.63094587206123565"/>
    <n v="2026"/>
    <s v="Q4"/>
    <n v="10"/>
    <s v="Oct"/>
  </r>
  <r>
    <x v="2216"/>
    <d v="2026-10-29T00:00:00"/>
    <n v="2026"/>
    <x v="3"/>
    <n v="10"/>
    <x v="9"/>
    <x v="1"/>
    <x v="6"/>
    <x v="3"/>
    <s v="Returning"/>
    <x v="4"/>
    <s v="Resistance Band Set"/>
    <n v="2"/>
    <n v="41.06"/>
    <n v="0.05"/>
    <n v="15.07"/>
    <n v="78.013999999999996"/>
    <n v="30.14"/>
    <n v="47.873999999999995"/>
    <n v="0.6136590868305688"/>
    <n v="2026"/>
    <s v="Q4"/>
    <n v="10"/>
    <s v="Oct"/>
  </r>
  <r>
    <x v="2217"/>
    <d v="2026-10-29T00:00:00"/>
    <n v="2026"/>
    <x v="3"/>
    <n v="10"/>
    <x v="9"/>
    <x v="1"/>
    <x v="14"/>
    <x v="3"/>
    <s v="Returning"/>
    <x v="3"/>
    <s v="Compact Sleeping Bag"/>
    <n v="1"/>
    <n v="121.78"/>
    <n v="0.15"/>
    <n v="61.55"/>
    <n v="103.51300000000001"/>
    <n v="61.55"/>
    <n v="41.963000000000008"/>
    <n v="0.40538869513974096"/>
    <n v="2026"/>
    <s v="Q4"/>
    <n v="10"/>
    <s v="Oct"/>
  </r>
  <r>
    <x v="2218"/>
    <d v="2026-10-29T00:00:00"/>
    <n v="2026"/>
    <x v="3"/>
    <n v="10"/>
    <x v="9"/>
    <x v="3"/>
    <x v="7"/>
    <x v="1"/>
    <s v="Returning"/>
    <x v="2"/>
    <s v="Carry-On Duffel"/>
    <n v="5"/>
    <n v="130.68"/>
    <n v="0.2"/>
    <n v="67.209999999999994"/>
    <n v="522.72000000000014"/>
    <n v="336.04999999999995"/>
    <n v="186.67000000000019"/>
    <n v="0.35711279461279488"/>
    <n v="2026"/>
    <s v="Q4"/>
    <n v="10"/>
    <s v="Oct"/>
  </r>
  <r>
    <x v="2219"/>
    <d v="2026-10-29T00:00:00"/>
    <n v="2026"/>
    <x v="3"/>
    <n v="10"/>
    <x v="9"/>
    <x v="2"/>
    <x v="2"/>
    <x v="0"/>
    <s v="New"/>
    <x v="2"/>
    <s v="Travel Backpack 35L"/>
    <n v="1"/>
    <n v="161.94999999999999"/>
    <n v="0"/>
    <n v="86.61"/>
    <n v="161.94999999999999"/>
    <n v="86.61"/>
    <n v="75.339999999999989"/>
    <n v="0.46520531028095086"/>
    <n v="2026"/>
    <s v="Q4"/>
    <n v="10"/>
    <s v="Oct"/>
  </r>
  <r>
    <x v="2220"/>
    <d v="2026-10-29T00:00:00"/>
    <n v="2026"/>
    <x v="3"/>
    <n v="10"/>
    <x v="9"/>
    <x v="0"/>
    <x v="15"/>
    <x v="2"/>
    <s v="Returning"/>
    <x v="0"/>
    <s v="Commuter Helmet"/>
    <n v="2"/>
    <n v="83.6"/>
    <n v="0"/>
    <n v="43.01"/>
    <n v="167.2"/>
    <n v="86.02"/>
    <n v="81.179999999999993"/>
    <n v="0.48552631578947369"/>
    <n v="2026"/>
    <s v="Q4"/>
    <n v="10"/>
    <s v="Oct"/>
  </r>
  <r>
    <x v="2221"/>
    <d v="2026-10-29T00:00:00"/>
    <n v="2026"/>
    <x v="3"/>
    <n v="10"/>
    <x v="9"/>
    <x v="3"/>
    <x v="4"/>
    <x v="1"/>
    <s v="Business"/>
    <x v="3"/>
    <s v="Trail Tent 2P"/>
    <n v="3"/>
    <n v="194.19"/>
    <n v="0.15"/>
    <n v="104.22"/>
    <n v="495.18449999999996"/>
    <n v="312.65999999999997"/>
    <n v="182.52449999999999"/>
    <n v="0.36859897674503139"/>
    <n v="2026"/>
    <s v="Q4"/>
    <n v="10"/>
    <s v="Oct"/>
  </r>
  <r>
    <x v="2222"/>
    <d v="2026-10-29T00:00:00"/>
    <n v="2026"/>
    <x v="3"/>
    <n v="10"/>
    <x v="9"/>
    <x v="1"/>
    <x v="12"/>
    <x v="0"/>
    <s v="Returning"/>
    <x v="2"/>
    <s v="Travel Backpack 35L"/>
    <n v="3"/>
    <n v="167.41"/>
    <n v="0"/>
    <n v="85.33"/>
    <n v="502.23"/>
    <n v="255.99"/>
    <n v="246.24"/>
    <n v="0.49029329191804549"/>
    <n v="2026"/>
    <s v="Q4"/>
    <n v="10"/>
    <s v="Oct"/>
  </r>
  <r>
    <x v="2223"/>
    <d v="2026-10-29T00:00:00"/>
    <n v="2026"/>
    <x v="3"/>
    <n v="10"/>
    <x v="9"/>
    <x v="3"/>
    <x v="8"/>
    <x v="0"/>
    <s v="Returning"/>
    <x v="4"/>
    <s v="Resistance Band Set"/>
    <n v="2"/>
    <n v="40.83"/>
    <n v="0.1"/>
    <n v="14.91"/>
    <n v="73.494"/>
    <n v="29.82"/>
    <n v="43.673999999999999"/>
    <n v="0.59425259204833047"/>
    <n v="2026"/>
    <s v="Q4"/>
    <n v="10"/>
    <s v="Oct"/>
  </r>
  <r>
    <x v="2224"/>
    <d v="2026-10-29T00:00:00"/>
    <n v="2026"/>
    <x v="3"/>
    <n v="10"/>
    <x v="9"/>
    <x v="0"/>
    <x v="9"/>
    <x v="1"/>
    <s v="Business"/>
    <x v="3"/>
    <s v="Portable Camp Stove"/>
    <n v="12"/>
    <n v="80.84"/>
    <n v="0.1"/>
    <n v="38.39"/>
    <n v="873.072"/>
    <n v="460.68"/>
    <n v="412.392"/>
    <n v="0.4723459233602727"/>
    <n v="2026"/>
    <s v="Q4"/>
    <n v="10"/>
    <s v="Oct"/>
  </r>
  <r>
    <x v="2225"/>
    <d v="2026-10-30T00:00:00"/>
    <n v="2026"/>
    <x v="3"/>
    <n v="10"/>
    <x v="9"/>
    <x v="3"/>
    <x v="13"/>
    <x v="0"/>
    <s v="Returning"/>
    <x v="0"/>
    <s v="Compact Repair Kit"/>
    <n v="1"/>
    <n v="39.65"/>
    <n v="0"/>
    <n v="16.38"/>
    <n v="39.65"/>
    <n v="16.38"/>
    <n v="23.27"/>
    <n v="0.58688524590163937"/>
    <n v="2026"/>
    <s v="Q4"/>
    <n v="10"/>
    <s v="Oct"/>
  </r>
  <r>
    <x v="2226"/>
    <d v="2026-10-30T00:00:00"/>
    <n v="2026"/>
    <x v="3"/>
    <n v="10"/>
    <x v="9"/>
    <x v="1"/>
    <x v="12"/>
    <x v="0"/>
    <s v="New"/>
    <x v="0"/>
    <s v="Cycling Pack 12L"/>
    <n v="1"/>
    <n v="102.47"/>
    <n v="0.1"/>
    <n v="49.75"/>
    <n v="92.222999999999999"/>
    <n v="49.75"/>
    <n v="42.472999999999999"/>
    <n v="0.46054671828068922"/>
    <n v="2026"/>
    <s v="Q4"/>
    <n v="10"/>
    <s v="Oct"/>
  </r>
  <r>
    <x v="2227"/>
    <d v="2026-10-30T00:00:00"/>
    <n v="2026"/>
    <x v="3"/>
    <n v="10"/>
    <x v="9"/>
    <x v="3"/>
    <x v="13"/>
    <x v="2"/>
    <s v="Business"/>
    <x v="4"/>
    <s v="Resistance Band Set"/>
    <n v="2"/>
    <n v="40.43"/>
    <n v="0"/>
    <n v="14.88"/>
    <n v="80.86"/>
    <n v="29.76"/>
    <n v="51.099999999999994"/>
    <n v="0.63195646796932969"/>
    <n v="2026"/>
    <s v="Q4"/>
    <n v="10"/>
    <s v="Oct"/>
  </r>
  <r>
    <x v="2228"/>
    <d v="2026-10-30T00:00:00"/>
    <n v="2026"/>
    <x v="3"/>
    <n v="10"/>
    <x v="9"/>
    <x v="3"/>
    <x v="8"/>
    <x v="2"/>
    <s v="Business"/>
    <x v="2"/>
    <s v="Insulated Bottle"/>
    <n v="2"/>
    <n v="35.880000000000003"/>
    <n v="0.05"/>
    <n v="13.52"/>
    <n v="68.171999999999997"/>
    <n v="27.04"/>
    <n v="41.131999999999998"/>
    <n v="0.60335621662852779"/>
    <n v="2026"/>
    <s v="Q4"/>
    <n v="10"/>
    <s v="Oct"/>
  </r>
  <r>
    <x v="2229"/>
    <d v="2026-10-30T00:00:00"/>
    <n v="2026"/>
    <x v="3"/>
    <n v="10"/>
    <x v="9"/>
    <x v="0"/>
    <x v="15"/>
    <x v="3"/>
    <s v="New"/>
    <x v="0"/>
    <s v="Commuter Helmet"/>
    <n v="1"/>
    <n v="80.400000000000006"/>
    <n v="0"/>
    <n v="43.34"/>
    <n v="80.400000000000006"/>
    <n v="43.34"/>
    <n v="37.06"/>
    <n v="0.46094527363184079"/>
    <n v="2026"/>
    <s v="Q4"/>
    <n v="10"/>
    <s v="Oct"/>
  </r>
  <r>
    <x v="2230"/>
    <d v="2026-10-31T00:00:00"/>
    <n v="2026"/>
    <x v="3"/>
    <n v="10"/>
    <x v="9"/>
    <x v="3"/>
    <x v="8"/>
    <x v="0"/>
    <s v="Returning"/>
    <x v="4"/>
    <s v="Recovery Roller"/>
    <n v="1"/>
    <n v="37.08"/>
    <n v="0"/>
    <n v="13.62"/>
    <n v="37.08"/>
    <n v="13.62"/>
    <n v="23.46"/>
    <n v="0.63268608414239491"/>
    <n v="2026"/>
    <s v="Q4"/>
    <n v="10"/>
    <s v="Oct"/>
  </r>
  <r>
    <x v="2231"/>
    <d v="2026-10-31T00:00:00"/>
    <n v="2026"/>
    <x v="3"/>
    <n v="10"/>
    <x v="9"/>
    <x v="3"/>
    <x v="4"/>
    <x v="2"/>
    <s v="New"/>
    <x v="2"/>
    <s v="Travel Backpack 35L"/>
    <n v="6"/>
    <n v="165.92"/>
    <n v="0"/>
    <n v="87.55"/>
    <n v="995.52"/>
    <n v="525.29999999999995"/>
    <n v="470.22"/>
    <n v="0.4723360655737705"/>
    <n v="2026"/>
    <s v="Q4"/>
    <n v="10"/>
    <s v="Oct"/>
  </r>
  <r>
    <x v="2232"/>
    <d v="2026-10-31T00:00:00"/>
    <n v="2026"/>
    <x v="3"/>
    <n v="10"/>
    <x v="9"/>
    <x v="1"/>
    <x v="12"/>
    <x v="3"/>
    <s v="New"/>
    <x v="2"/>
    <s v="Carry-On Duffel"/>
    <n v="1"/>
    <n v="135.19"/>
    <n v="0"/>
    <n v="68.319999999999993"/>
    <n v="135.19"/>
    <n v="68.319999999999993"/>
    <n v="66.87"/>
    <n v="0.49463717730601381"/>
    <n v="2026"/>
    <s v="Q4"/>
    <n v="10"/>
    <s v="Oct"/>
  </r>
  <r>
    <x v="2233"/>
    <d v="2026-11-01T00:00:00"/>
    <n v="2026"/>
    <x v="3"/>
    <n v="11"/>
    <x v="10"/>
    <x v="1"/>
    <x v="11"/>
    <x v="0"/>
    <s v="New"/>
    <x v="2"/>
    <s v="Carry-On Duffel"/>
    <n v="2"/>
    <n v="133.96"/>
    <n v="0.1"/>
    <n v="65.44"/>
    <n v="241.12800000000001"/>
    <n v="130.88"/>
    <n v="110.24800000000002"/>
    <n v="0.4572177432732823"/>
    <n v="2026"/>
    <s v="Q4"/>
    <n v="11"/>
    <s v="Nov"/>
  </r>
  <r>
    <x v="2234"/>
    <d v="2026-11-01T00:00:00"/>
    <n v="2026"/>
    <x v="3"/>
    <n v="11"/>
    <x v="10"/>
    <x v="1"/>
    <x v="11"/>
    <x v="3"/>
    <s v="Business"/>
    <x v="0"/>
    <s v="Trail Bike Light"/>
    <n v="3"/>
    <n v="51.67"/>
    <n v="0.05"/>
    <n v="22.8"/>
    <n v="147.25949999999997"/>
    <n v="68.400000000000006"/>
    <n v="78.859499999999969"/>
    <n v="0.53551383781691497"/>
    <n v="2026"/>
    <s v="Q4"/>
    <n v="11"/>
    <s v="Nov"/>
  </r>
  <r>
    <x v="2235"/>
    <d v="2026-11-01T00:00:00"/>
    <n v="2026"/>
    <x v="3"/>
    <n v="11"/>
    <x v="10"/>
    <x v="1"/>
    <x v="1"/>
    <x v="3"/>
    <s v="Returning"/>
    <x v="1"/>
    <s v="Summit Backpack 45L"/>
    <n v="1"/>
    <n v="150.46"/>
    <n v="0.15"/>
    <n v="78.39"/>
    <n v="127.89100000000001"/>
    <n v="78.39"/>
    <n v="49.501000000000005"/>
    <n v="0.38705616501552104"/>
    <n v="2026"/>
    <s v="Q4"/>
    <n v="11"/>
    <s v="Nov"/>
  </r>
  <r>
    <x v="2236"/>
    <d v="2026-11-01T00:00:00"/>
    <n v="2026"/>
    <x v="3"/>
    <n v="11"/>
    <x v="10"/>
    <x v="3"/>
    <x v="13"/>
    <x v="0"/>
    <s v="New"/>
    <x v="0"/>
    <s v="Cycling Pack 12L"/>
    <n v="1"/>
    <n v="103.53"/>
    <n v="0.1"/>
    <n v="51.75"/>
    <n v="93.177000000000007"/>
    <n v="51.75"/>
    <n v="41.427000000000007"/>
    <n v="0.4446054283782479"/>
    <n v="2026"/>
    <s v="Q4"/>
    <n v="11"/>
    <s v="Nov"/>
  </r>
  <r>
    <x v="2237"/>
    <d v="2026-11-01T00:00:00"/>
    <n v="2026"/>
    <x v="3"/>
    <n v="11"/>
    <x v="10"/>
    <x v="2"/>
    <x v="2"/>
    <x v="0"/>
    <s v="Returning"/>
    <x v="0"/>
    <s v="Cycling Pack 12L"/>
    <n v="4"/>
    <n v="103.33"/>
    <n v="0"/>
    <n v="49.15"/>
    <n v="413.32"/>
    <n v="196.6"/>
    <n v="216.72"/>
    <n v="0.5243394948224136"/>
    <n v="2026"/>
    <s v="Q4"/>
    <n v="11"/>
    <s v="Nov"/>
  </r>
  <r>
    <x v="2238"/>
    <d v="2026-11-01T00:00:00"/>
    <n v="2026"/>
    <x v="3"/>
    <n v="11"/>
    <x v="10"/>
    <x v="3"/>
    <x v="8"/>
    <x v="1"/>
    <s v="Business"/>
    <x v="2"/>
    <s v="Insulated Bottle"/>
    <n v="5"/>
    <n v="37.08"/>
    <n v="0.15"/>
    <n v="13.27"/>
    <n v="157.58999999999997"/>
    <n v="66.349999999999994"/>
    <n v="91.239999999999981"/>
    <n v="0.57897074687480166"/>
    <n v="2026"/>
    <s v="Q4"/>
    <n v="11"/>
    <s v="Nov"/>
  </r>
  <r>
    <x v="2239"/>
    <d v="2026-11-01T00:00:00"/>
    <n v="2026"/>
    <x v="3"/>
    <n v="11"/>
    <x v="10"/>
    <x v="0"/>
    <x v="0"/>
    <x v="1"/>
    <s v="Business"/>
    <x v="2"/>
    <s v="Carry-On Duffel"/>
    <n v="5"/>
    <n v="132.33000000000001"/>
    <n v="0.2"/>
    <n v="65.2"/>
    <n v="529.32000000000005"/>
    <n v="326"/>
    <n v="203.32000000000005"/>
    <n v="0.3841154689034989"/>
    <n v="2026"/>
    <s v="Q4"/>
    <n v="11"/>
    <s v="Nov"/>
  </r>
  <r>
    <x v="2240"/>
    <d v="2026-11-01T00:00:00"/>
    <n v="2026"/>
    <x v="3"/>
    <n v="11"/>
    <x v="10"/>
    <x v="3"/>
    <x v="13"/>
    <x v="2"/>
    <s v="New"/>
    <x v="0"/>
    <s v="Trail Bike Light"/>
    <n v="2"/>
    <n v="50.43"/>
    <n v="0"/>
    <n v="22.54"/>
    <n v="100.86"/>
    <n v="45.08"/>
    <n v="55.78"/>
    <n v="0.55304382312115807"/>
    <n v="2026"/>
    <s v="Q4"/>
    <n v="11"/>
    <s v="Nov"/>
  </r>
  <r>
    <x v="2241"/>
    <d v="2026-11-01T00:00:00"/>
    <n v="2026"/>
    <x v="3"/>
    <n v="11"/>
    <x v="10"/>
    <x v="2"/>
    <x v="2"/>
    <x v="1"/>
    <s v="Returning"/>
    <x v="4"/>
    <s v="Training Mat"/>
    <n v="3"/>
    <n v="50.05"/>
    <n v="0.15"/>
    <n v="22.36"/>
    <n v="127.62749999999998"/>
    <n v="67.08"/>
    <n v="60.547499999999985"/>
    <n v="0.47440794499618022"/>
    <n v="2026"/>
    <s v="Q4"/>
    <n v="11"/>
    <s v="Nov"/>
  </r>
  <r>
    <x v="2242"/>
    <d v="2026-11-01T00:00:00"/>
    <n v="2026"/>
    <x v="3"/>
    <n v="11"/>
    <x v="10"/>
    <x v="3"/>
    <x v="13"/>
    <x v="0"/>
    <s v="Returning"/>
    <x v="3"/>
    <s v="Trail Tent 2P"/>
    <n v="1"/>
    <n v="197.14"/>
    <n v="0.05"/>
    <n v="102.87"/>
    <n v="187.28299999999999"/>
    <n v="102.87"/>
    <n v="84.412999999999982"/>
    <n v="0.45072430492890431"/>
    <n v="2026"/>
    <s v="Q4"/>
    <n v="11"/>
    <s v="Nov"/>
  </r>
  <r>
    <x v="2243"/>
    <d v="2026-11-01T00:00:00"/>
    <n v="2026"/>
    <x v="3"/>
    <n v="11"/>
    <x v="10"/>
    <x v="0"/>
    <x v="0"/>
    <x v="1"/>
    <s v="Business"/>
    <x v="1"/>
    <s v="Trekking Poles"/>
    <n v="5"/>
    <n v="72.13"/>
    <n v="0.1"/>
    <n v="31.41"/>
    <n v="324.58499999999998"/>
    <n v="157.05000000000001"/>
    <n v="167.53499999999997"/>
    <n v="0.51615139331762094"/>
    <n v="2026"/>
    <s v="Q4"/>
    <n v="11"/>
    <s v="Nov"/>
  </r>
  <r>
    <x v="2244"/>
    <d v="2026-11-01T00:00:00"/>
    <n v="2026"/>
    <x v="3"/>
    <n v="11"/>
    <x v="10"/>
    <x v="1"/>
    <x v="12"/>
    <x v="1"/>
    <s v="Returning"/>
    <x v="3"/>
    <s v="Alpine Tent 4P"/>
    <n v="8"/>
    <n v="341.51"/>
    <n v="0.1"/>
    <n v="200.1"/>
    <n v="2458.8719999999998"/>
    <n v="1600.8"/>
    <n v="858.07199999999989"/>
    <n v="0.34896977150498276"/>
    <n v="2026"/>
    <s v="Q4"/>
    <n v="11"/>
    <s v="Nov"/>
  </r>
  <r>
    <x v="2245"/>
    <d v="2026-11-01T00:00:00"/>
    <n v="2026"/>
    <x v="3"/>
    <n v="11"/>
    <x v="10"/>
    <x v="1"/>
    <x v="11"/>
    <x v="0"/>
    <s v="New"/>
    <x v="2"/>
    <s v="Insulated Bottle"/>
    <n v="1"/>
    <n v="36.47"/>
    <n v="0.05"/>
    <n v="13.88"/>
    <n v="34.646499999999996"/>
    <n v="13.88"/>
    <n v="20.766499999999994"/>
    <n v="0.59938233299178834"/>
    <n v="2026"/>
    <s v="Q4"/>
    <n v="11"/>
    <s v="Nov"/>
  </r>
  <r>
    <x v="2246"/>
    <d v="2026-11-01T00:00:00"/>
    <n v="2026"/>
    <x v="3"/>
    <n v="11"/>
    <x v="10"/>
    <x v="0"/>
    <x v="0"/>
    <x v="0"/>
    <s v="New"/>
    <x v="2"/>
    <s v="Insulated Bottle"/>
    <n v="4"/>
    <n v="35.69"/>
    <n v="0.15"/>
    <n v="13.52"/>
    <n v="121.34599999999999"/>
    <n v="54.08"/>
    <n v="67.265999999999991"/>
    <n v="0.55433224004087478"/>
    <n v="2026"/>
    <s v="Q4"/>
    <n v="11"/>
    <s v="Nov"/>
  </r>
  <r>
    <x v="2247"/>
    <d v="2026-11-02T00:00:00"/>
    <n v="2026"/>
    <x v="3"/>
    <n v="11"/>
    <x v="10"/>
    <x v="2"/>
    <x v="10"/>
    <x v="0"/>
    <s v="New"/>
    <x v="2"/>
    <s v="Insulated Bottle"/>
    <n v="2"/>
    <n v="35.340000000000003"/>
    <n v="0.1"/>
    <n v="13.82"/>
    <n v="63.612000000000009"/>
    <n v="27.64"/>
    <n v="35.972000000000008"/>
    <n v="0.56549078790165386"/>
    <n v="2026"/>
    <s v="Q4"/>
    <n v="11"/>
    <s v="Nov"/>
  </r>
  <r>
    <x v="2248"/>
    <d v="2026-11-02T00:00:00"/>
    <n v="2026"/>
    <x v="3"/>
    <n v="11"/>
    <x v="10"/>
    <x v="2"/>
    <x v="10"/>
    <x v="0"/>
    <s v="New"/>
    <x v="2"/>
    <s v="Packing Cube Set"/>
    <n v="4"/>
    <n v="46.8"/>
    <n v="0.05"/>
    <n v="18.52"/>
    <n v="177.83999999999997"/>
    <n v="74.08"/>
    <n v="103.75999999999998"/>
    <n v="0.58344579397210972"/>
    <n v="2026"/>
    <s v="Q4"/>
    <n v="11"/>
    <s v="Nov"/>
  </r>
  <r>
    <x v="2249"/>
    <d v="2026-11-02T00:00:00"/>
    <n v="2026"/>
    <x v="3"/>
    <n v="11"/>
    <x v="10"/>
    <x v="3"/>
    <x v="13"/>
    <x v="2"/>
    <s v="New"/>
    <x v="3"/>
    <s v="Trail Tent 2P"/>
    <n v="1"/>
    <n v="198.34"/>
    <n v="0.05"/>
    <n v="103.2"/>
    <n v="188.423"/>
    <n v="103.2"/>
    <n v="85.222999999999999"/>
    <n v="0.45229616341954004"/>
    <n v="2026"/>
    <s v="Q4"/>
    <n v="11"/>
    <s v="Nov"/>
  </r>
  <r>
    <x v="2250"/>
    <d v="2026-11-02T00:00:00"/>
    <n v="2026"/>
    <x v="3"/>
    <n v="11"/>
    <x v="10"/>
    <x v="1"/>
    <x v="6"/>
    <x v="0"/>
    <s v="Returning"/>
    <x v="4"/>
    <s v="Weighted Vest"/>
    <n v="5"/>
    <n v="122.26"/>
    <n v="0.1"/>
    <n v="68.3"/>
    <n v="550.17000000000007"/>
    <n v="341.5"/>
    <n v="208.67000000000007"/>
    <n v="0.37928276714470083"/>
    <n v="2026"/>
    <s v="Q4"/>
    <n v="11"/>
    <s v="Nov"/>
  </r>
  <r>
    <x v="2251"/>
    <d v="2026-11-02T00:00:00"/>
    <n v="2026"/>
    <x v="3"/>
    <n v="11"/>
    <x v="10"/>
    <x v="0"/>
    <x v="9"/>
    <x v="1"/>
    <s v="Returning"/>
    <x v="1"/>
    <s v="Trekking Poles"/>
    <n v="3"/>
    <n v="71.12"/>
    <n v="0.15"/>
    <n v="33.090000000000003"/>
    <n v="181.35599999999999"/>
    <n v="99.27000000000001"/>
    <n v="82.085999999999984"/>
    <n v="0.45262356911268437"/>
    <n v="2026"/>
    <s v="Q4"/>
    <n v="11"/>
    <s v="Nov"/>
  </r>
  <r>
    <x v="2252"/>
    <d v="2026-11-02T00:00:00"/>
    <n v="2026"/>
    <x v="3"/>
    <n v="11"/>
    <x v="10"/>
    <x v="1"/>
    <x v="12"/>
    <x v="2"/>
    <s v="Returning"/>
    <x v="0"/>
    <s v="Commuter Helmet"/>
    <n v="2"/>
    <n v="81.900000000000006"/>
    <n v="0.15"/>
    <n v="41.91"/>
    <n v="139.23000000000002"/>
    <n v="83.82"/>
    <n v="55.410000000000025"/>
    <n v="0.39797457444516282"/>
    <n v="2026"/>
    <s v="Q4"/>
    <n v="11"/>
    <s v="Nov"/>
  </r>
  <r>
    <x v="2253"/>
    <d v="2026-11-02T00:00:00"/>
    <n v="2026"/>
    <x v="3"/>
    <n v="11"/>
    <x v="10"/>
    <x v="2"/>
    <x v="2"/>
    <x v="3"/>
    <s v="Returning"/>
    <x v="2"/>
    <s v="Travel Backpack 35L"/>
    <n v="4"/>
    <n v="165.12"/>
    <n v="0.05"/>
    <n v="89.65"/>
    <n v="627.45600000000002"/>
    <n v="358.6"/>
    <n v="268.85599999999999"/>
    <n v="0.42848582211342306"/>
    <n v="2026"/>
    <s v="Q4"/>
    <n v="11"/>
    <s v="Nov"/>
  </r>
  <r>
    <x v="2254"/>
    <d v="2026-11-02T00:00:00"/>
    <n v="2026"/>
    <x v="3"/>
    <n v="11"/>
    <x v="10"/>
    <x v="3"/>
    <x v="8"/>
    <x v="2"/>
    <s v="New"/>
    <x v="1"/>
    <s v="Hiking Daypack 20L"/>
    <n v="1"/>
    <n v="91.35"/>
    <n v="0"/>
    <n v="45.5"/>
    <n v="91.35"/>
    <n v="45.5"/>
    <n v="45.849999999999994"/>
    <n v="0.50191570881226055"/>
    <n v="2026"/>
    <s v="Q4"/>
    <n v="11"/>
    <s v="Nov"/>
  </r>
  <r>
    <x v="2255"/>
    <d v="2026-11-02T00:00:00"/>
    <n v="2026"/>
    <x v="3"/>
    <n v="11"/>
    <x v="10"/>
    <x v="2"/>
    <x v="3"/>
    <x v="0"/>
    <s v="Business"/>
    <x v="4"/>
    <s v="Recovery Roller"/>
    <n v="1"/>
    <n v="36.96"/>
    <n v="0.1"/>
    <n v="14.18"/>
    <n v="33.264000000000003"/>
    <n v="14.18"/>
    <n v="19.084000000000003"/>
    <n v="0.57371332371332373"/>
    <n v="2026"/>
    <s v="Q4"/>
    <n v="11"/>
    <s v="Nov"/>
  </r>
  <r>
    <x v="2256"/>
    <d v="2026-11-03T00:00:00"/>
    <n v="2026"/>
    <x v="3"/>
    <n v="11"/>
    <x v="10"/>
    <x v="3"/>
    <x v="13"/>
    <x v="0"/>
    <s v="Returning"/>
    <x v="0"/>
    <s v="Trail Bike Light"/>
    <n v="1"/>
    <n v="49.61"/>
    <n v="0"/>
    <n v="22.8"/>
    <n v="49.61"/>
    <n v="22.8"/>
    <n v="26.81"/>
    <n v="0.54041523886313236"/>
    <n v="2026"/>
    <s v="Q4"/>
    <n v="11"/>
    <s v="Nov"/>
  </r>
  <r>
    <x v="2257"/>
    <d v="2026-11-03T00:00:00"/>
    <n v="2026"/>
    <x v="3"/>
    <n v="11"/>
    <x v="10"/>
    <x v="1"/>
    <x v="11"/>
    <x v="2"/>
    <s v="Returning"/>
    <x v="0"/>
    <s v="Trail Bike Light"/>
    <n v="1"/>
    <n v="49.76"/>
    <n v="0.1"/>
    <n v="21.94"/>
    <n v="44.783999999999999"/>
    <n v="21.94"/>
    <n v="22.843999999999998"/>
    <n v="0.51009289031797067"/>
    <n v="2026"/>
    <s v="Q4"/>
    <n v="11"/>
    <s v="Nov"/>
  </r>
  <r>
    <x v="2258"/>
    <d v="2026-11-03T00:00:00"/>
    <n v="2026"/>
    <x v="3"/>
    <n v="11"/>
    <x v="10"/>
    <x v="3"/>
    <x v="7"/>
    <x v="0"/>
    <s v="Returning"/>
    <x v="0"/>
    <s v="Compact Repair Kit"/>
    <n v="1"/>
    <n v="39.97"/>
    <n v="0.1"/>
    <n v="16.93"/>
    <n v="35.972999999999999"/>
    <n v="16.93"/>
    <n v="19.042999999999999"/>
    <n v="0.52936924915909156"/>
    <n v="2026"/>
    <s v="Q4"/>
    <n v="11"/>
    <s v="Nov"/>
  </r>
  <r>
    <x v="2259"/>
    <d v="2026-11-03T00:00:00"/>
    <n v="2026"/>
    <x v="3"/>
    <n v="11"/>
    <x v="10"/>
    <x v="1"/>
    <x v="12"/>
    <x v="3"/>
    <s v="Returning"/>
    <x v="3"/>
    <s v="Alpine Tent 4P"/>
    <n v="2"/>
    <n v="335.46"/>
    <n v="0.1"/>
    <n v="199.87"/>
    <n v="603.82799999999997"/>
    <n v="399.74"/>
    <n v="204.08799999999997"/>
    <n v="0.33799028862523761"/>
    <n v="2026"/>
    <s v="Q4"/>
    <n v="11"/>
    <s v="Nov"/>
  </r>
  <r>
    <x v="2260"/>
    <d v="2026-11-03T00:00:00"/>
    <n v="2026"/>
    <x v="3"/>
    <n v="11"/>
    <x v="10"/>
    <x v="1"/>
    <x v="12"/>
    <x v="0"/>
    <s v="New"/>
    <x v="1"/>
    <s v="Summit Backpack 45L"/>
    <n v="4"/>
    <n v="154.46"/>
    <n v="0.05"/>
    <n v="80.48"/>
    <n v="586.94799999999998"/>
    <n v="321.92"/>
    <n v="265.02799999999996"/>
    <n v="0.45153574081519993"/>
    <n v="2026"/>
    <s v="Q4"/>
    <n v="11"/>
    <s v="Nov"/>
  </r>
  <r>
    <x v="2261"/>
    <d v="2026-11-03T00:00:00"/>
    <n v="2026"/>
    <x v="3"/>
    <n v="11"/>
    <x v="10"/>
    <x v="0"/>
    <x v="0"/>
    <x v="1"/>
    <s v="Business"/>
    <x v="4"/>
    <s v="Resistance Band Set"/>
    <n v="10"/>
    <n v="39.869999999999997"/>
    <n v="0.15"/>
    <n v="14.31"/>
    <n v="338.89499999999998"/>
    <n v="143.1"/>
    <n v="195.79499999999999"/>
    <n v="0.57774531934670026"/>
    <n v="2026"/>
    <s v="Q4"/>
    <n v="11"/>
    <s v="Nov"/>
  </r>
  <r>
    <x v="2262"/>
    <d v="2026-11-04T00:00:00"/>
    <n v="2026"/>
    <x v="3"/>
    <n v="11"/>
    <x v="10"/>
    <x v="0"/>
    <x v="15"/>
    <x v="0"/>
    <s v="Business"/>
    <x v="1"/>
    <s v="Hiking Daypack 20L"/>
    <n v="2"/>
    <n v="93.19"/>
    <n v="0.2"/>
    <n v="45.7"/>
    <n v="149.10400000000001"/>
    <n v="91.4"/>
    <n v="57.704000000000008"/>
    <n v="0.38700504345959869"/>
    <n v="2026"/>
    <s v="Q4"/>
    <n v="11"/>
    <s v="Nov"/>
  </r>
  <r>
    <x v="2263"/>
    <d v="2026-11-04T00:00:00"/>
    <n v="2026"/>
    <x v="3"/>
    <n v="11"/>
    <x v="10"/>
    <x v="1"/>
    <x v="12"/>
    <x v="0"/>
    <s v="Returning"/>
    <x v="4"/>
    <s v="Resistance Band Set"/>
    <n v="3"/>
    <n v="41.29"/>
    <n v="0.05"/>
    <n v="14.43"/>
    <n v="117.6765"/>
    <n v="43.29"/>
    <n v="74.386500000000012"/>
    <n v="0.63212706020318421"/>
    <n v="2026"/>
    <s v="Q4"/>
    <n v="11"/>
    <s v="Nov"/>
  </r>
  <r>
    <x v="2264"/>
    <d v="2026-11-04T00:00:00"/>
    <n v="2026"/>
    <x v="3"/>
    <n v="11"/>
    <x v="10"/>
    <x v="3"/>
    <x v="8"/>
    <x v="0"/>
    <s v="Returning"/>
    <x v="0"/>
    <s v="Trail Bike Light"/>
    <n v="1"/>
    <n v="50.76"/>
    <n v="0.1"/>
    <n v="22.72"/>
    <n v="45.683999999999997"/>
    <n v="22.72"/>
    <n v="22.963999999999999"/>
    <n v="0.50267051921898254"/>
    <n v="2026"/>
    <s v="Q4"/>
    <n v="11"/>
    <s v="Nov"/>
  </r>
  <r>
    <x v="2265"/>
    <d v="2026-11-04T00:00:00"/>
    <n v="2026"/>
    <x v="3"/>
    <n v="11"/>
    <x v="10"/>
    <x v="2"/>
    <x v="16"/>
    <x v="2"/>
    <s v="Business"/>
    <x v="2"/>
    <s v="Insulated Bottle"/>
    <n v="1"/>
    <n v="35.94"/>
    <n v="0.05"/>
    <n v="13.39"/>
    <n v="34.142999999999994"/>
    <n v="13.39"/>
    <n v="20.752999999999993"/>
    <n v="0.60782590867820629"/>
    <n v="2026"/>
    <s v="Q4"/>
    <n v="11"/>
    <s v="Nov"/>
  </r>
  <r>
    <x v="2266"/>
    <d v="2026-11-04T00:00:00"/>
    <n v="2026"/>
    <x v="3"/>
    <n v="11"/>
    <x v="10"/>
    <x v="0"/>
    <x v="15"/>
    <x v="2"/>
    <s v="New"/>
    <x v="1"/>
    <s v="Trekking Poles"/>
    <n v="4"/>
    <n v="70.010000000000005"/>
    <n v="0.05"/>
    <n v="31.43"/>
    <n v="266.03800000000001"/>
    <n v="125.72"/>
    <n v="140.31800000000001"/>
    <n v="0.52743593020545942"/>
    <n v="2026"/>
    <s v="Q4"/>
    <n v="11"/>
    <s v="Nov"/>
  </r>
  <r>
    <x v="2267"/>
    <d v="2026-11-04T00:00:00"/>
    <n v="2026"/>
    <x v="3"/>
    <n v="11"/>
    <x v="10"/>
    <x v="0"/>
    <x v="15"/>
    <x v="3"/>
    <s v="Returning"/>
    <x v="1"/>
    <s v="Summit Backpack 45L"/>
    <n v="3"/>
    <n v="152.32"/>
    <n v="0.1"/>
    <n v="79.36"/>
    <n v="411.26400000000001"/>
    <n v="238.07999999999998"/>
    <n v="173.18400000000003"/>
    <n v="0.42110177404295057"/>
    <n v="2026"/>
    <s v="Q4"/>
    <n v="11"/>
    <s v="Nov"/>
  </r>
  <r>
    <x v="2268"/>
    <d v="2026-11-04T00:00:00"/>
    <n v="2026"/>
    <x v="3"/>
    <n v="11"/>
    <x v="10"/>
    <x v="3"/>
    <x v="8"/>
    <x v="0"/>
    <s v="Business"/>
    <x v="0"/>
    <s v="Trail Bike Light"/>
    <n v="1"/>
    <n v="50.32"/>
    <n v="0.05"/>
    <n v="22.46"/>
    <n v="47.803999999999995"/>
    <n v="22.46"/>
    <n v="25.343999999999994"/>
    <n v="0.53016483976236295"/>
    <n v="2026"/>
    <s v="Q4"/>
    <n v="11"/>
    <s v="Nov"/>
  </r>
  <r>
    <x v="2269"/>
    <d v="2026-11-04T00:00:00"/>
    <n v="2026"/>
    <x v="3"/>
    <n v="11"/>
    <x v="10"/>
    <x v="2"/>
    <x v="2"/>
    <x v="2"/>
    <s v="Returning"/>
    <x v="1"/>
    <s v="Summit Backpack 45L"/>
    <n v="2"/>
    <n v="151.04"/>
    <n v="0.15"/>
    <n v="76.97"/>
    <n v="256.76799999999997"/>
    <n v="153.94"/>
    <n v="102.82799999999997"/>
    <n v="0.40047046360917243"/>
    <n v="2026"/>
    <s v="Q4"/>
    <n v="11"/>
    <s v="Nov"/>
  </r>
  <r>
    <x v="2270"/>
    <d v="2026-11-04T00:00:00"/>
    <n v="2026"/>
    <x v="3"/>
    <n v="11"/>
    <x v="10"/>
    <x v="0"/>
    <x v="15"/>
    <x v="3"/>
    <s v="Returning"/>
    <x v="0"/>
    <s v="Compact Repair Kit"/>
    <n v="3"/>
    <n v="41.12"/>
    <n v="0.1"/>
    <n v="16.670000000000002"/>
    <n v="111.02399999999999"/>
    <n v="50.010000000000005"/>
    <n v="61.013999999999982"/>
    <n v="0.54955685257241671"/>
    <n v="2026"/>
    <s v="Q4"/>
    <n v="11"/>
    <s v="Nov"/>
  </r>
  <r>
    <x v="2271"/>
    <d v="2026-11-05T00:00:00"/>
    <n v="2026"/>
    <x v="3"/>
    <n v="11"/>
    <x v="10"/>
    <x v="0"/>
    <x v="15"/>
    <x v="0"/>
    <s v="New"/>
    <x v="1"/>
    <s v="Trail Boots"/>
    <n v="1"/>
    <n v="140.59"/>
    <n v="0.1"/>
    <n v="79.510000000000005"/>
    <n v="126.53100000000001"/>
    <n v="79.510000000000005"/>
    <n v="47.021000000000001"/>
    <n v="0.37161644182058151"/>
    <n v="2026"/>
    <s v="Q4"/>
    <n v="11"/>
    <s v="Nov"/>
  </r>
  <r>
    <x v="2272"/>
    <d v="2026-11-05T00:00:00"/>
    <n v="2026"/>
    <x v="3"/>
    <n v="11"/>
    <x v="10"/>
    <x v="1"/>
    <x v="14"/>
    <x v="0"/>
    <s v="Returning"/>
    <x v="2"/>
    <s v="Travel Backpack 35L"/>
    <n v="2"/>
    <n v="160.68"/>
    <n v="0"/>
    <n v="89.49"/>
    <n v="321.36"/>
    <n v="178.98"/>
    <n v="142.38000000000002"/>
    <n v="0.4430545182972368"/>
    <n v="2026"/>
    <s v="Q4"/>
    <n v="11"/>
    <s v="Nov"/>
  </r>
  <r>
    <x v="2273"/>
    <d v="2026-11-05T00:00:00"/>
    <n v="2026"/>
    <x v="3"/>
    <n v="11"/>
    <x v="10"/>
    <x v="3"/>
    <x v="4"/>
    <x v="0"/>
    <s v="Returning"/>
    <x v="4"/>
    <s v="Training Mat"/>
    <n v="6"/>
    <n v="49.7"/>
    <n v="0"/>
    <n v="22.34"/>
    <n v="298.20000000000005"/>
    <n v="134.04"/>
    <n v="164.16000000000005"/>
    <n v="0.55050301810865199"/>
    <n v="2026"/>
    <s v="Q4"/>
    <n v="11"/>
    <s v="Nov"/>
  </r>
  <r>
    <x v="2274"/>
    <d v="2026-11-05T00:00:00"/>
    <n v="2026"/>
    <x v="3"/>
    <n v="11"/>
    <x v="10"/>
    <x v="1"/>
    <x v="11"/>
    <x v="2"/>
    <s v="Returning"/>
    <x v="0"/>
    <s v="Commuter Helmet"/>
    <n v="3"/>
    <n v="80.400000000000006"/>
    <n v="0.05"/>
    <n v="42.82"/>
    <n v="229.14000000000001"/>
    <n v="128.46"/>
    <n v="100.68"/>
    <n v="0.43938203718250851"/>
    <n v="2026"/>
    <s v="Q4"/>
    <n v="11"/>
    <s v="Nov"/>
  </r>
  <r>
    <x v="2275"/>
    <d v="2026-11-05T00:00:00"/>
    <n v="2026"/>
    <x v="3"/>
    <n v="11"/>
    <x v="10"/>
    <x v="1"/>
    <x v="1"/>
    <x v="2"/>
    <s v="New"/>
    <x v="1"/>
    <s v="Summit Backpack 45L"/>
    <n v="4"/>
    <n v="151.38999999999999"/>
    <n v="0.05"/>
    <n v="80.66"/>
    <n v="575.28199999999993"/>
    <n v="322.64"/>
    <n v="252.64199999999994"/>
    <n v="0.43916201097896329"/>
    <n v="2026"/>
    <s v="Q4"/>
    <n v="11"/>
    <s v="Nov"/>
  </r>
  <r>
    <x v="2276"/>
    <d v="2026-11-05T00:00:00"/>
    <n v="2026"/>
    <x v="3"/>
    <n v="11"/>
    <x v="10"/>
    <x v="1"/>
    <x v="14"/>
    <x v="2"/>
    <s v="Business"/>
    <x v="2"/>
    <s v="Packing Cube Set"/>
    <n v="2"/>
    <n v="45.44"/>
    <n v="0.05"/>
    <n v="18.2"/>
    <n v="86.335999999999999"/>
    <n v="36.4"/>
    <n v="49.936"/>
    <n v="0.57839140103780584"/>
    <n v="2026"/>
    <s v="Q4"/>
    <n v="11"/>
    <s v="Nov"/>
  </r>
  <r>
    <x v="2277"/>
    <d v="2026-11-05T00:00:00"/>
    <n v="2026"/>
    <x v="3"/>
    <n v="11"/>
    <x v="10"/>
    <x v="3"/>
    <x v="13"/>
    <x v="0"/>
    <s v="New"/>
    <x v="1"/>
    <s v="Trekking Poles"/>
    <n v="2"/>
    <n v="70.790000000000006"/>
    <n v="0.15"/>
    <n v="33.32"/>
    <n v="120.343"/>
    <n v="66.64"/>
    <n v="53.703000000000003"/>
    <n v="0.44624947026416162"/>
    <n v="2026"/>
    <s v="Q4"/>
    <n v="11"/>
    <s v="Nov"/>
  </r>
  <r>
    <x v="2278"/>
    <d v="2026-11-05T00:00:00"/>
    <n v="2026"/>
    <x v="3"/>
    <n v="11"/>
    <x v="10"/>
    <x v="2"/>
    <x v="5"/>
    <x v="2"/>
    <s v="Returning"/>
    <x v="2"/>
    <s v="Insulated Bottle"/>
    <n v="1"/>
    <n v="35.630000000000003"/>
    <n v="0"/>
    <n v="13.47"/>
    <n v="35.630000000000003"/>
    <n v="13.47"/>
    <n v="22.160000000000004"/>
    <n v="0.62194779680044909"/>
    <n v="2026"/>
    <s v="Q4"/>
    <n v="11"/>
    <s v="Nov"/>
  </r>
  <r>
    <x v="2279"/>
    <d v="2026-11-05T00:00:00"/>
    <n v="2026"/>
    <x v="3"/>
    <n v="11"/>
    <x v="10"/>
    <x v="0"/>
    <x v="15"/>
    <x v="0"/>
    <s v="Business"/>
    <x v="1"/>
    <s v="Trekking Poles"/>
    <n v="3"/>
    <n v="73.010000000000005"/>
    <n v="0.15"/>
    <n v="32.49"/>
    <n v="186.17550000000003"/>
    <n v="97.47"/>
    <n v="88.705500000000029"/>
    <n v="0.47646172562984934"/>
    <n v="2026"/>
    <s v="Q4"/>
    <n v="11"/>
    <s v="Nov"/>
  </r>
  <r>
    <x v="2280"/>
    <d v="2026-11-06T00:00:00"/>
    <n v="2026"/>
    <x v="3"/>
    <n v="11"/>
    <x v="10"/>
    <x v="1"/>
    <x v="1"/>
    <x v="3"/>
    <s v="Business"/>
    <x v="1"/>
    <s v="Hiking Daypack 20L"/>
    <n v="1"/>
    <n v="93.48"/>
    <n v="0.05"/>
    <n v="46.34"/>
    <n v="88.805999999999997"/>
    <n v="46.34"/>
    <n v="42.465999999999994"/>
    <n v="0.47818841069297113"/>
    <n v="2026"/>
    <s v="Q4"/>
    <n v="11"/>
    <s v="Nov"/>
  </r>
  <r>
    <x v="2281"/>
    <d v="2026-11-06T00:00:00"/>
    <n v="2026"/>
    <x v="3"/>
    <n v="11"/>
    <x v="10"/>
    <x v="1"/>
    <x v="1"/>
    <x v="0"/>
    <s v="Business"/>
    <x v="0"/>
    <s v="Commuter Helmet"/>
    <n v="1"/>
    <n v="82.89"/>
    <n v="0"/>
    <n v="41.44"/>
    <n v="82.89"/>
    <n v="41.44"/>
    <n v="41.45"/>
    <n v="0.50006032090722652"/>
    <n v="2026"/>
    <s v="Q4"/>
    <n v="11"/>
    <s v="Nov"/>
  </r>
  <r>
    <x v="2282"/>
    <d v="2026-11-06T00:00:00"/>
    <n v="2026"/>
    <x v="3"/>
    <n v="11"/>
    <x v="10"/>
    <x v="3"/>
    <x v="7"/>
    <x v="0"/>
    <s v="New"/>
    <x v="2"/>
    <s v="Insulated Bottle"/>
    <n v="2"/>
    <n v="35.71"/>
    <n v="0.2"/>
    <n v="13.48"/>
    <n v="57.136000000000003"/>
    <n v="26.96"/>
    <n v="30.176000000000002"/>
    <n v="0.52814337720526461"/>
    <n v="2026"/>
    <s v="Q4"/>
    <n v="11"/>
    <s v="Nov"/>
  </r>
  <r>
    <x v="2283"/>
    <d v="2026-11-06T00:00:00"/>
    <n v="2026"/>
    <x v="3"/>
    <n v="11"/>
    <x v="10"/>
    <x v="3"/>
    <x v="13"/>
    <x v="2"/>
    <s v="New"/>
    <x v="4"/>
    <s v="Resistance Band Set"/>
    <n v="1"/>
    <n v="40.380000000000003"/>
    <n v="0.15"/>
    <n v="14.53"/>
    <n v="34.323"/>
    <n v="14.53"/>
    <n v="19.792999999999999"/>
    <n v="0.57666870611543275"/>
    <n v="2026"/>
    <s v="Q4"/>
    <n v="11"/>
    <s v="Nov"/>
  </r>
  <r>
    <x v="2284"/>
    <d v="2026-11-06T00:00:00"/>
    <n v="2026"/>
    <x v="3"/>
    <n v="11"/>
    <x v="10"/>
    <x v="1"/>
    <x v="12"/>
    <x v="3"/>
    <s v="New"/>
    <x v="1"/>
    <s v="Trail Boots"/>
    <n v="1"/>
    <n v="142"/>
    <n v="0.05"/>
    <n v="81.099999999999994"/>
    <n v="134.9"/>
    <n v="81.099999999999994"/>
    <n v="53.800000000000011"/>
    <n v="0.39881393624907346"/>
    <n v="2026"/>
    <s v="Q4"/>
    <n v="11"/>
    <s v="Nov"/>
  </r>
  <r>
    <x v="2285"/>
    <d v="2026-11-06T00:00:00"/>
    <n v="2026"/>
    <x v="3"/>
    <n v="11"/>
    <x v="10"/>
    <x v="0"/>
    <x v="15"/>
    <x v="3"/>
    <s v="New"/>
    <x v="2"/>
    <s v="Insulated Bottle"/>
    <n v="2"/>
    <n v="36.29"/>
    <n v="0.15"/>
    <n v="13.93"/>
    <n v="61.692999999999998"/>
    <n v="27.86"/>
    <n v="33.832999999999998"/>
    <n v="0.54840905775371596"/>
    <n v="2026"/>
    <s v="Q4"/>
    <n v="11"/>
    <s v="Nov"/>
  </r>
  <r>
    <x v="2286"/>
    <d v="2026-11-06T00:00:00"/>
    <n v="2026"/>
    <x v="3"/>
    <n v="11"/>
    <x v="10"/>
    <x v="3"/>
    <x v="8"/>
    <x v="0"/>
    <s v="New"/>
    <x v="3"/>
    <s v="Compact Sleeping Bag"/>
    <n v="1"/>
    <n v="121.66"/>
    <n v="0"/>
    <n v="61.66"/>
    <n v="121.66"/>
    <n v="61.66"/>
    <n v="60"/>
    <n v="0.49317770836758179"/>
    <n v="2026"/>
    <s v="Q4"/>
    <n v="11"/>
    <s v="Nov"/>
  </r>
  <r>
    <x v="2287"/>
    <d v="2026-11-06T00:00:00"/>
    <n v="2026"/>
    <x v="3"/>
    <n v="11"/>
    <x v="10"/>
    <x v="1"/>
    <x v="14"/>
    <x v="0"/>
    <s v="Returning"/>
    <x v="3"/>
    <s v="Compact Sleeping Bag"/>
    <n v="3"/>
    <n v="124.65"/>
    <n v="0.05"/>
    <n v="62.27"/>
    <n v="355.25250000000005"/>
    <n v="186.81"/>
    <n v="168.44250000000005"/>
    <n v="0.47414866890451163"/>
    <n v="2026"/>
    <s v="Q4"/>
    <n v="11"/>
    <s v="Nov"/>
  </r>
  <r>
    <x v="2288"/>
    <d v="2026-11-06T00:00:00"/>
    <n v="2026"/>
    <x v="3"/>
    <n v="11"/>
    <x v="10"/>
    <x v="0"/>
    <x v="15"/>
    <x v="0"/>
    <s v="New"/>
    <x v="0"/>
    <s v="Commuter Helmet"/>
    <n v="2"/>
    <n v="80.61"/>
    <n v="0"/>
    <n v="43.72"/>
    <n v="161.22"/>
    <n v="87.44"/>
    <n v="73.78"/>
    <n v="0.45763552909068356"/>
    <n v="2026"/>
    <s v="Q4"/>
    <n v="11"/>
    <s v="Nov"/>
  </r>
  <r>
    <x v="2289"/>
    <d v="2026-11-07T00:00:00"/>
    <n v="2026"/>
    <x v="3"/>
    <n v="11"/>
    <x v="10"/>
    <x v="1"/>
    <x v="11"/>
    <x v="0"/>
    <s v="New"/>
    <x v="1"/>
    <s v="Summit Backpack 45L"/>
    <n v="1"/>
    <n v="153.96"/>
    <n v="0"/>
    <n v="80.62"/>
    <n v="153.96"/>
    <n v="80.62"/>
    <n v="73.34"/>
    <n v="0.47635749545336453"/>
    <n v="2026"/>
    <s v="Q4"/>
    <n v="11"/>
    <s v="Nov"/>
  </r>
  <r>
    <x v="2290"/>
    <d v="2026-11-07T00:00:00"/>
    <n v="2026"/>
    <x v="3"/>
    <n v="11"/>
    <x v="10"/>
    <x v="1"/>
    <x v="1"/>
    <x v="2"/>
    <s v="Returning"/>
    <x v="2"/>
    <s v="Insulated Bottle"/>
    <n v="1"/>
    <n v="35.58"/>
    <n v="0"/>
    <n v="13.4"/>
    <n v="35.58"/>
    <n v="13.4"/>
    <n v="22.18"/>
    <n v="0.62338392355255767"/>
    <n v="2026"/>
    <s v="Q4"/>
    <n v="11"/>
    <s v="Nov"/>
  </r>
  <r>
    <x v="2291"/>
    <d v="2026-11-07T00:00:00"/>
    <n v="2026"/>
    <x v="3"/>
    <n v="11"/>
    <x v="10"/>
    <x v="0"/>
    <x v="0"/>
    <x v="3"/>
    <s v="New"/>
    <x v="4"/>
    <s v="Recovery Roller"/>
    <n v="5"/>
    <n v="36.369999999999997"/>
    <n v="0.15"/>
    <n v="13.65"/>
    <n v="154.57249999999999"/>
    <n v="68.25"/>
    <n v="86.322499999999991"/>
    <n v="0.55845962250723769"/>
    <n v="2026"/>
    <s v="Q4"/>
    <n v="11"/>
    <s v="Nov"/>
  </r>
  <r>
    <x v="2292"/>
    <d v="2026-11-07T00:00:00"/>
    <n v="2026"/>
    <x v="3"/>
    <n v="11"/>
    <x v="10"/>
    <x v="3"/>
    <x v="4"/>
    <x v="3"/>
    <s v="Returning"/>
    <x v="1"/>
    <s v="Summit Backpack 45L"/>
    <n v="2"/>
    <n v="151.55000000000001"/>
    <n v="0.1"/>
    <n v="80.48"/>
    <n v="272.79000000000002"/>
    <n v="160.96"/>
    <n v="111.83000000000001"/>
    <n v="0.40994904505297114"/>
    <n v="2026"/>
    <s v="Q4"/>
    <n v="11"/>
    <s v="Nov"/>
  </r>
  <r>
    <x v="2293"/>
    <d v="2026-11-07T00:00:00"/>
    <n v="2026"/>
    <x v="3"/>
    <n v="11"/>
    <x v="10"/>
    <x v="0"/>
    <x v="9"/>
    <x v="2"/>
    <s v="New"/>
    <x v="3"/>
    <s v="Portable Camp Stove"/>
    <n v="2"/>
    <n v="80.67"/>
    <n v="0"/>
    <n v="40.5"/>
    <n v="161.34"/>
    <n v="81"/>
    <n v="80.34"/>
    <n v="0.49795462997396805"/>
    <n v="2026"/>
    <s v="Q4"/>
    <n v="11"/>
    <s v="Nov"/>
  </r>
  <r>
    <x v="2294"/>
    <d v="2026-11-07T00:00:00"/>
    <n v="2026"/>
    <x v="3"/>
    <n v="11"/>
    <x v="10"/>
    <x v="3"/>
    <x v="7"/>
    <x v="1"/>
    <s v="Business"/>
    <x v="0"/>
    <s v="Commuter Helmet"/>
    <n v="10"/>
    <n v="81.48"/>
    <n v="0.05"/>
    <n v="43.7"/>
    <n v="774.06000000000006"/>
    <n v="437"/>
    <n v="337.06000000000006"/>
    <n v="0.43544428080510561"/>
    <n v="2026"/>
    <s v="Q4"/>
    <n v="11"/>
    <s v="Nov"/>
  </r>
  <r>
    <x v="2295"/>
    <d v="2026-11-07T00:00:00"/>
    <n v="2026"/>
    <x v="3"/>
    <n v="11"/>
    <x v="10"/>
    <x v="3"/>
    <x v="8"/>
    <x v="2"/>
    <s v="Returning"/>
    <x v="2"/>
    <s v="Travel Backpack 35L"/>
    <n v="2"/>
    <n v="163.58000000000001"/>
    <n v="0.1"/>
    <n v="88.14"/>
    <n v="294.44400000000002"/>
    <n v="176.28"/>
    <n v="118.16400000000002"/>
    <n v="0.40131230386762851"/>
    <n v="2026"/>
    <s v="Q4"/>
    <n v="11"/>
    <s v="Nov"/>
  </r>
  <r>
    <x v="2296"/>
    <d v="2026-11-07T00:00:00"/>
    <n v="2026"/>
    <x v="3"/>
    <n v="11"/>
    <x v="10"/>
    <x v="0"/>
    <x v="9"/>
    <x v="2"/>
    <s v="Returning"/>
    <x v="1"/>
    <s v="Trekking Poles"/>
    <n v="2"/>
    <n v="71.88"/>
    <n v="0.15"/>
    <n v="31.65"/>
    <n v="122.19599999999998"/>
    <n v="63.3"/>
    <n v="58.895999999999987"/>
    <n v="0.48197977020524396"/>
    <n v="2026"/>
    <s v="Q4"/>
    <n v="11"/>
    <s v="Nov"/>
  </r>
  <r>
    <x v="2297"/>
    <d v="2026-11-08T00:00:00"/>
    <n v="2026"/>
    <x v="3"/>
    <n v="11"/>
    <x v="10"/>
    <x v="3"/>
    <x v="8"/>
    <x v="0"/>
    <s v="Returning"/>
    <x v="2"/>
    <s v="Insulated Bottle"/>
    <n v="2"/>
    <n v="36.299999999999997"/>
    <n v="0.15"/>
    <n v="13.38"/>
    <n v="61.709999999999994"/>
    <n v="26.76"/>
    <n v="34.949999999999989"/>
    <n v="0.56635877491492448"/>
    <n v="2026"/>
    <s v="Q4"/>
    <n v="11"/>
    <s v="Nov"/>
  </r>
  <r>
    <x v="2298"/>
    <d v="2026-11-08T00:00:00"/>
    <n v="2026"/>
    <x v="3"/>
    <n v="11"/>
    <x v="10"/>
    <x v="1"/>
    <x v="12"/>
    <x v="0"/>
    <s v="New"/>
    <x v="4"/>
    <s v="Recovery Roller"/>
    <n v="2"/>
    <n v="36.159999999999997"/>
    <n v="0.1"/>
    <n v="13.79"/>
    <n v="65.087999999999994"/>
    <n v="27.58"/>
    <n v="37.507999999999996"/>
    <n v="0.57626597836774829"/>
    <n v="2026"/>
    <s v="Q4"/>
    <n v="11"/>
    <s v="Nov"/>
  </r>
  <r>
    <x v="2299"/>
    <d v="2026-11-08T00:00:00"/>
    <n v="2026"/>
    <x v="3"/>
    <n v="11"/>
    <x v="10"/>
    <x v="2"/>
    <x v="5"/>
    <x v="0"/>
    <s v="Returning"/>
    <x v="2"/>
    <s v="Insulated Bottle"/>
    <n v="2"/>
    <n v="35.49"/>
    <n v="0.1"/>
    <n v="13.78"/>
    <n v="63.882000000000005"/>
    <n v="27.56"/>
    <n v="36.322000000000003"/>
    <n v="0.56857956857956859"/>
    <n v="2026"/>
    <s v="Q4"/>
    <n v="11"/>
    <s v="Nov"/>
  </r>
  <r>
    <x v="2300"/>
    <d v="2026-11-08T00:00:00"/>
    <n v="2026"/>
    <x v="3"/>
    <n v="11"/>
    <x v="10"/>
    <x v="0"/>
    <x v="9"/>
    <x v="0"/>
    <s v="New"/>
    <x v="1"/>
    <s v="Trekking Poles"/>
    <n v="1"/>
    <n v="69.760000000000005"/>
    <n v="0.15"/>
    <n v="32.39"/>
    <n v="59.295999999999999"/>
    <n v="32.39"/>
    <n v="26.905999999999999"/>
    <n v="0.45375742039935241"/>
    <n v="2026"/>
    <s v="Q4"/>
    <n v="11"/>
    <s v="Nov"/>
  </r>
  <r>
    <x v="2301"/>
    <d v="2026-11-08T00:00:00"/>
    <n v="2026"/>
    <x v="3"/>
    <n v="11"/>
    <x v="10"/>
    <x v="1"/>
    <x v="12"/>
    <x v="2"/>
    <s v="Business"/>
    <x v="3"/>
    <s v="Portable Camp Stove"/>
    <n v="6"/>
    <n v="81.37"/>
    <n v="0"/>
    <n v="39.5"/>
    <n v="488.22"/>
    <n v="237"/>
    <n v="251.22000000000003"/>
    <n v="0.5145631067961165"/>
    <n v="2026"/>
    <s v="Q4"/>
    <n v="11"/>
    <s v="Nov"/>
  </r>
  <r>
    <x v="2302"/>
    <d v="2026-11-08T00:00:00"/>
    <n v="2026"/>
    <x v="3"/>
    <n v="11"/>
    <x v="10"/>
    <x v="1"/>
    <x v="12"/>
    <x v="1"/>
    <s v="Returning"/>
    <x v="0"/>
    <s v="Commuter Helmet"/>
    <n v="5"/>
    <n v="82.82"/>
    <n v="0.15"/>
    <n v="43.8"/>
    <n v="351.98499999999996"/>
    <n v="219"/>
    <n v="132.98499999999996"/>
    <n v="0.37781439549980816"/>
    <n v="2026"/>
    <s v="Q4"/>
    <n v="11"/>
    <s v="Nov"/>
  </r>
  <r>
    <x v="2303"/>
    <d v="2026-11-08T00:00:00"/>
    <n v="2026"/>
    <x v="3"/>
    <n v="11"/>
    <x v="10"/>
    <x v="3"/>
    <x v="13"/>
    <x v="1"/>
    <s v="Business"/>
    <x v="0"/>
    <s v="Trail Bike Light"/>
    <n v="15"/>
    <n v="51.05"/>
    <n v="0.1"/>
    <n v="21.95"/>
    <n v="689.17500000000007"/>
    <n v="329.25"/>
    <n v="359.92500000000007"/>
    <n v="0.52225486995320491"/>
    <n v="2026"/>
    <s v="Q4"/>
    <n v="11"/>
    <s v="Nov"/>
  </r>
  <r>
    <x v="2304"/>
    <d v="2026-11-08T00:00:00"/>
    <n v="2026"/>
    <x v="3"/>
    <n v="11"/>
    <x v="10"/>
    <x v="0"/>
    <x v="15"/>
    <x v="0"/>
    <s v="Returning"/>
    <x v="0"/>
    <s v="Cycling Pack 12L"/>
    <n v="3"/>
    <n v="101.68"/>
    <n v="0.1"/>
    <n v="51.9"/>
    <n v="274.536"/>
    <n v="155.69999999999999"/>
    <n v="118.83600000000001"/>
    <n v="0.43286126409651199"/>
    <n v="2026"/>
    <s v="Q4"/>
    <n v="11"/>
    <s v="Nov"/>
  </r>
  <r>
    <x v="2305"/>
    <d v="2026-11-08T00:00:00"/>
    <n v="2026"/>
    <x v="3"/>
    <n v="11"/>
    <x v="10"/>
    <x v="3"/>
    <x v="13"/>
    <x v="1"/>
    <s v="Business"/>
    <x v="3"/>
    <s v="Portable Camp Stove"/>
    <n v="6"/>
    <n v="80.83"/>
    <n v="0.15"/>
    <n v="39.32"/>
    <n v="412.233"/>
    <n v="235.92000000000002"/>
    <n v="176.31299999999999"/>
    <n v="0.42770229457612563"/>
    <n v="2026"/>
    <s v="Q4"/>
    <n v="11"/>
    <s v="Nov"/>
  </r>
  <r>
    <x v="2306"/>
    <d v="2026-11-08T00:00:00"/>
    <n v="2026"/>
    <x v="3"/>
    <n v="11"/>
    <x v="10"/>
    <x v="1"/>
    <x v="12"/>
    <x v="0"/>
    <s v="New"/>
    <x v="3"/>
    <s v="Compact Sleeping Bag"/>
    <n v="6"/>
    <n v="123.67"/>
    <n v="0.15"/>
    <n v="60.55"/>
    <n v="630.71699999999998"/>
    <n v="363.29999999999995"/>
    <n v="267.41700000000003"/>
    <n v="0.42398888883603902"/>
    <n v="2026"/>
    <s v="Q4"/>
    <n v="11"/>
    <s v="Nov"/>
  </r>
  <r>
    <x v="2307"/>
    <d v="2026-11-08T00:00:00"/>
    <n v="2026"/>
    <x v="3"/>
    <n v="11"/>
    <x v="10"/>
    <x v="0"/>
    <x v="15"/>
    <x v="0"/>
    <s v="New"/>
    <x v="1"/>
    <s v="Hiking Daypack 20L"/>
    <n v="2"/>
    <n v="93.16"/>
    <n v="0.1"/>
    <n v="44.19"/>
    <n v="167.68799999999999"/>
    <n v="88.38"/>
    <n v="79.307999999999993"/>
    <n v="0.47294976384714471"/>
    <n v="2026"/>
    <s v="Q4"/>
    <n v="11"/>
    <s v="Nov"/>
  </r>
  <r>
    <x v="2308"/>
    <d v="2026-11-08T00:00:00"/>
    <n v="2026"/>
    <x v="3"/>
    <n v="11"/>
    <x v="10"/>
    <x v="2"/>
    <x v="2"/>
    <x v="3"/>
    <s v="New"/>
    <x v="0"/>
    <s v="Commuter Helmet"/>
    <n v="1"/>
    <n v="83.79"/>
    <n v="0.1"/>
    <n v="42.8"/>
    <n v="75.411000000000001"/>
    <n v="42.8"/>
    <n v="32.611000000000004"/>
    <n v="0.43244354271923197"/>
    <n v="2026"/>
    <s v="Q4"/>
    <n v="11"/>
    <s v="Nov"/>
  </r>
  <r>
    <x v="2309"/>
    <d v="2026-11-08T00:00:00"/>
    <n v="2026"/>
    <x v="3"/>
    <n v="11"/>
    <x v="10"/>
    <x v="2"/>
    <x v="16"/>
    <x v="0"/>
    <s v="New"/>
    <x v="4"/>
    <s v="Weighted Vest"/>
    <n v="1"/>
    <n v="120.98"/>
    <n v="0.1"/>
    <n v="70.59"/>
    <n v="108.88200000000001"/>
    <n v="70.59"/>
    <n v="38.292000000000002"/>
    <n v="0.35168347385242738"/>
    <n v="2026"/>
    <s v="Q4"/>
    <n v="11"/>
    <s v="Nov"/>
  </r>
  <r>
    <x v="2310"/>
    <d v="2026-11-09T00:00:00"/>
    <n v="2026"/>
    <x v="3"/>
    <n v="11"/>
    <x v="10"/>
    <x v="3"/>
    <x v="13"/>
    <x v="2"/>
    <s v="Returning"/>
    <x v="1"/>
    <s v="Summit Backpack 45L"/>
    <n v="1"/>
    <n v="152.05000000000001"/>
    <n v="0.15"/>
    <n v="80.56"/>
    <n v="129.24250000000001"/>
    <n v="80.56"/>
    <n v="48.682500000000005"/>
    <n v="0.37667562914675901"/>
    <n v="2026"/>
    <s v="Q4"/>
    <n v="11"/>
    <s v="Nov"/>
  </r>
  <r>
    <x v="2311"/>
    <d v="2026-11-09T00:00:00"/>
    <n v="2026"/>
    <x v="3"/>
    <n v="11"/>
    <x v="10"/>
    <x v="0"/>
    <x v="9"/>
    <x v="2"/>
    <s v="New"/>
    <x v="2"/>
    <s v="Insulated Bottle"/>
    <n v="3"/>
    <n v="36.14"/>
    <n v="0.1"/>
    <n v="13.23"/>
    <n v="97.578000000000003"/>
    <n v="39.69"/>
    <n v="57.888000000000005"/>
    <n v="0.59324847814056447"/>
    <n v="2026"/>
    <s v="Q4"/>
    <n v="11"/>
    <s v="Nov"/>
  </r>
  <r>
    <x v="2312"/>
    <d v="2026-11-09T00:00:00"/>
    <n v="2026"/>
    <x v="3"/>
    <n v="11"/>
    <x v="10"/>
    <x v="3"/>
    <x v="13"/>
    <x v="1"/>
    <s v="Business"/>
    <x v="1"/>
    <s v="Hiking Daypack 20L"/>
    <n v="12"/>
    <n v="90.99"/>
    <n v="0.2"/>
    <n v="45.51"/>
    <n v="873.50399999999991"/>
    <n v="546.12"/>
    <n v="327.3839999999999"/>
    <n v="0.37479393339927458"/>
    <n v="2026"/>
    <s v="Q4"/>
    <n v="11"/>
    <s v="Nov"/>
  </r>
  <r>
    <x v="2313"/>
    <d v="2026-11-09T00:00:00"/>
    <n v="2026"/>
    <x v="3"/>
    <n v="11"/>
    <x v="10"/>
    <x v="3"/>
    <x v="13"/>
    <x v="3"/>
    <s v="Business"/>
    <x v="0"/>
    <s v="Trail Bike Light"/>
    <n v="1"/>
    <n v="50.55"/>
    <n v="0.05"/>
    <n v="22.09"/>
    <n v="48.022499999999994"/>
    <n v="22.09"/>
    <n v="25.932499999999994"/>
    <n v="0.54000728825029931"/>
    <n v="2026"/>
    <s v="Q4"/>
    <n v="11"/>
    <s v="Nov"/>
  </r>
  <r>
    <x v="2314"/>
    <d v="2026-11-09T00:00:00"/>
    <n v="2026"/>
    <x v="3"/>
    <n v="11"/>
    <x v="10"/>
    <x v="0"/>
    <x v="0"/>
    <x v="2"/>
    <s v="New"/>
    <x v="4"/>
    <s v="Training Mat"/>
    <n v="1"/>
    <n v="51.65"/>
    <n v="0.15"/>
    <n v="21.86"/>
    <n v="43.902499999999996"/>
    <n v="21.86"/>
    <n v="22.042499999999997"/>
    <n v="0.50207846933545919"/>
    <n v="2026"/>
    <s v="Q4"/>
    <n v="11"/>
    <s v="Nov"/>
  </r>
  <r>
    <x v="2315"/>
    <d v="2026-11-09T00:00:00"/>
    <n v="2026"/>
    <x v="3"/>
    <n v="11"/>
    <x v="10"/>
    <x v="1"/>
    <x v="12"/>
    <x v="0"/>
    <s v="New"/>
    <x v="0"/>
    <s v="Commuter Helmet"/>
    <n v="5"/>
    <n v="82.96"/>
    <n v="0"/>
    <n v="43.55"/>
    <n v="414.79999999999995"/>
    <n v="217.75"/>
    <n v="197.04999999999995"/>
    <n v="0.47504821600771452"/>
    <n v="2026"/>
    <s v="Q4"/>
    <n v="11"/>
    <s v="Nov"/>
  </r>
  <r>
    <x v="2316"/>
    <d v="2026-11-09T00:00:00"/>
    <n v="2026"/>
    <x v="3"/>
    <n v="11"/>
    <x v="10"/>
    <x v="3"/>
    <x v="4"/>
    <x v="3"/>
    <s v="Business"/>
    <x v="1"/>
    <s v="Trekking Poles"/>
    <n v="1"/>
    <n v="70.3"/>
    <n v="0.05"/>
    <n v="33.31"/>
    <n v="66.784999999999997"/>
    <n v="33.31"/>
    <n v="33.474999999999994"/>
    <n v="0.50123530732949007"/>
    <n v="2026"/>
    <s v="Q4"/>
    <n v="11"/>
    <s v="Nov"/>
  </r>
  <r>
    <x v="2317"/>
    <d v="2026-11-09T00:00:00"/>
    <n v="2026"/>
    <x v="3"/>
    <n v="11"/>
    <x v="10"/>
    <x v="2"/>
    <x v="2"/>
    <x v="2"/>
    <s v="Returning"/>
    <x v="2"/>
    <s v="Packing Cube Set"/>
    <n v="2"/>
    <n v="47.12"/>
    <n v="0.15"/>
    <n v="18.64"/>
    <n v="80.103999999999999"/>
    <n v="37.28"/>
    <n v="42.823999999999998"/>
    <n v="0.5346050134824728"/>
    <n v="2026"/>
    <s v="Q4"/>
    <n v="11"/>
    <s v="Nov"/>
  </r>
  <r>
    <x v="2318"/>
    <d v="2026-11-09T00:00:00"/>
    <n v="2026"/>
    <x v="3"/>
    <n v="11"/>
    <x v="10"/>
    <x v="0"/>
    <x v="15"/>
    <x v="3"/>
    <s v="New"/>
    <x v="4"/>
    <s v="Resistance Band Set"/>
    <n v="4"/>
    <n v="39.82"/>
    <n v="0.2"/>
    <n v="14.98"/>
    <n v="127.42400000000001"/>
    <n v="59.92"/>
    <n v="67.504000000000005"/>
    <n v="0.52975891511803119"/>
    <n v="2026"/>
    <s v="Q4"/>
    <n v="11"/>
    <s v="Nov"/>
  </r>
  <r>
    <x v="2319"/>
    <d v="2026-11-09T00:00:00"/>
    <n v="2026"/>
    <x v="3"/>
    <n v="11"/>
    <x v="10"/>
    <x v="1"/>
    <x v="14"/>
    <x v="0"/>
    <s v="Returning"/>
    <x v="1"/>
    <s v="Summit Backpack 45L"/>
    <n v="4"/>
    <n v="154.27000000000001"/>
    <n v="0.05"/>
    <n v="78.36"/>
    <n v="586.226"/>
    <n v="313.44"/>
    <n v="272.786"/>
    <n v="0.46532565938733528"/>
    <n v="2026"/>
    <s v="Q4"/>
    <n v="11"/>
    <s v="Nov"/>
  </r>
  <r>
    <x v="2320"/>
    <d v="2026-11-09T00:00:00"/>
    <n v="2026"/>
    <x v="3"/>
    <n v="11"/>
    <x v="10"/>
    <x v="0"/>
    <x v="0"/>
    <x v="0"/>
    <s v="New"/>
    <x v="1"/>
    <s v="Trail Boots"/>
    <n v="1"/>
    <n v="143.02000000000001"/>
    <n v="0.1"/>
    <n v="79.25"/>
    <n v="128.71800000000002"/>
    <n v="79.25"/>
    <n v="49.468000000000018"/>
    <n v="0.3843129942976119"/>
    <n v="2026"/>
    <s v="Q4"/>
    <n v="11"/>
    <s v="Nov"/>
  </r>
  <r>
    <x v="2321"/>
    <d v="2026-11-09T00:00:00"/>
    <n v="2026"/>
    <x v="3"/>
    <n v="11"/>
    <x v="10"/>
    <x v="2"/>
    <x v="10"/>
    <x v="2"/>
    <s v="Returning"/>
    <x v="4"/>
    <s v="Recovery Roller"/>
    <n v="1"/>
    <n v="35.36"/>
    <n v="0"/>
    <n v="13.74"/>
    <n v="35.36"/>
    <n v="13.74"/>
    <n v="21.619999999999997"/>
    <n v="0.61142533936651577"/>
    <n v="2026"/>
    <s v="Q4"/>
    <n v="11"/>
    <s v="Nov"/>
  </r>
  <r>
    <x v="2322"/>
    <d v="2026-11-09T00:00:00"/>
    <n v="2026"/>
    <x v="3"/>
    <n v="11"/>
    <x v="10"/>
    <x v="1"/>
    <x v="6"/>
    <x v="0"/>
    <s v="Returning"/>
    <x v="1"/>
    <s v="Summit Backpack 45L"/>
    <n v="1"/>
    <n v="156.82"/>
    <n v="0.1"/>
    <n v="77.12"/>
    <n v="141.13800000000001"/>
    <n v="77.12"/>
    <n v="64.018000000000001"/>
    <n v="0.45358443509189589"/>
    <n v="2026"/>
    <s v="Q4"/>
    <n v="11"/>
    <s v="Nov"/>
  </r>
  <r>
    <x v="2323"/>
    <d v="2026-11-09T00:00:00"/>
    <n v="2026"/>
    <x v="3"/>
    <n v="11"/>
    <x v="10"/>
    <x v="2"/>
    <x v="16"/>
    <x v="1"/>
    <s v="Business"/>
    <x v="4"/>
    <s v="Resistance Band Set"/>
    <n v="10"/>
    <n v="40.98"/>
    <n v="0.1"/>
    <n v="14.6"/>
    <n v="368.82"/>
    <n v="146"/>
    <n v="222.82"/>
    <n v="0.60414294235670518"/>
    <n v="2026"/>
    <s v="Q4"/>
    <n v="11"/>
    <s v="Nov"/>
  </r>
  <r>
    <x v="2324"/>
    <d v="2026-11-09T00:00:00"/>
    <n v="2026"/>
    <x v="3"/>
    <n v="11"/>
    <x v="10"/>
    <x v="3"/>
    <x v="8"/>
    <x v="2"/>
    <s v="New"/>
    <x v="1"/>
    <s v="Trail Boots"/>
    <n v="3"/>
    <n v="144.22999999999999"/>
    <n v="0"/>
    <n v="80.959999999999994"/>
    <n v="432.68999999999994"/>
    <n v="242.88"/>
    <n v="189.80999999999995"/>
    <n v="0.43867433959647778"/>
    <n v="2026"/>
    <s v="Q4"/>
    <n v="11"/>
    <s v="Nov"/>
  </r>
  <r>
    <x v="2325"/>
    <d v="2026-11-10T00:00:00"/>
    <n v="2026"/>
    <x v="3"/>
    <n v="11"/>
    <x v="10"/>
    <x v="3"/>
    <x v="7"/>
    <x v="0"/>
    <s v="New"/>
    <x v="1"/>
    <s v="Hiking Daypack 20L"/>
    <n v="1"/>
    <n v="90.23"/>
    <n v="0"/>
    <n v="44.06"/>
    <n v="90.23"/>
    <n v="44.06"/>
    <n v="46.17"/>
    <n v="0.51169234179319512"/>
    <n v="2026"/>
    <s v="Q4"/>
    <n v="11"/>
    <s v="Nov"/>
  </r>
  <r>
    <x v="2326"/>
    <d v="2026-11-10T00:00:00"/>
    <n v="2026"/>
    <x v="3"/>
    <n v="11"/>
    <x v="10"/>
    <x v="3"/>
    <x v="7"/>
    <x v="0"/>
    <s v="New"/>
    <x v="1"/>
    <s v="Summit Backpack 45L"/>
    <n v="5"/>
    <n v="152.82"/>
    <n v="0.1"/>
    <n v="80.09"/>
    <n v="687.68999999999994"/>
    <n v="400.45000000000005"/>
    <n v="287.2399999999999"/>
    <n v="0.417688202533118"/>
    <n v="2026"/>
    <s v="Q4"/>
    <n v="11"/>
    <s v="Nov"/>
  </r>
  <r>
    <x v="2327"/>
    <d v="2026-11-10T00:00:00"/>
    <n v="2026"/>
    <x v="3"/>
    <n v="11"/>
    <x v="10"/>
    <x v="0"/>
    <x v="0"/>
    <x v="0"/>
    <s v="Business"/>
    <x v="2"/>
    <s v="Insulated Bottle"/>
    <n v="2"/>
    <n v="36.61"/>
    <n v="0.05"/>
    <n v="13.31"/>
    <n v="69.558999999999997"/>
    <n v="26.62"/>
    <n v="42.938999999999993"/>
    <n v="0.61730329648212301"/>
    <n v="2026"/>
    <s v="Q4"/>
    <n v="11"/>
    <s v="Nov"/>
  </r>
  <r>
    <x v="2328"/>
    <d v="2026-11-10T00:00:00"/>
    <n v="2026"/>
    <x v="3"/>
    <n v="11"/>
    <x v="10"/>
    <x v="3"/>
    <x v="8"/>
    <x v="1"/>
    <s v="Business"/>
    <x v="1"/>
    <s v="Summit Backpack 45L"/>
    <n v="12"/>
    <n v="150.75"/>
    <n v="0.1"/>
    <n v="80.569999999999993"/>
    <n v="1628.1000000000001"/>
    <n v="966.83999999999992"/>
    <n v="661.26000000000022"/>
    <n v="0.40615441311958733"/>
    <n v="2026"/>
    <s v="Q4"/>
    <n v="11"/>
    <s v="Nov"/>
  </r>
  <r>
    <x v="2329"/>
    <d v="2026-11-11T00:00:00"/>
    <n v="2026"/>
    <x v="3"/>
    <n v="11"/>
    <x v="10"/>
    <x v="0"/>
    <x v="0"/>
    <x v="0"/>
    <s v="Returning"/>
    <x v="1"/>
    <s v="Trail Boots"/>
    <n v="1"/>
    <n v="145.83000000000001"/>
    <n v="0.1"/>
    <n v="79.14"/>
    <n v="131.24700000000001"/>
    <n v="79.14"/>
    <n v="52.107000000000014"/>
    <n v="0.39701478890946085"/>
    <n v="2026"/>
    <s v="Q4"/>
    <n v="11"/>
    <s v="Nov"/>
  </r>
  <r>
    <x v="2330"/>
    <d v="2026-11-11T00:00:00"/>
    <n v="2026"/>
    <x v="3"/>
    <n v="11"/>
    <x v="10"/>
    <x v="0"/>
    <x v="0"/>
    <x v="0"/>
    <s v="Returning"/>
    <x v="2"/>
    <s v="Travel Backpack 35L"/>
    <n v="4"/>
    <n v="162.04"/>
    <n v="0"/>
    <n v="85.77"/>
    <n v="648.16"/>
    <n v="343.08"/>
    <n v="305.08"/>
    <n v="0.47068625030856581"/>
    <n v="2026"/>
    <s v="Q4"/>
    <n v="11"/>
    <s v="Nov"/>
  </r>
  <r>
    <x v="2331"/>
    <d v="2026-11-11T00:00:00"/>
    <n v="2026"/>
    <x v="3"/>
    <n v="11"/>
    <x v="10"/>
    <x v="3"/>
    <x v="8"/>
    <x v="2"/>
    <s v="Returning"/>
    <x v="1"/>
    <s v="Trail Boots"/>
    <n v="2"/>
    <n v="141.33000000000001"/>
    <n v="0.05"/>
    <n v="79.739999999999995"/>
    <n v="268.52699999999999"/>
    <n v="159.47999999999999"/>
    <n v="109.047"/>
    <n v="0.40609324202035552"/>
    <n v="2026"/>
    <s v="Q4"/>
    <n v="11"/>
    <s v="Nov"/>
  </r>
  <r>
    <x v="2332"/>
    <d v="2026-11-11T00:00:00"/>
    <n v="2026"/>
    <x v="3"/>
    <n v="11"/>
    <x v="10"/>
    <x v="2"/>
    <x v="16"/>
    <x v="0"/>
    <s v="Returning"/>
    <x v="3"/>
    <s v="Compact Sleeping Bag"/>
    <n v="1"/>
    <n v="125.11"/>
    <n v="0.1"/>
    <n v="61.65"/>
    <n v="112.599"/>
    <n v="61.65"/>
    <n v="50.949000000000005"/>
    <n v="0.45248181600191834"/>
    <n v="2026"/>
    <s v="Q4"/>
    <n v="11"/>
    <s v="Nov"/>
  </r>
  <r>
    <x v="2333"/>
    <d v="2026-11-11T00:00:00"/>
    <n v="2026"/>
    <x v="3"/>
    <n v="11"/>
    <x v="10"/>
    <x v="2"/>
    <x v="5"/>
    <x v="0"/>
    <s v="Business"/>
    <x v="3"/>
    <s v="Compact Sleeping Bag"/>
    <n v="3"/>
    <n v="124.55"/>
    <n v="0.15"/>
    <n v="60.68"/>
    <n v="317.60249999999996"/>
    <n v="182.04"/>
    <n v="135.56249999999997"/>
    <n v="0.42683070819656643"/>
    <n v="2026"/>
    <s v="Q4"/>
    <n v="11"/>
    <s v="Nov"/>
  </r>
  <r>
    <x v="2334"/>
    <d v="2026-11-11T00:00:00"/>
    <n v="2026"/>
    <x v="3"/>
    <n v="11"/>
    <x v="10"/>
    <x v="2"/>
    <x v="10"/>
    <x v="2"/>
    <s v="Returning"/>
    <x v="1"/>
    <s v="Trail Boots"/>
    <n v="1"/>
    <n v="143.77000000000001"/>
    <n v="0.1"/>
    <n v="81.02"/>
    <n v="129.393"/>
    <n v="81.02"/>
    <n v="48.373000000000005"/>
    <n v="0.3738455712441941"/>
    <n v="2026"/>
    <s v="Q4"/>
    <n v="11"/>
    <s v="Nov"/>
  </r>
  <r>
    <x v="2335"/>
    <d v="2026-11-11T00:00:00"/>
    <n v="2026"/>
    <x v="3"/>
    <n v="11"/>
    <x v="10"/>
    <x v="3"/>
    <x v="8"/>
    <x v="0"/>
    <s v="New"/>
    <x v="3"/>
    <s v="Compact Sleeping Bag"/>
    <n v="3"/>
    <n v="124.72"/>
    <n v="0.15"/>
    <n v="60.35"/>
    <n v="318.03599999999994"/>
    <n v="181.05"/>
    <n v="136.98599999999993"/>
    <n v="0.4307248236048748"/>
    <n v="2026"/>
    <s v="Q4"/>
    <n v="11"/>
    <s v="Nov"/>
  </r>
  <r>
    <x v="2336"/>
    <d v="2026-11-11T00:00:00"/>
    <n v="2026"/>
    <x v="3"/>
    <n v="11"/>
    <x v="10"/>
    <x v="2"/>
    <x v="2"/>
    <x v="2"/>
    <s v="Returning"/>
    <x v="4"/>
    <s v="Recovery Roller"/>
    <n v="1"/>
    <n v="35.729999999999997"/>
    <n v="0.1"/>
    <n v="14.15"/>
    <n v="32.156999999999996"/>
    <n v="14.15"/>
    <n v="18.006999999999998"/>
    <n v="0.55997139036601673"/>
    <n v="2026"/>
    <s v="Q4"/>
    <n v="11"/>
    <s v="Nov"/>
  </r>
  <r>
    <x v="2337"/>
    <d v="2026-11-11T00:00:00"/>
    <n v="2026"/>
    <x v="3"/>
    <n v="11"/>
    <x v="10"/>
    <x v="2"/>
    <x v="3"/>
    <x v="2"/>
    <s v="Business"/>
    <x v="2"/>
    <s v="Travel Backpack 35L"/>
    <n v="2"/>
    <n v="166.1"/>
    <n v="0.05"/>
    <n v="88.2"/>
    <n v="315.58999999999997"/>
    <n v="176.4"/>
    <n v="139.18999999999997"/>
    <n v="0.44104692797617157"/>
    <n v="2026"/>
    <s v="Q4"/>
    <n v="11"/>
    <s v="Nov"/>
  </r>
  <r>
    <x v="2338"/>
    <d v="2026-11-11T00:00:00"/>
    <n v="2026"/>
    <x v="3"/>
    <n v="11"/>
    <x v="10"/>
    <x v="2"/>
    <x v="16"/>
    <x v="3"/>
    <s v="New"/>
    <x v="0"/>
    <s v="Commuter Helmet"/>
    <n v="2"/>
    <n v="81.27"/>
    <n v="0.05"/>
    <n v="43.04"/>
    <n v="154.41299999999998"/>
    <n v="86.08"/>
    <n v="68.332999999999984"/>
    <n v="0.44253398353765544"/>
    <n v="2026"/>
    <s v="Q4"/>
    <n v="11"/>
    <s v="Nov"/>
  </r>
  <r>
    <x v="2339"/>
    <d v="2026-11-11T00:00:00"/>
    <n v="2026"/>
    <x v="3"/>
    <n v="11"/>
    <x v="10"/>
    <x v="0"/>
    <x v="9"/>
    <x v="1"/>
    <s v="Returning"/>
    <x v="3"/>
    <s v="Trail Tent 2P"/>
    <n v="10"/>
    <n v="191.98"/>
    <n v="0.1"/>
    <n v="102.73"/>
    <n v="1727.82"/>
    <n v="1027.3"/>
    <n v="700.52"/>
    <n v="0.40543575140929033"/>
    <n v="2026"/>
    <s v="Q4"/>
    <n v="11"/>
    <s v="Nov"/>
  </r>
  <r>
    <x v="2340"/>
    <d v="2026-11-12T00:00:00"/>
    <n v="2026"/>
    <x v="3"/>
    <n v="11"/>
    <x v="10"/>
    <x v="3"/>
    <x v="8"/>
    <x v="2"/>
    <s v="Returning"/>
    <x v="1"/>
    <s v="Hiking Daypack 20L"/>
    <n v="6"/>
    <n v="89.87"/>
    <n v="0.2"/>
    <n v="44.47"/>
    <n v="431.37600000000003"/>
    <n v="266.82"/>
    <n v="164.55600000000004"/>
    <n v="0.3814676755313231"/>
    <n v="2026"/>
    <s v="Q4"/>
    <n v="11"/>
    <s v="Nov"/>
  </r>
  <r>
    <x v="2341"/>
    <d v="2026-11-12T00:00:00"/>
    <n v="2026"/>
    <x v="3"/>
    <n v="11"/>
    <x v="10"/>
    <x v="1"/>
    <x v="14"/>
    <x v="3"/>
    <s v="New"/>
    <x v="0"/>
    <s v="Trail Bike Light"/>
    <n v="3"/>
    <n v="51.44"/>
    <n v="0.1"/>
    <n v="23.11"/>
    <n v="138.88800000000001"/>
    <n v="69.33"/>
    <n v="69.558000000000007"/>
    <n v="0.50082080525315364"/>
    <n v="2026"/>
    <s v="Q4"/>
    <n v="11"/>
    <s v="Nov"/>
  </r>
  <r>
    <x v="2342"/>
    <d v="2026-11-12T00:00:00"/>
    <n v="2026"/>
    <x v="3"/>
    <n v="11"/>
    <x v="10"/>
    <x v="3"/>
    <x v="4"/>
    <x v="3"/>
    <s v="New"/>
    <x v="2"/>
    <s v="Packing Cube Set"/>
    <n v="4"/>
    <n v="46.68"/>
    <n v="0.05"/>
    <n v="17.96"/>
    <n v="177.38399999999999"/>
    <n v="71.84"/>
    <n v="105.54399999999998"/>
    <n v="0.59500293149325756"/>
    <n v="2026"/>
    <s v="Q4"/>
    <n v="11"/>
    <s v="Nov"/>
  </r>
  <r>
    <x v="2343"/>
    <d v="2026-11-12T00:00:00"/>
    <n v="2026"/>
    <x v="3"/>
    <n v="11"/>
    <x v="10"/>
    <x v="1"/>
    <x v="12"/>
    <x v="2"/>
    <s v="New"/>
    <x v="1"/>
    <s v="Trekking Poles"/>
    <n v="4"/>
    <n v="73.05"/>
    <n v="0.2"/>
    <n v="32.82"/>
    <n v="233.76"/>
    <n v="131.28"/>
    <n v="102.47999999999999"/>
    <n v="0.4383983572895277"/>
    <n v="2026"/>
    <s v="Q4"/>
    <n v="11"/>
    <s v="Nov"/>
  </r>
  <r>
    <x v="2344"/>
    <d v="2026-11-12T00:00:00"/>
    <n v="2026"/>
    <x v="3"/>
    <n v="11"/>
    <x v="10"/>
    <x v="2"/>
    <x v="10"/>
    <x v="3"/>
    <s v="New"/>
    <x v="3"/>
    <s v="Compact Sleeping Bag"/>
    <n v="1"/>
    <n v="125.32"/>
    <n v="0.15"/>
    <n v="59.49"/>
    <n v="106.52199999999999"/>
    <n v="59.49"/>
    <n v="47.031999999999989"/>
    <n v="0.44152381667636725"/>
    <n v="2026"/>
    <s v="Q4"/>
    <n v="11"/>
    <s v="Nov"/>
  </r>
  <r>
    <x v="2345"/>
    <d v="2026-11-12T00:00:00"/>
    <n v="2026"/>
    <x v="3"/>
    <n v="11"/>
    <x v="10"/>
    <x v="1"/>
    <x v="11"/>
    <x v="3"/>
    <s v="Business"/>
    <x v="4"/>
    <s v="Weighted Vest"/>
    <n v="2"/>
    <n v="123.49"/>
    <n v="0.15"/>
    <n v="68.08"/>
    <n v="209.93299999999999"/>
    <n v="136.16"/>
    <n v="73.772999999999996"/>
    <n v="0.35141211719929694"/>
    <n v="2026"/>
    <s v="Q4"/>
    <n v="11"/>
    <s v="Nov"/>
  </r>
  <r>
    <x v="2346"/>
    <d v="2026-11-13T00:00:00"/>
    <n v="2026"/>
    <x v="3"/>
    <n v="11"/>
    <x v="10"/>
    <x v="1"/>
    <x v="12"/>
    <x v="2"/>
    <s v="Returning"/>
    <x v="2"/>
    <s v="Packing Cube Set"/>
    <n v="1"/>
    <n v="47.37"/>
    <n v="0.2"/>
    <n v="18.739999999999998"/>
    <n v="37.896000000000001"/>
    <n v="18.739999999999998"/>
    <n v="19.156000000000002"/>
    <n v="0.50548870593202455"/>
    <n v="2026"/>
    <s v="Q4"/>
    <n v="11"/>
    <s v="Nov"/>
  </r>
  <r>
    <x v="2347"/>
    <d v="2026-11-13T00:00:00"/>
    <n v="2026"/>
    <x v="3"/>
    <n v="11"/>
    <x v="10"/>
    <x v="1"/>
    <x v="12"/>
    <x v="1"/>
    <s v="Business"/>
    <x v="1"/>
    <s v="Hiking Daypack 20L"/>
    <n v="6"/>
    <n v="92.31"/>
    <n v="0.05"/>
    <n v="46.12"/>
    <n v="526.16700000000003"/>
    <n v="276.71999999999997"/>
    <n v="249.44700000000006"/>
    <n v="0.47408332335551268"/>
    <n v="2026"/>
    <s v="Q4"/>
    <n v="11"/>
    <s v="Nov"/>
  </r>
  <r>
    <x v="2348"/>
    <d v="2026-11-13T00:00:00"/>
    <n v="2026"/>
    <x v="3"/>
    <n v="11"/>
    <x v="10"/>
    <x v="2"/>
    <x v="16"/>
    <x v="2"/>
    <s v="Returning"/>
    <x v="0"/>
    <s v="Trail Bike Light"/>
    <n v="1"/>
    <n v="49.53"/>
    <n v="0.1"/>
    <n v="22.18"/>
    <n v="44.577000000000005"/>
    <n v="22.18"/>
    <n v="22.397000000000006"/>
    <n v="0.50243399062296712"/>
    <n v="2026"/>
    <s v="Q4"/>
    <n v="11"/>
    <s v="Nov"/>
  </r>
  <r>
    <x v="2349"/>
    <d v="2026-11-13T00:00:00"/>
    <n v="2026"/>
    <x v="3"/>
    <n v="11"/>
    <x v="10"/>
    <x v="3"/>
    <x v="8"/>
    <x v="0"/>
    <s v="New"/>
    <x v="2"/>
    <s v="Packing Cube Set"/>
    <n v="4"/>
    <n v="47.62"/>
    <n v="0.2"/>
    <n v="18.100000000000001"/>
    <n v="152.38399999999999"/>
    <n v="72.400000000000006"/>
    <n v="79.98399999999998"/>
    <n v="0.52488450230995376"/>
    <n v="2026"/>
    <s v="Q4"/>
    <n v="11"/>
    <s v="Nov"/>
  </r>
  <r>
    <x v="2350"/>
    <d v="2026-11-13T00:00:00"/>
    <n v="2026"/>
    <x v="3"/>
    <n v="11"/>
    <x v="10"/>
    <x v="1"/>
    <x v="6"/>
    <x v="0"/>
    <s v="New"/>
    <x v="0"/>
    <s v="Trail Bike Light"/>
    <n v="4"/>
    <n v="51.93"/>
    <n v="0.05"/>
    <n v="22.62"/>
    <n v="197.334"/>
    <n v="90.48"/>
    <n v="106.854"/>
    <n v="0.54148803551339353"/>
    <n v="2026"/>
    <s v="Q4"/>
    <n v="11"/>
    <s v="Nov"/>
  </r>
  <r>
    <x v="2351"/>
    <d v="2026-11-13T00:00:00"/>
    <n v="2026"/>
    <x v="3"/>
    <n v="11"/>
    <x v="10"/>
    <x v="1"/>
    <x v="11"/>
    <x v="3"/>
    <s v="New"/>
    <x v="1"/>
    <s v="Summit Backpack 45L"/>
    <n v="1"/>
    <n v="155.44999999999999"/>
    <n v="0.05"/>
    <n v="77.25"/>
    <n v="147.67749999999998"/>
    <n v="77.25"/>
    <n v="70.427499999999981"/>
    <n v="0.47690067884410281"/>
    <n v="2026"/>
    <s v="Q4"/>
    <n v="11"/>
    <s v="Nov"/>
  </r>
  <r>
    <x v="2352"/>
    <d v="2026-11-13T00:00:00"/>
    <n v="2026"/>
    <x v="3"/>
    <n v="11"/>
    <x v="10"/>
    <x v="0"/>
    <x v="0"/>
    <x v="0"/>
    <s v="Returning"/>
    <x v="0"/>
    <s v="Compact Repair Kit"/>
    <n v="4"/>
    <n v="40.03"/>
    <n v="0.05"/>
    <n v="16.78"/>
    <n v="152.114"/>
    <n v="67.12"/>
    <n v="84.994"/>
    <n v="0.5587519886400989"/>
    <n v="2026"/>
    <s v="Q4"/>
    <n v="11"/>
    <s v="Nov"/>
  </r>
  <r>
    <x v="2353"/>
    <d v="2026-11-13T00:00:00"/>
    <n v="2026"/>
    <x v="3"/>
    <n v="11"/>
    <x v="10"/>
    <x v="0"/>
    <x v="9"/>
    <x v="0"/>
    <s v="Returning"/>
    <x v="1"/>
    <s v="Summit Backpack 45L"/>
    <n v="2"/>
    <n v="152.96"/>
    <n v="0.1"/>
    <n v="79.12"/>
    <n v="275.32800000000003"/>
    <n v="158.24"/>
    <n v="117.08800000000002"/>
    <n v="0.4252673175267318"/>
    <n v="2026"/>
    <s v="Q4"/>
    <n v="11"/>
    <s v="Nov"/>
  </r>
  <r>
    <x v="2354"/>
    <d v="2026-11-13T00:00:00"/>
    <n v="2026"/>
    <x v="3"/>
    <n v="11"/>
    <x v="10"/>
    <x v="3"/>
    <x v="13"/>
    <x v="2"/>
    <s v="New"/>
    <x v="4"/>
    <s v="Weighted Vest"/>
    <n v="2"/>
    <n v="124.06"/>
    <n v="0.05"/>
    <n v="69.98"/>
    <n v="235.714"/>
    <n v="139.96"/>
    <n v="95.753999999999991"/>
    <n v="0.40622958330858577"/>
    <n v="2026"/>
    <s v="Q4"/>
    <n v="11"/>
    <s v="Nov"/>
  </r>
  <r>
    <x v="2355"/>
    <d v="2026-11-13T00:00:00"/>
    <n v="2026"/>
    <x v="3"/>
    <n v="11"/>
    <x v="10"/>
    <x v="2"/>
    <x v="10"/>
    <x v="3"/>
    <s v="New"/>
    <x v="1"/>
    <s v="Summit Backpack 45L"/>
    <n v="1"/>
    <n v="151.66"/>
    <n v="0.1"/>
    <n v="80.209999999999994"/>
    <n v="136.494"/>
    <n v="80.209999999999994"/>
    <n v="56.284000000000006"/>
    <n v="0.41235512183685735"/>
    <n v="2026"/>
    <s v="Q4"/>
    <n v="11"/>
    <s v="Nov"/>
  </r>
  <r>
    <x v="2356"/>
    <d v="2026-11-13T00:00:00"/>
    <n v="2026"/>
    <x v="3"/>
    <n v="11"/>
    <x v="10"/>
    <x v="3"/>
    <x v="8"/>
    <x v="0"/>
    <s v="New"/>
    <x v="1"/>
    <s v="Trail Boots"/>
    <n v="2"/>
    <n v="142.30000000000001"/>
    <n v="0.15"/>
    <n v="77.760000000000005"/>
    <n v="241.91000000000003"/>
    <n v="155.52000000000001"/>
    <n v="86.390000000000015"/>
    <n v="0.35711628291513375"/>
    <n v="2026"/>
    <s v="Q4"/>
    <n v="11"/>
    <s v="Nov"/>
  </r>
  <r>
    <x v="2357"/>
    <d v="2026-11-13T00:00:00"/>
    <n v="2026"/>
    <x v="3"/>
    <n v="11"/>
    <x v="10"/>
    <x v="1"/>
    <x v="14"/>
    <x v="0"/>
    <s v="Business"/>
    <x v="2"/>
    <s v="Travel Backpack 35L"/>
    <n v="4"/>
    <n v="161.97"/>
    <n v="0.05"/>
    <n v="87.2"/>
    <n v="615.48599999999999"/>
    <n v="348.8"/>
    <n v="266.68599999999998"/>
    <n v="0.4332933649181297"/>
    <n v="2026"/>
    <s v="Q4"/>
    <n v="11"/>
    <s v="Nov"/>
  </r>
  <r>
    <x v="2358"/>
    <d v="2026-11-13T00:00:00"/>
    <n v="2026"/>
    <x v="3"/>
    <n v="11"/>
    <x v="10"/>
    <x v="1"/>
    <x v="14"/>
    <x v="1"/>
    <s v="Business"/>
    <x v="2"/>
    <s v="Carry-On Duffel"/>
    <n v="5"/>
    <n v="133.99"/>
    <n v="0.15"/>
    <n v="65.55"/>
    <n v="569.45749999999998"/>
    <n v="327.75"/>
    <n v="241.70749999999998"/>
    <n v="0.42445221987593451"/>
    <n v="2026"/>
    <s v="Q4"/>
    <n v="11"/>
    <s v="Nov"/>
  </r>
  <r>
    <x v="2359"/>
    <d v="2026-11-13T00:00:00"/>
    <n v="2026"/>
    <x v="3"/>
    <n v="11"/>
    <x v="10"/>
    <x v="1"/>
    <x v="6"/>
    <x v="2"/>
    <s v="Returning"/>
    <x v="3"/>
    <s v="Portable Camp Stove"/>
    <n v="2"/>
    <n v="83.18"/>
    <n v="0.1"/>
    <n v="40.479999999999997"/>
    <n v="149.72400000000002"/>
    <n v="80.959999999999994"/>
    <n v="68.764000000000024"/>
    <n v="0.45927172664369115"/>
    <n v="2026"/>
    <s v="Q4"/>
    <n v="11"/>
    <s v="Nov"/>
  </r>
  <r>
    <x v="2360"/>
    <d v="2026-11-14T00:00:00"/>
    <n v="2026"/>
    <x v="3"/>
    <n v="11"/>
    <x v="10"/>
    <x v="1"/>
    <x v="12"/>
    <x v="0"/>
    <s v="New"/>
    <x v="1"/>
    <s v="Hiking Daypack 20L"/>
    <n v="1"/>
    <n v="91.95"/>
    <n v="0"/>
    <n v="46.64"/>
    <n v="91.95"/>
    <n v="46.64"/>
    <n v="45.31"/>
    <n v="0.49276780859162589"/>
    <n v="2026"/>
    <s v="Q4"/>
    <n v="11"/>
    <s v="Nov"/>
  </r>
  <r>
    <x v="2361"/>
    <d v="2026-11-14T00:00:00"/>
    <n v="2026"/>
    <x v="3"/>
    <n v="11"/>
    <x v="10"/>
    <x v="3"/>
    <x v="13"/>
    <x v="1"/>
    <s v="Business"/>
    <x v="2"/>
    <s v="Insulated Bottle"/>
    <n v="5"/>
    <n v="35.68"/>
    <n v="0.15"/>
    <n v="13.48"/>
    <n v="151.64000000000001"/>
    <n v="67.400000000000006"/>
    <n v="84.240000000000009"/>
    <n v="0.55552624637298864"/>
    <n v="2026"/>
    <s v="Q4"/>
    <n v="11"/>
    <s v="Nov"/>
  </r>
  <r>
    <x v="2362"/>
    <d v="2026-11-14T00:00:00"/>
    <n v="2026"/>
    <x v="3"/>
    <n v="11"/>
    <x v="10"/>
    <x v="2"/>
    <x v="16"/>
    <x v="0"/>
    <s v="Returning"/>
    <x v="3"/>
    <s v="Alpine Tent 4P"/>
    <n v="3"/>
    <n v="336.58"/>
    <n v="0.15"/>
    <n v="198.99"/>
    <n v="858.279"/>
    <n v="596.97"/>
    <n v="261.30899999999997"/>
    <n v="0.3044569423229509"/>
    <n v="2026"/>
    <s v="Q4"/>
    <n v="11"/>
    <s v="Nov"/>
  </r>
  <r>
    <x v="2363"/>
    <d v="2026-11-14T00:00:00"/>
    <n v="2026"/>
    <x v="3"/>
    <n v="11"/>
    <x v="10"/>
    <x v="2"/>
    <x v="2"/>
    <x v="0"/>
    <s v="New"/>
    <x v="4"/>
    <s v="Recovery Roller"/>
    <n v="2"/>
    <n v="36.979999999999997"/>
    <n v="0.15"/>
    <n v="14.13"/>
    <n v="62.865999999999993"/>
    <n v="28.26"/>
    <n v="34.605999999999995"/>
    <n v="0.55047243342983487"/>
    <n v="2026"/>
    <s v="Q4"/>
    <n v="11"/>
    <s v="Nov"/>
  </r>
  <r>
    <x v="2364"/>
    <d v="2026-11-14T00:00:00"/>
    <n v="2026"/>
    <x v="3"/>
    <n v="11"/>
    <x v="10"/>
    <x v="3"/>
    <x v="13"/>
    <x v="3"/>
    <s v="New"/>
    <x v="4"/>
    <s v="Recovery Roller"/>
    <n v="2"/>
    <n v="36.15"/>
    <n v="0"/>
    <n v="13.51"/>
    <n v="72.3"/>
    <n v="27.02"/>
    <n v="45.28"/>
    <n v="0.62627939142461964"/>
    <n v="2026"/>
    <s v="Q4"/>
    <n v="11"/>
    <s v="Nov"/>
  </r>
  <r>
    <x v="2365"/>
    <d v="2026-11-14T00:00:00"/>
    <n v="2026"/>
    <x v="3"/>
    <n v="11"/>
    <x v="10"/>
    <x v="2"/>
    <x v="2"/>
    <x v="0"/>
    <s v="Business"/>
    <x v="4"/>
    <s v="Weighted Vest"/>
    <n v="1"/>
    <n v="121.86"/>
    <n v="0.05"/>
    <n v="69.900000000000006"/>
    <n v="115.767"/>
    <n v="69.900000000000006"/>
    <n v="45.86699999999999"/>
    <n v="0.396200989919407"/>
    <n v="2026"/>
    <s v="Q4"/>
    <n v="11"/>
    <s v="Nov"/>
  </r>
  <r>
    <x v="2366"/>
    <d v="2026-11-14T00:00:00"/>
    <n v="2026"/>
    <x v="3"/>
    <n v="11"/>
    <x v="10"/>
    <x v="2"/>
    <x v="5"/>
    <x v="2"/>
    <s v="Returning"/>
    <x v="0"/>
    <s v="Trail Bike Light"/>
    <n v="6"/>
    <n v="49.85"/>
    <n v="0.05"/>
    <n v="22.68"/>
    <n v="284.14499999999998"/>
    <n v="136.07999999999998"/>
    <n v="148.065"/>
    <n v="0.52108958454310306"/>
    <n v="2026"/>
    <s v="Q4"/>
    <n v="11"/>
    <s v="Nov"/>
  </r>
  <r>
    <x v="2367"/>
    <d v="2026-11-14T00:00:00"/>
    <n v="2026"/>
    <x v="3"/>
    <n v="11"/>
    <x v="10"/>
    <x v="2"/>
    <x v="5"/>
    <x v="2"/>
    <s v="Business"/>
    <x v="1"/>
    <s v="Hiking Daypack 20L"/>
    <n v="2"/>
    <n v="91.95"/>
    <n v="0.05"/>
    <n v="46.45"/>
    <n v="174.70499999999998"/>
    <n v="92.9"/>
    <n v="81.804999999999978"/>
    <n v="0.46824647262528252"/>
    <n v="2026"/>
    <s v="Q4"/>
    <n v="11"/>
    <s v="Nov"/>
  </r>
  <r>
    <x v="2368"/>
    <d v="2026-11-14T00:00:00"/>
    <n v="2026"/>
    <x v="3"/>
    <n v="11"/>
    <x v="10"/>
    <x v="3"/>
    <x v="8"/>
    <x v="3"/>
    <s v="Returning"/>
    <x v="0"/>
    <s v="Trail Bike Light"/>
    <n v="2"/>
    <n v="51.71"/>
    <n v="0.15"/>
    <n v="22.93"/>
    <n v="87.906999999999996"/>
    <n v="45.86"/>
    <n v="42.046999999999997"/>
    <n v="0.47831230732478641"/>
    <n v="2026"/>
    <s v="Q4"/>
    <n v="11"/>
    <s v="Nov"/>
  </r>
  <r>
    <x v="2369"/>
    <d v="2026-11-14T00:00:00"/>
    <n v="2026"/>
    <x v="3"/>
    <n v="11"/>
    <x v="10"/>
    <x v="1"/>
    <x v="1"/>
    <x v="2"/>
    <s v="Returning"/>
    <x v="4"/>
    <s v="Resistance Band Set"/>
    <n v="1"/>
    <n v="41.05"/>
    <n v="0.05"/>
    <n v="14.6"/>
    <n v="38.997499999999995"/>
    <n v="14.6"/>
    <n v="24.397499999999994"/>
    <n v="0.62561702673248276"/>
    <n v="2026"/>
    <s v="Q4"/>
    <n v="11"/>
    <s v="Nov"/>
  </r>
  <r>
    <x v="2370"/>
    <d v="2026-11-15T00:00:00"/>
    <n v="2026"/>
    <x v="3"/>
    <n v="11"/>
    <x v="10"/>
    <x v="1"/>
    <x v="6"/>
    <x v="1"/>
    <s v="Business"/>
    <x v="3"/>
    <s v="Alpine Tent 4P"/>
    <n v="10"/>
    <n v="333.09"/>
    <n v="0.15"/>
    <n v="197.95"/>
    <n v="2831.2649999999994"/>
    <n v="1979.5"/>
    <n v="851.76499999999942"/>
    <n v="0.30084255624252748"/>
    <n v="2026"/>
    <s v="Q4"/>
    <n v="11"/>
    <s v="Nov"/>
  </r>
  <r>
    <x v="2371"/>
    <d v="2026-11-15T00:00:00"/>
    <n v="2026"/>
    <x v="3"/>
    <n v="11"/>
    <x v="10"/>
    <x v="3"/>
    <x v="4"/>
    <x v="0"/>
    <s v="Business"/>
    <x v="0"/>
    <s v="Trail Bike Light"/>
    <n v="3"/>
    <n v="51.79"/>
    <n v="0.2"/>
    <n v="22.23"/>
    <n v="124.29600000000001"/>
    <n v="66.69"/>
    <n v="57.606000000000009"/>
    <n v="0.4634581965630431"/>
    <n v="2026"/>
    <s v="Q4"/>
    <n v="11"/>
    <s v="Nov"/>
  </r>
  <r>
    <x v="2372"/>
    <d v="2026-11-15T00:00:00"/>
    <n v="2026"/>
    <x v="3"/>
    <n v="11"/>
    <x v="10"/>
    <x v="1"/>
    <x v="11"/>
    <x v="3"/>
    <s v="New"/>
    <x v="1"/>
    <s v="Trekking Poles"/>
    <n v="1"/>
    <n v="71.040000000000006"/>
    <n v="0.1"/>
    <n v="31.59"/>
    <n v="63.936000000000007"/>
    <n v="31.59"/>
    <n v="32.346000000000004"/>
    <n v="0.50591216216216217"/>
    <n v="2026"/>
    <s v="Q4"/>
    <n v="11"/>
    <s v="Nov"/>
  </r>
  <r>
    <x v="2373"/>
    <d v="2026-11-15T00:00:00"/>
    <n v="2026"/>
    <x v="3"/>
    <n v="11"/>
    <x v="10"/>
    <x v="3"/>
    <x v="4"/>
    <x v="3"/>
    <s v="Business"/>
    <x v="1"/>
    <s v="Trail Boots"/>
    <n v="2"/>
    <n v="141.21"/>
    <n v="0.1"/>
    <n v="78.31"/>
    <n v="254.17800000000003"/>
    <n v="156.62"/>
    <n v="97.558000000000021"/>
    <n v="0.38381763960688969"/>
    <n v="2026"/>
    <s v="Q4"/>
    <n v="11"/>
    <s v="Nov"/>
  </r>
  <r>
    <x v="2374"/>
    <d v="2026-11-15T00:00:00"/>
    <n v="2026"/>
    <x v="3"/>
    <n v="11"/>
    <x v="10"/>
    <x v="0"/>
    <x v="15"/>
    <x v="3"/>
    <s v="New"/>
    <x v="1"/>
    <s v="Trail Boots"/>
    <n v="2"/>
    <n v="141.63999999999999"/>
    <n v="0.15"/>
    <n v="80.349999999999994"/>
    <n v="240.78799999999998"/>
    <n v="160.69999999999999"/>
    <n v="80.087999999999994"/>
    <n v="0.33260793727262156"/>
    <n v="2026"/>
    <s v="Q4"/>
    <n v="11"/>
    <s v="Nov"/>
  </r>
  <r>
    <x v="2375"/>
    <d v="2026-11-15T00:00:00"/>
    <n v="2026"/>
    <x v="3"/>
    <n v="11"/>
    <x v="10"/>
    <x v="2"/>
    <x v="10"/>
    <x v="0"/>
    <s v="Returning"/>
    <x v="1"/>
    <s v="Trekking Poles"/>
    <n v="1"/>
    <n v="71.78"/>
    <n v="0.15"/>
    <n v="32.869999999999997"/>
    <n v="61.012999999999998"/>
    <n v="32.869999999999997"/>
    <n v="28.143000000000001"/>
    <n v="0.46126235392457349"/>
    <n v="2026"/>
    <s v="Q4"/>
    <n v="11"/>
    <s v="Nov"/>
  </r>
  <r>
    <x v="2376"/>
    <d v="2026-11-15T00:00:00"/>
    <n v="2026"/>
    <x v="3"/>
    <n v="11"/>
    <x v="10"/>
    <x v="2"/>
    <x v="16"/>
    <x v="0"/>
    <s v="Business"/>
    <x v="1"/>
    <s v="Summit Backpack 45L"/>
    <n v="3"/>
    <n v="153.88999999999999"/>
    <n v="0.1"/>
    <n v="80.36"/>
    <n v="415.50299999999999"/>
    <n v="241.07999999999998"/>
    <n v="174.423"/>
    <n v="0.41978758276113531"/>
    <n v="2026"/>
    <s v="Q4"/>
    <n v="11"/>
    <s v="Nov"/>
  </r>
  <r>
    <x v="2377"/>
    <d v="2026-11-16T00:00:00"/>
    <n v="2026"/>
    <x v="3"/>
    <n v="11"/>
    <x v="10"/>
    <x v="3"/>
    <x v="4"/>
    <x v="3"/>
    <s v="Returning"/>
    <x v="1"/>
    <s v="Trail Boots"/>
    <n v="1"/>
    <n v="145.4"/>
    <n v="0.1"/>
    <n v="77.66"/>
    <n v="130.86000000000001"/>
    <n v="77.66"/>
    <n v="53.200000000000017"/>
    <n v="0.40654134189209851"/>
    <n v="2026"/>
    <s v="Q4"/>
    <n v="11"/>
    <s v="Nov"/>
  </r>
  <r>
    <x v="2378"/>
    <d v="2026-11-17T00:00:00"/>
    <n v="2026"/>
    <x v="3"/>
    <n v="11"/>
    <x v="10"/>
    <x v="3"/>
    <x v="8"/>
    <x v="0"/>
    <s v="Returning"/>
    <x v="2"/>
    <s v="Carry-On Duffel"/>
    <n v="1"/>
    <n v="132.94999999999999"/>
    <n v="0.05"/>
    <n v="65.36"/>
    <n v="126.30249999999998"/>
    <n v="65.36"/>
    <n v="60.942499999999981"/>
    <n v="0.48251222264009019"/>
    <n v="2026"/>
    <s v="Q4"/>
    <n v="11"/>
    <s v="Nov"/>
  </r>
  <r>
    <x v="2379"/>
    <d v="2026-11-17T00:00:00"/>
    <n v="2026"/>
    <x v="3"/>
    <n v="11"/>
    <x v="10"/>
    <x v="3"/>
    <x v="7"/>
    <x v="2"/>
    <s v="Returning"/>
    <x v="4"/>
    <s v="Training Mat"/>
    <n v="1"/>
    <n v="51.34"/>
    <n v="0.15"/>
    <n v="21.37"/>
    <n v="43.639000000000003"/>
    <n v="21.37"/>
    <n v="22.269000000000002"/>
    <n v="0.5103004193496643"/>
    <n v="2026"/>
    <s v="Q4"/>
    <n v="11"/>
    <s v="Nov"/>
  </r>
  <r>
    <x v="2380"/>
    <d v="2026-11-17T00:00:00"/>
    <n v="2026"/>
    <x v="3"/>
    <n v="11"/>
    <x v="10"/>
    <x v="0"/>
    <x v="0"/>
    <x v="0"/>
    <s v="New"/>
    <x v="0"/>
    <s v="Trail Bike Light"/>
    <n v="1"/>
    <n v="49.98"/>
    <n v="0.1"/>
    <n v="22.25"/>
    <n v="44.981999999999999"/>
    <n v="22.25"/>
    <n v="22.731999999999999"/>
    <n v="0.50535769863500957"/>
    <n v="2026"/>
    <s v="Q4"/>
    <n v="11"/>
    <s v="Nov"/>
  </r>
  <r>
    <x v="2381"/>
    <d v="2026-11-17T00:00:00"/>
    <n v="2026"/>
    <x v="3"/>
    <n v="11"/>
    <x v="10"/>
    <x v="3"/>
    <x v="8"/>
    <x v="0"/>
    <s v="Returning"/>
    <x v="2"/>
    <s v="Travel Backpack 35L"/>
    <n v="2"/>
    <n v="168.08"/>
    <n v="0.1"/>
    <n v="87.63"/>
    <n v="302.54400000000004"/>
    <n v="175.26"/>
    <n v="127.28400000000005"/>
    <n v="0.42071235919403471"/>
    <n v="2026"/>
    <s v="Q4"/>
    <n v="11"/>
    <s v="Nov"/>
  </r>
  <r>
    <x v="2382"/>
    <d v="2026-11-17T00:00:00"/>
    <n v="2026"/>
    <x v="3"/>
    <n v="11"/>
    <x v="10"/>
    <x v="3"/>
    <x v="13"/>
    <x v="0"/>
    <s v="New"/>
    <x v="3"/>
    <s v="Trail Tent 2P"/>
    <n v="1"/>
    <n v="191.85"/>
    <n v="0.15"/>
    <n v="104.41"/>
    <n v="163.07249999999999"/>
    <n v="104.41"/>
    <n v="58.662499999999994"/>
    <n v="0.35973263425776875"/>
    <n v="2026"/>
    <s v="Q4"/>
    <n v="11"/>
    <s v="Nov"/>
  </r>
  <r>
    <x v="2383"/>
    <d v="2026-11-17T00:00:00"/>
    <n v="2026"/>
    <x v="3"/>
    <n v="11"/>
    <x v="10"/>
    <x v="1"/>
    <x v="14"/>
    <x v="2"/>
    <s v="Returning"/>
    <x v="1"/>
    <s v="Hiking Daypack 20L"/>
    <n v="4"/>
    <n v="93.99"/>
    <n v="0.1"/>
    <n v="44.07"/>
    <n v="338.36399999999998"/>
    <n v="176.28"/>
    <n v="162.08399999999997"/>
    <n v="0.47902259105578604"/>
    <n v="2026"/>
    <s v="Q4"/>
    <n v="11"/>
    <s v="Nov"/>
  </r>
  <r>
    <x v="2384"/>
    <d v="2026-11-17T00:00:00"/>
    <n v="2026"/>
    <x v="3"/>
    <n v="11"/>
    <x v="10"/>
    <x v="3"/>
    <x v="13"/>
    <x v="0"/>
    <s v="Returning"/>
    <x v="2"/>
    <s v="Insulated Bottle"/>
    <n v="4"/>
    <n v="36.57"/>
    <n v="0.05"/>
    <n v="13.35"/>
    <n v="138.96600000000001"/>
    <n v="53.4"/>
    <n v="85.566000000000003"/>
    <n v="0.61573334484694098"/>
    <n v="2026"/>
    <s v="Q4"/>
    <n v="11"/>
    <s v="Nov"/>
  </r>
  <r>
    <x v="2385"/>
    <d v="2026-11-17T00:00:00"/>
    <n v="2026"/>
    <x v="3"/>
    <n v="11"/>
    <x v="10"/>
    <x v="1"/>
    <x v="12"/>
    <x v="3"/>
    <s v="Returning"/>
    <x v="0"/>
    <s v="Compact Repair Kit"/>
    <n v="1"/>
    <n v="39.81"/>
    <n v="0.05"/>
    <n v="16.25"/>
    <n v="37.819499999999998"/>
    <n v="16.25"/>
    <n v="21.569499999999998"/>
    <n v="0.57032747656632155"/>
    <n v="2026"/>
    <s v="Q4"/>
    <n v="11"/>
    <s v="Nov"/>
  </r>
  <r>
    <x v="2386"/>
    <d v="2026-11-17T00:00:00"/>
    <n v="2026"/>
    <x v="3"/>
    <n v="11"/>
    <x v="10"/>
    <x v="3"/>
    <x v="4"/>
    <x v="2"/>
    <s v="Returning"/>
    <x v="1"/>
    <s v="Hiking Daypack 20L"/>
    <n v="1"/>
    <n v="91.43"/>
    <n v="0.1"/>
    <n v="45.06"/>
    <n v="82.287000000000006"/>
    <n v="45.06"/>
    <n v="37.227000000000004"/>
    <n v="0.45240438951474715"/>
    <n v="2026"/>
    <s v="Q4"/>
    <n v="11"/>
    <s v="Nov"/>
  </r>
  <r>
    <x v="2387"/>
    <d v="2026-11-17T00:00:00"/>
    <n v="2026"/>
    <x v="3"/>
    <n v="11"/>
    <x v="10"/>
    <x v="2"/>
    <x v="2"/>
    <x v="0"/>
    <s v="Returning"/>
    <x v="4"/>
    <s v="Weighted Vest"/>
    <n v="1"/>
    <n v="122.64"/>
    <n v="0"/>
    <n v="68.58"/>
    <n v="122.64"/>
    <n v="68.58"/>
    <n v="54.06"/>
    <n v="0.44080234833659493"/>
    <n v="2026"/>
    <s v="Q4"/>
    <n v="11"/>
    <s v="Nov"/>
  </r>
  <r>
    <x v="2388"/>
    <d v="2026-11-17T00:00:00"/>
    <n v="2026"/>
    <x v="3"/>
    <n v="11"/>
    <x v="10"/>
    <x v="1"/>
    <x v="12"/>
    <x v="0"/>
    <s v="Business"/>
    <x v="0"/>
    <s v="Commuter Helmet"/>
    <n v="1"/>
    <n v="80.959999999999994"/>
    <n v="0.1"/>
    <n v="43.86"/>
    <n v="72.86399999999999"/>
    <n v="43.86"/>
    <n v="29.003999999999991"/>
    <n v="0.39805665349143604"/>
    <n v="2026"/>
    <s v="Q4"/>
    <n v="11"/>
    <s v="Nov"/>
  </r>
  <r>
    <x v="2389"/>
    <d v="2026-11-18T00:00:00"/>
    <n v="2026"/>
    <x v="3"/>
    <n v="11"/>
    <x v="10"/>
    <x v="2"/>
    <x v="5"/>
    <x v="3"/>
    <s v="Business"/>
    <x v="4"/>
    <s v="Recovery Roller"/>
    <n v="1"/>
    <n v="36.380000000000003"/>
    <n v="0.05"/>
    <n v="14.06"/>
    <n v="34.561"/>
    <n v="14.06"/>
    <n v="20.500999999999998"/>
    <n v="0.59318306761957118"/>
    <n v="2026"/>
    <s v="Q4"/>
    <n v="11"/>
    <s v="Nov"/>
  </r>
  <r>
    <x v="2390"/>
    <d v="2026-11-18T00:00:00"/>
    <n v="2026"/>
    <x v="3"/>
    <n v="11"/>
    <x v="10"/>
    <x v="3"/>
    <x v="13"/>
    <x v="0"/>
    <s v="Returning"/>
    <x v="0"/>
    <s v="Cycling Pack 12L"/>
    <n v="2"/>
    <n v="100.72"/>
    <n v="0.1"/>
    <n v="51.68"/>
    <n v="181.29599999999999"/>
    <n v="103.36"/>
    <n v="77.935999999999993"/>
    <n v="0.42988262289294854"/>
    <n v="2026"/>
    <s v="Q4"/>
    <n v="11"/>
    <s v="Nov"/>
  </r>
  <r>
    <x v="2391"/>
    <d v="2026-11-18T00:00:00"/>
    <n v="2026"/>
    <x v="3"/>
    <n v="11"/>
    <x v="10"/>
    <x v="1"/>
    <x v="11"/>
    <x v="2"/>
    <s v="Returning"/>
    <x v="3"/>
    <s v="Compact Sleeping Bag"/>
    <n v="3"/>
    <n v="120.29"/>
    <n v="0"/>
    <n v="62.04"/>
    <n v="360.87"/>
    <n v="186.12"/>
    <n v="174.75"/>
    <n v="0.48424640452240419"/>
    <n v="2026"/>
    <s v="Q4"/>
    <n v="11"/>
    <s v="Nov"/>
  </r>
  <r>
    <x v="2392"/>
    <d v="2026-11-18T00:00:00"/>
    <n v="2026"/>
    <x v="3"/>
    <n v="11"/>
    <x v="10"/>
    <x v="1"/>
    <x v="1"/>
    <x v="0"/>
    <s v="New"/>
    <x v="3"/>
    <s v="Compact Sleeping Bag"/>
    <n v="2"/>
    <n v="124.18"/>
    <n v="0.15"/>
    <n v="60.72"/>
    <n v="211.10599999999999"/>
    <n v="121.44"/>
    <n v="89.665999999999997"/>
    <n v="0.42474396748552862"/>
    <n v="2026"/>
    <s v="Q4"/>
    <n v="11"/>
    <s v="Nov"/>
  </r>
  <r>
    <x v="2393"/>
    <d v="2026-11-18T00:00:00"/>
    <n v="2026"/>
    <x v="3"/>
    <n v="11"/>
    <x v="10"/>
    <x v="0"/>
    <x v="0"/>
    <x v="0"/>
    <s v="Returning"/>
    <x v="1"/>
    <s v="Summit Backpack 45L"/>
    <n v="3"/>
    <n v="154.07"/>
    <n v="0.05"/>
    <n v="77.73"/>
    <n v="439.09949999999998"/>
    <n v="233.19"/>
    <n v="205.90949999999998"/>
    <n v="0.46893585622393102"/>
    <n v="2026"/>
    <s v="Q4"/>
    <n v="11"/>
    <s v="Nov"/>
  </r>
  <r>
    <x v="2394"/>
    <d v="2026-11-18T00:00:00"/>
    <n v="2026"/>
    <x v="3"/>
    <n v="11"/>
    <x v="10"/>
    <x v="0"/>
    <x v="15"/>
    <x v="1"/>
    <s v="Business"/>
    <x v="4"/>
    <s v="Weighted Vest"/>
    <n v="4"/>
    <n v="123.4"/>
    <n v="0.05"/>
    <n v="70.930000000000007"/>
    <n v="468.92"/>
    <n v="283.72000000000003"/>
    <n v="185.2"/>
    <n v="0.3949500980977565"/>
    <n v="2026"/>
    <s v="Q4"/>
    <n v="11"/>
    <s v="Nov"/>
  </r>
  <r>
    <x v="2395"/>
    <d v="2026-11-18T00:00:00"/>
    <n v="2026"/>
    <x v="3"/>
    <n v="11"/>
    <x v="10"/>
    <x v="2"/>
    <x v="3"/>
    <x v="0"/>
    <s v="New"/>
    <x v="0"/>
    <s v="Cycling Pack 12L"/>
    <n v="1"/>
    <n v="104.64"/>
    <n v="0"/>
    <n v="50.79"/>
    <n v="104.64"/>
    <n v="50.79"/>
    <n v="53.85"/>
    <n v="0.51462155963302758"/>
    <n v="2026"/>
    <s v="Q4"/>
    <n v="11"/>
    <s v="Nov"/>
  </r>
  <r>
    <x v="2396"/>
    <d v="2026-11-18T00:00:00"/>
    <n v="2026"/>
    <x v="3"/>
    <n v="11"/>
    <x v="10"/>
    <x v="3"/>
    <x v="8"/>
    <x v="0"/>
    <s v="New"/>
    <x v="2"/>
    <s v="Packing Cube Set"/>
    <n v="2"/>
    <n v="46.44"/>
    <n v="0.1"/>
    <n v="18.190000000000001"/>
    <n v="83.591999999999999"/>
    <n v="36.380000000000003"/>
    <n v="47.211999999999996"/>
    <n v="0.56479088908029473"/>
    <n v="2026"/>
    <s v="Q4"/>
    <n v="11"/>
    <s v="Nov"/>
  </r>
  <r>
    <x v="2397"/>
    <d v="2026-11-18T00:00:00"/>
    <n v="2026"/>
    <x v="3"/>
    <n v="11"/>
    <x v="10"/>
    <x v="2"/>
    <x v="16"/>
    <x v="0"/>
    <s v="New"/>
    <x v="3"/>
    <s v="Portable Camp Stove"/>
    <n v="2"/>
    <n v="81.67"/>
    <n v="0.05"/>
    <n v="40.43"/>
    <n v="155.173"/>
    <n v="80.86"/>
    <n v="74.313000000000002"/>
    <n v="0.4789041908063903"/>
    <n v="2026"/>
    <s v="Q4"/>
    <n v="11"/>
    <s v="Nov"/>
  </r>
  <r>
    <x v="2398"/>
    <d v="2026-11-18T00:00:00"/>
    <n v="2026"/>
    <x v="3"/>
    <n v="11"/>
    <x v="10"/>
    <x v="3"/>
    <x v="8"/>
    <x v="2"/>
    <s v="New"/>
    <x v="1"/>
    <s v="Trekking Poles"/>
    <n v="3"/>
    <n v="70.599999999999994"/>
    <n v="0.05"/>
    <n v="32.68"/>
    <n v="201.20999999999998"/>
    <n v="98.039999999999992"/>
    <n v="103.16999999999999"/>
    <n v="0.5127478753541076"/>
    <n v="2026"/>
    <s v="Q4"/>
    <n v="11"/>
    <s v="Nov"/>
  </r>
  <r>
    <x v="2399"/>
    <d v="2026-11-19T00:00:00"/>
    <n v="2026"/>
    <x v="3"/>
    <n v="11"/>
    <x v="10"/>
    <x v="3"/>
    <x v="7"/>
    <x v="3"/>
    <s v="New"/>
    <x v="4"/>
    <s v="Recovery Roller"/>
    <n v="1"/>
    <n v="35.770000000000003"/>
    <n v="0.15"/>
    <n v="13.69"/>
    <n v="30.404500000000002"/>
    <n v="13.69"/>
    <n v="16.714500000000001"/>
    <n v="0.54973770330049831"/>
    <n v="2026"/>
    <s v="Q4"/>
    <n v="11"/>
    <s v="Nov"/>
  </r>
  <r>
    <x v="2400"/>
    <d v="2026-11-19T00:00:00"/>
    <n v="2026"/>
    <x v="3"/>
    <n v="11"/>
    <x v="10"/>
    <x v="1"/>
    <x v="6"/>
    <x v="2"/>
    <s v="Business"/>
    <x v="1"/>
    <s v="Hiking Daypack 20L"/>
    <n v="1"/>
    <n v="92.13"/>
    <n v="0.15"/>
    <n v="45.85"/>
    <n v="78.31049999999999"/>
    <n v="45.85"/>
    <n v="32.460499999999989"/>
    <n v="0.41451018701195874"/>
    <n v="2026"/>
    <s v="Q4"/>
    <n v="11"/>
    <s v="Nov"/>
  </r>
  <r>
    <x v="2401"/>
    <d v="2026-11-19T00:00:00"/>
    <n v="2026"/>
    <x v="3"/>
    <n v="11"/>
    <x v="10"/>
    <x v="1"/>
    <x v="12"/>
    <x v="0"/>
    <s v="Returning"/>
    <x v="1"/>
    <s v="Summit Backpack 45L"/>
    <n v="5"/>
    <n v="151.09"/>
    <n v="0.05"/>
    <n v="79.33"/>
    <n v="717.67750000000001"/>
    <n v="396.65"/>
    <n v="321.02750000000003"/>
    <n v="0.44731442744129507"/>
    <n v="2026"/>
    <s v="Q4"/>
    <n v="11"/>
    <s v="Nov"/>
  </r>
  <r>
    <x v="2402"/>
    <d v="2026-11-19T00:00:00"/>
    <n v="2026"/>
    <x v="3"/>
    <n v="11"/>
    <x v="10"/>
    <x v="1"/>
    <x v="12"/>
    <x v="0"/>
    <s v="New"/>
    <x v="0"/>
    <s v="Cycling Pack 12L"/>
    <n v="2"/>
    <n v="103.99"/>
    <n v="0"/>
    <n v="50.36"/>
    <n v="207.98"/>
    <n v="100.72"/>
    <n v="107.25999999999999"/>
    <n v="0.51572266564092695"/>
    <n v="2026"/>
    <s v="Q4"/>
    <n v="11"/>
    <s v="Nov"/>
  </r>
  <r>
    <x v="2403"/>
    <d v="2026-11-20T00:00:00"/>
    <n v="2026"/>
    <x v="3"/>
    <n v="11"/>
    <x v="10"/>
    <x v="2"/>
    <x v="3"/>
    <x v="0"/>
    <s v="Returning"/>
    <x v="2"/>
    <s v="Insulated Bottle"/>
    <n v="1"/>
    <n v="36.909999999999997"/>
    <n v="0.1"/>
    <n v="13.43"/>
    <n v="33.219000000000001"/>
    <n v="13.43"/>
    <n v="19.789000000000001"/>
    <n v="0.59571329660736327"/>
    <n v="2026"/>
    <s v="Q4"/>
    <n v="11"/>
    <s v="Nov"/>
  </r>
  <r>
    <x v="2404"/>
    <d v="2026-11-20T00:00:00"/>
    <n v="2026"/>
    <x v="3"/>
    <n v="11"/>
    <x v="10"/>
    <x v="0"/>
    <x v="0"/>
    <x v="3"/>
    <s v="New"/>
    <x v="0"/>
    <s v="Commuter Helmet"/>
    <n v="2"/>
    <n v="81.02"/>
    <n v="0"/>
    <n v="43.22"/>
    <n v="162.04"/>
    <n v="86.44"/>
    <n v="75.599999999999994"/>
    <n v="0.46655146877314241"/>
    <n v="2026"/>
    <s v="Q4"/>
    <n v="11"/>
    <s v="Nov"/>
  </r>
  <r>
    <x v="2405"/>
    <d v="2026-11-20T00:00:00"/>
    <n v="2026"/>
    <x v="3"/>
    <n v="11"/>
    <x v="10"/>
    <x v="0"/>
    <x v="0"/>
    <x v="3"/>
    <s v="New"/>
    <x v="2"/>
    <s v="Travel Backpack 35L"/>
    <n v="3"/>
    <n v="164.36"/>
    <n v="0.05"/>
    <n v="88.7"/>
    <n v="468.42600000000004"/>
    <n v="266.10000000000002"/>
    <n v="202.32600000000002"/>
    <n v="0.43192734818306416"/>
    <n v="2026"/>
    <s v="Q4"/>
    <n v="11"/>
    <s v="Nov"/>
  </r>
  <r>
    <x v="2406"/>
    <d v="2026-11-20T00:00:00"/>
    <n v="2026"/>
    <x v="3"/>
    <n v="11"/>
    <x v="10"/>
    <x v="1"/>
    <x v="11"/>
    <x v="1"/>
    <s v="Business"/>
    <x v="4"/>
    <s v="Training Mat"/>
    <n v="5"/>
    <n v="51.36"/>
    <n v="0.1"/>
    <n v="22.45"/>
    <n v="231.12"/>
    <n v="112.25"/>
    <n v="118.87"/>
    <n v="0.51432156455520939"/>
    <n v="2026"/>
    <s v="Q4"/>
    <n v="11"/>
    <s v="Nov"/>
  </r>
  <r>
    <x v="2407"/>
    <d v="2026-11-20T00:00:00"/>
    <n v="2026"/>
    <x v="3"/>
    <n v="11"/>
    <x v="10"/>
    <x v="2"/>
    <x v="16"/>
    <x v="3"/>
    <s v="Returning"/>
    <x v="2"/>
    <s v="Insulated Bottle"/>
    <n v="1"/>
    <n v="36.590000000000003"/>
    <n v="0"/>
    <n v="13.73"/>
    <n v="36.590000000000003"/>
    <n v="13.73"/>
    <n v="22.860000000000003"/>
    <n v="0.62476086362394101"/>
    <n v="2026"/>
    <s v="Q4"/>
    <n v="11"/>
    <s v="Nov"/>
  </r>
  <r>
    <x v="2408"/>
    <d v="2026-11-21T00:00:00"/>
    <n v="2026"/>
    <x v="3"/>
    <n v="11"/>
    <x v="10"/>
    <x v="3"/>
    <x v="7"/>
    <x v="2"/>
    <s v="Returning"/>
    <x v="3"/>
    <s v="Compact Sleeping Bag"/>
    <n v="5"/>
    <n v="122.33"/>
    <n v="0.15"/>
    <n v="58.98"/>
    <n v="519.90249999999992"/>
    <n v="294.89999999999998"/>
    <n v="225.00249999999994"/>
    <n v="0.43277826130861069"/>
    <n v="2026"/>
    <s v="Q4"/>
    <n v="11"/>
    <s v="Nov"/>
  </r>
  <r>
    <x v="2409"/>
    <d v="2026-11-21T00:00:00"/>
    <n v="2026"/>
    <x v="3"/>
    <n v="11"/>
    <x v="10"/>
    <x v="3"/>
    <x v="8"/>
    <x v="0"/>
    <s v="Returning"/>
    <x v="3"/>
    <s v="Portable Camp Stove"/>
    <n v="1"/>
    <n v="83.49"/>
    <n v="0.05"/>
    <n v="39.659999999999997"/>
    <n v="79.315499999999986"/>
    <n v="39.659999999999997"/>
    <n v="39.655499999999989"/>
    <n v="0.49997163227868446"/>
    <n v="2026"/>
    <s v="Q4"/>
    <n v="11"/>
    <s v="Nov"/>
  </r>
  <r>
    <x v="2410"/>
    <d v="2026-11-21T00:00:00"/>
    <n v="2026"/>
    <x v="3"/>
    <n v="11"/>
    <x v="10"/>
    <x v="1"/>
    <x v="12"/>
    <x v="0"/>
    <s v="New"/>
    <x v="0"/>
    <s v="Trail Bike Light"/>
    <n v="2"/>
    <n v="51.48"/>
    <n v="0.1"/>
    <n v="22.51"/>
    <n v="92.664000000000001"/>
    <n v="45.02"/>
    <n v="47.643999999999998"/>
    <n v="0.51415868082534744"/>
    <n v="2026"/>
    <s v="Q4"/>
    <n v="11"/>
    <s v="Nov"/>
  </r>
  <r>
    <x v="2411"/>
    <d v="2026-11-21T00:00:00"/>
    <n v="2026"/>
    <x v="3"/>
    <n v="11"/>
    <x v="10"/>
    <x v="2"/>
    <x v="2"/>
    <x v="3"/>
    <s v="New"/>
    <x v="3"/>
    <s v="Compact Sleeping Bag"/>
    <n v="1"/>
    <n v="123.43"/>
    <n v="0.15"/>
    <n v="60.8"/>
    <n v="104.91550000000001"/>
    <n v="60.8"/>
    <n v="44.115500000000011"/>
    <n v="0.42048601017008935"/>
    <n v="2026"/>
    <s v="Q4"/>
    <n v="11"/>
    <s v="Nov"/>
  </r>
  <r>
    <x v="2412"/>
    <d v="2026-11-21T00:00:00"/>
    <n v="2026"/>
    <x v="3"/>
    <n v="11"/>
    <x v="10"/>
    <x v="3"/>
    <x v="7"/>
    <x v="0"/>
    <s v="New"/>
    <x v="2"/>
    <s v="Travel Backpack 35L"/>
    <n v="1"/>
    <n v="164.85"/>
    <n v="0.1"/>
    <n v="89.4"/>
    <n v="148.36500000000001"/>
    <n v="89.4"/>
    <n v="58.965000000000003"/>
    <n v="0.39743200889697705"/>
    <n v="2026"/>
    <s v="Q4"/>
    <n v="11"/>
    <s v="Nov"/>
  </r>
  <r>
    <x v="2413"/>
    <d v="2026-11-21T00:00:00"/>
    <n v="2026"/>
    <x v="3"/>
    <n v="11"/>
    <x v="10"/>
    <x v="0"/>
    <x v="0"/>
    <x v="0"/>
    <s v="New"/>
    <x v="2"/>
    <s v="Packing Cube Set"/>
    <n v="1"/>
    <n v="46.82"/>
    <n v="0.2"/>
    <n v="18.27"/>
    <n v="37.456000000000003"/>
    <n v="18.27"/>
    <n v="19.186000000000003"/>
    <n v="0.51222768047842804"/>
    <n v="2026"/>
    <s v="Q4"/>
    <n v="11"/>
    <s v="Nov"/>
  </r>
  <r>
    <x v="2414"/>
    <d v="2026-11-22T00:00:00"/>
    <n v="2026"/>
    <x v="3"/>
    <n v="11"/>
    <x v="10"/>
    <x v="0"/>
    <x v="9"/>
    <x v="0"/>
    <s v="New"/>
    <x v="4"/>
    <s v="Resistance Band Set"/>
    <n v="1"/>
    <n v="41.16"/>
    <n v="0.1"/>
    <n v="14.82"/>
    <n v="37.043999999999997"/>
    <n v="14.82"/>
    <n v="22.223999999999997"/>
    <n v="0.59993521218011014"/>
    <n v="2026"/>
    <s v="Q4"/>
    <n v="11"/>
    <s v="Nov"/>
  </r>
  <r>
    <x v="2415"/>
    <d v="2026-11-22T00:00:00"/>
    <n v="2026"/>
    <x v="3"/>
    <n v="11"/>
    <x v="10"/>
    <x v="1"/>
    <x v="12"/>
    <x v="3"/>
    <s v="New"/>
    <x v="3"/>
    <s v="Trail Tent 2P"/>
    <n v="1"/>
    <n v="196.08"/>
    <n v="0.1"/>
    <n v="104.19"/>
    <n v="176.47200000000001"/>
    <n v="104.19"/>
    <n v="72.282000000000011"/>
    <n v="0.40959472324221408"/>
    <n v="2026"/>
    <s v="Q4"/>
    <n v="11"/>
    <s v="Nov"/>
  </r>
  <r>
    <x v="2416"/>
    <d v="2026-11-22T00:00:00"/>
    <n v="2026"/>
    <x v="3"/>
    <n v="11"/>
    <x v="10"/>
    <x v="3"/>
    <x v="8"/>
    <x v="2"/>
    <s v="New"/>
    <x v="3"/>
    <s v="Trail Tent 2P"/>
    <n v="1"/>
    <n v="192.62"/>
    <n v="0.1"/>
    <n v="105.97"/>
    <n v="173.358"/>
    <n v="105.97"/>
    <n v="67.388000000000005"/>
    <n v="0.38872160500236508"/>
    <n v="2026"/>
    <s v="Q4"/>
    <n v="11"/>
    <s v="Nov"/>
  </r>
  <r>
    <x v="2417"/>
    <d v="2026-11-22T00:00:00"/>
    <n v="2026"/>
    <x v="3"/>
    <n v="11"/>
    <x v="10"/>
    <x v="1"/>
    <x v="12"/>
    <x v="3"/>
    <s v="New"/>
    <x v="0"/>
    <s v="Cycling Pack 12L"/>
    <n v="2"/>
    <n v="102.87"/>
    <n v="0.05"/>
    <n v="51.69"/>
    <n v="195.453"/>
    <n v="103.38"/>
    <n v="92.073000000000008"/>
    <n v="0.4710748875688785"/>
    <n v="2026"/>
    <s v="Q4"/>
    <n v="11"/>
    <s v="Nov"/>
  </r>
  <r>
    <x v="2418"/>
    <d v="2026-11-22T00:00:00"/>
    <n v="2026"/>
    <x v="3"/>
    <n v="11"/>
    <x v="10"/>
    <x v="0"/>
    <x v="15"/>
    <x v="0"/>
    <s v="New"/>
    <x v="0"/>
    <s v="Trail Bike Light"/>
    <n v="3"/>
    <n v="50.99"/>
    <n v="0.2"/>
    <n v="22.53"/>
    <n v="122.376"/>
    <n v="67.59"/>
    <n v="54.786000000000001"/>
    <n v="0.44768582074916652"/>
    <n v="2026"/>
    <s v="Q4"/>
    <n v="11"/>
    <s v="Nov"/>
  </r>
  <r>
    <x v="2419"/>
    <d v="2026-11-22T00:00:00"/>
    <n v="2026"/>
    <x v="3"/>
    <n v="11"/>
    <x v="10"/>
    <x v="1"/>
    <x v="12"/>
    <x v="2"/>
    <s v="New"/>
    <x v="0"/>
    <s v="Compact Repair Kit"/>
    <n v="1"/>
    <n v="39.94"/>
    <n v="0.1"/>
    <n v="16.89"/>
    <n v="35.945999999999998"/>
    <n v="16.89"/>
    <n v="19.055999999999997"/>
    <n v="0.53012852612251704"/>
    <n v="2026"/>
    <s v="Q4"/>
    <n v="11"/>
    <s v="Nov"/>
  </r>
  <r>
    <x v="2420"/>
    <d v="2026-11-22T00:00:00"/>
    <n v="2026"/>
    <x v="3"/>
    <n v="11"/>
    <x v="10"/>
    <x v="3"/>
    <x v="8"/>
    <x v="0"/>
    <s v="New"/>
    <x v="2"/>
    <s v="Travel Backpack 35L"/>
    <n v="2"/>
    <n v="166.15"/>
    <n v="0"/>
    <n v="86.42"/>
    <n v="332.3"/>
    <n v="172.84"/>
    <n v="159.46"/>
    <n v="0.47986758952753539"/>
    <n v="2026"/>
    <s v="Q4"/>
    <n v="11"/>
    <s v="Nov"/>
  </r>
  <r>
    <x v="2421"/>
    <d v="2026-11-22T00:00:00"/>
    <n v="2026"/>
    <x v="3"/>
    <n v="11"/>
    <x v="10"/>
    <x v="1"/>
    <x v="6"/>
    <x v="0"/>
    <s v="New"/>
    <x v="4"/>
    <s v="Recovery Roller"/>
    <n v="1"/>
    <n v="35.79"/>
    <n v="0.1"/>
    <n v="14.17"/>
    <n v="32.210999999999999"/>
    <n v="14.17"/>
    <n v="18.040999999999997"/>
    <n v="0.56008816863804278"/>
    <n v="2026"/>
    <s v="Q4"/>
    <n v="11"/>
    <s v="Nov"/>
  </r>
  <r>
    <x v="2422"/>
    <d v="2026-11-23T00:00:00"/>
    <n v="2026"/>
    <x v="3"/>
    <n v="11"/>
    <x v="10"/>
    <x v="2"/>
    <x v="2"/>
    <x v="0"/>
    <s v="New"/>
    <x v="3"/>
    <s v="Trail Tent 2P"/>
    <n v="5"/>
    <n v="196.53"/>
    <n v="0.15"/>
    <n v="105.01"/>
    <n v="835.25249999999994"/>
    <n v="525.05000000000007"/>
    <n v="310.20249999999987"/>
    <n v="0.37138769414039452"/>
    <n v="2026"/>
    <s v="Q4"/>
    <n v="11"/>
    <s v="Nov"/>
  </r>
  <r>
    <x v="2423"/>
    <d v="2026-11-23T00:00:00"/>
    <n v="2026"/>
    <x v="3"/>
    <n v="11"/>
    <x v="10"/>
    <x v="1"/>
    <x v="12"/>
    <x v="0"/>
    <s v="New"/>
    <x v="2"/>
    <s v="Insulated Bottle"/>
    <n v="6"/>
    <n v="36.35"/>
    <n v="0"/>
    <n v="13.24"/>
    <n v="218.10000000000002"/>
    <n v="79.44"/>
    <n v="138.66000000000003"/>
    <n v="0.63576341127922975"/>
    <n v="2026"/>
    <s v="Q4"/>
    <n v="11"/>
    <s v="Nov"/>
  </r>
  <r>
    <x v="2424"/>
    <d v="2026-11-23T00:00:00"/>
    <n v="2026"/>
    <x v="3"/>
    <n v="11"/>
    <x v="10"/>
    <x v="1"/>
    <x v="6"/>
    <x v="1"/>
    <s v="Returning"/>
    <x v="3"/>
    <s v="Trail Tent 2P"/>
    <n v="15"/>
    <n v="192.23"/>
    <n v="0.15"/>
    <n v="106.34"/>
    <n v="2450.9324999999999"/>
    <n v="1595.1000000000001"/>
    <n v="855.83249999999975"/>
    <n v="0.34918648310387979"/>
    <n v="2026"/>
    <s v="Q4"/>
    <n v="11"/>
    <s v="Nov"/>
  </r>
  <r>
    <x v="2425"/>
    <d v="2026-11-23T00:00:00"/>
    <n v="2026"/>
    <x v="3"/>
    <n v="11"/>
    <x v="10"/>
    <x v="1"/>
    <x v="12"/>
    <x v="0"/>
    <s v="New"/>
    <x v="2"/>
    <s v="Travel Backpack 35L"/>
    <n v="2"/>
    <n v="167.9"/>
    <n v="0.15"/>
    <n v="89.55"/>
    <n v="285.43"/>
    <n v="179.1"/>
    <n v="106.33000000000001"/>
    <n v="0.37252566303471957"/>
    <n v="2026"/>
    <s v="Q4"/>
    <n v="11"/>
    <s v="Nov"/>
  </r>
  <r>
    <x v="2426"/>
    <d v="2026-11-23T00:00:00"/>
    <n v="2026"/>
    <x v="3"/>
    <n v="11"/>
    <x v="10"/>
    <x v="1"/>
    <x v="6"/>
    <x v="0"/>
    <s v="Business"/>
    <x v="3"/>
    <s v="Portable Camp Stove"/>
    <n v="2"/>
    <n v="80.709999999999994"/>
    <n v="0.1"/>
    <n v="39.33"/>
    <n v="145.27799999999999"/>
    <n v="78.66"/>
    <n v="66.617999999999995"/>
    <n v="0.45855532152149669"/>
    <n v="2026"/>
    <s v="Q4"/>
    <n v="11"/>
    <s v="Nov"/>
  </r>
  <r>
    <x v="2427"/>
    <d v="2026-11-23T00:00:00"/>
    <n v="2026"/>
    <x v="3"/>
    <n v="11"/>
    <x v="10"/>
    <x v="0"/>
    <x v="15"/>
    <x v="0"/>
    <s v="Business"/>
    <x v="1"/>
    <s v="Trekking Poles"/>
    <n v="1"/>
    <n v="71.66"/>
    <n v="0.2"/>
    <n v="31.83"/>
    <n v="57.328000000000003"/>
    <n v="31.83"/>
    <n v="25.498000000000005"/>
    <n v="0.44477393245883345"/>
    <n v="2026"/>
    <s v="Q4"/>
    <n v="11"/>
    <s v="Nov"/>
  </r>
  <r>
    <x v="2428"/>
    <d v="2026-11-23T00:00:00"/>
    <n v="2026"/>
    <x v="3"/>
    <n v="11"/>
    <x v="10"/>
    <x v="2"/>
    <x v="3"/>
    <x v="0"/>
    <s v="Returning"/>
    <x v="3"/>
    <s v="Compact Sleeping Bag"/>
    <n v="5"/>
    <n v="125.23"/>
    <n v="0.05"/>
    <n v="59.84"/>
    <n v="594.84249999999997"/>
    <n v="299.20000000000005"/>
    <n v="295.64249999999993"/>
    <n v="0.49700971265503041"/>
    <n v="2026"/>
    <s v="Q4"/>
    <n v="11"/>
    <s v="Nov"/>
  </r>
  <r>
    <x v="2429"/>
    <d v="2026-11-24T00:00:00"/>
    <n v="2026"/>
    <x v="3"/>
    <n v="11"/>
    <x v="10"/>
    <x v="0"/>
    <x v="15"/>
    <x v="3"/>
    <s v="Returning"/>
    <x v="1"/>
    <s v="Hiking Daypack 20L"/>
    <n v="2"/>
    <n v="91.33"/>
    <n v="0.15"/>
    <n v="45.45"/>
    <n v="155.261"/>
    <n v="90.9"/>
    <n v="64.36099999999999"/>
    <n v="0.41453423589954974"/>
    <n v="2026"/>
    <s v="Q4"/>
    <n v="11"/>
    <s v="Nov"/>
  </r>
  <r>
    <x v="2430"/>
    <d v="2026-11-24T00:00:00"/>
    <n v="2026"/>
    <x v="3"/>
    <n v="11"/>
    <x v="10"/>
    <x v="0"/>
    <x v="0"/>
    <x v="3"/>
    <s v="New"/>
    <x v="1"/>
    <s v="Summit Backpack 45L"/>
    <n v="4"/>
    <n v="155.91"/>
    <n v="0"/>
    <n v="79.91"/>
    <n v="623.64"/>
    <n v="319.64"/>
    <n v="304"/>
    <n v="0.48746071451478418"/>
    <n v="2026"/>
    <s v="Q4"/>
    <n v="11"/>
    <s v="Nov"/>
  </r>
  <r>
    <x v="2431"/>
    <d v="2026-11-24T00:00:00"/>
    <n v="2026"/>
    <x v="3"/>
    <n v="11"/>
    <x v="10"/>
    <x v="2"/>
    <x v="10"/>
    <x v="2"/>
    <s v="Returning"/>
    <x v="4"/>
    <s v="Resistance Band Set"/>
    <n v="1"/>
    <n v="39.42"/>
    <n v="0"/>
    <n v="14.63"/>
    <n v="39.42"/>
    <n v="14.63"/>
    <n v="24.79"/>
    <n v="0.62886859462201927"/>
    <n v="2026"/>
    <s v="Q4"/>
    <n v="11"/>
    <s v="Nov"/>
  </r>
  <r>
    <x v="2432"/>
    <d v="2026-11-24T00:00:00"/>
    <n v="2026"/>
    <x v="3"/>
    <n v="11"/>
    <x v="10"/>
    <x v="2"/>
    <x v="2"/>
    <x v="0"/>
    <s v="Returning"/>
    <x v="0"/>
    <s v="Trail Bike Light"/>
    <n v="2"/>
    <n v="51.56"/>
    <n v="0.05"/>
    <n v="22.7"/>
    <n v="97.963999999999999"/>
    <n v="45.4"/>
    <n v="52.564"/>
    <n v="0.5365644522477645"/>
    <n v="2026"/>
    <s v="Q4"/>
    <n v="11"/>
    <s v="Nov"/>
  </r>
  <r>
    <x v="2433"/>
    <d v="2026-11-24T00:00:00"/>
    <n v="2026"/>
    <x v="3"/>
    <n v="11"/>
    <x v="10"/>
    <x v="0"/>
    <x v="0"/>
    <x v="0"/>
    <s v="Returning"/>
    <x v="3"/>
    <s v="Compact Sleeping Bag"/>
    <n v="1"/>
    <n v="120.49"/>
    <n v="0.15"/>
    <n v="61.22"/>
    <n v="102.4165"/>
    <n v="61.22"/>
    <n v="41.1965"/>
    <n v="0.40224475548373556"/>
    <n v="2026"/>
    <s v="Q4"/>
    <n v="11"/>
    <s v="Nov"/>
  </r>
  <r>
    <x v="2434"/>
    <d v="2026-11-24T00:00:00"/>
    <n v="2026"/>
    <x v="3"/>
    <n v="11"/>
    <x v="10"/>
    <x v="2"/>
    <x v="16"/>
    <x v="2"/>
    <s v="Returning"/>
    <x v="1"/>
    <s v="Summit Backpack 45L"/>
    <n v="2"/>
    <n v="153.96"/>
    <n v="0"/>
    <n v="79.33"/>
    <n v="307.92"/>
    <n v="158.66"/>
    <n v="149.26000000000002"/>
    <n v="0.48473629514159527"/>
    <n v="2026"/>
    <s v="Q4"/>
    <n v="11"/>
    <s v="Nov"/>
  </r>
  <r>
    <x v="2435"/>
    <d v="2026-11-24T00:00:00"/>
    <n v="2026"/>
    <x v="3"/>
    <n v="11"/>
    <x v="10"/>
    <x v="2"/>
    <x v="16"/>
    <x v="2"/>
    <s v="New"/>
    <x v="0"/>
    <s v="Compact Repair Kit"/>
    <n v="1"/>
    <n v="39.85"/>
    <n v="0"/>
    <n v="16.3"/>
    <n v="39.85"/>
    <n v="16.3"/>
    <n v="23.55"/>
    <n v="0.59096612296110418"/>
    <n v="2026"/>
    <s v="Q4"/>
    <n v="11"/>
    <s v="Nov"/>
  </r>
  <r>
    <x v="2436"/>
    <d v="2026-11-25T00:00:00"/>
    <n v="2026"/>
    <x v="3"/>
    <n v="11"/>
    <x v="10"/>
    <x v="3"/>
    <x v="13"/>
    <x v="3"/>
    <s v="Returning"/>
    <x v="0"/>
    <s v="Cycling Pack 12L"/>
    <n v="2"/>
    <n v="103.88"/>
    <n v="0.15"/>
    <n v="49.26"/>
    <n v="176.59599999999998"/>
    <n v="98.52"/>
    <n v="78.075999999999979"/>
    <n v="0.44211646922920106"/>
    <n v="2026"/>
    <s v="Q4"/>
    <n v="11"/>
    <s v="Nov"/>
  </r>
  <r>
    <x v="2437"/>
    <d v="2026-11-25T00:00:00"/>
    <n v="2026"/>
    <x v="3"/>
    <n v="11"/>
    <x v="10"/>
    <x v="3"/>
    <x v="7"/>
    <x v="0"/>
    <s v="Returning"/>
    <x v="2"/>
    <s v="Carry-On Duffel"/>
    <n v="2"/>
    <n v="134.19"/>
    <n v="0.1"/>
    <n v="65.39"/>
    <n v="241.542"/>
    <n v="130.78"/>
    <n v="110.762"/>
    <n v="0.45856207202060095"/>
    <n v="2026"/>
    <s v="Q4"/>
    <n v="11"/>
    <s v="Nov"/>
  </r>
  <r>
    <x v="2438"/>
    <d v="2026-11-25T00:00:00"/>
    <n v="2026"/>
    <x v="3"/>
    <n v="11"/>
    <x v="10"/>
    <x v="1"/>
    <x v="1"/>
    <x v="3"/>
    <s v="New"/>
    <x v="2"/>
    <s v="Insulated Bottle"/>
    <n v="1"/>
    <n v="37.06"/>
    <n v="0.1"/>
    <n v="13.18"/>
    <n v="33.354000000000006"/>
    <n v="13.18"/>
    <n v="20.174000000000007"/>
    <n v="0.6048449961024166"/>
    <n v="2026"/>
    <s v="Q4"/>
    <n v="11"/>
    <s v="Nov"/>
  </r>
  <r>
    <x v="2439"/>
    <d v="2026-11-25T00:00:00"/>
    <n v="2026"/>
    <x v="3"/>
    <n v="11"/>
    <x v="10"/>
    <x v="2"/>
    <x v="10"/>
    <x v="0"/>
    <s v="New"/>
    <x v="2"/>
    <s v="Carry-On Duffel"/>
    <n v="4"/>
    <n v="135.21"/>
    <n v="0.05"/>
    <n v="68.64"/>
    <n v="513.798"/>
    <n v="274.56"/>
    <n v="239.238"/>
    <n v="0.46562656919645462"/>
    <n v="2026"/>
    <s v="Q4"/>
    <n v="11"/>
    <s v="Nov"/>
  </r>
  <r>
    <x v="2440"/>
    <d v="2026-11-25T00:00:00"/>
    <n v="2026"/>
    <x v="3"/>
    <n v="11"/>
    <x v="10"/>
    <x v="0"/>
    <x v="9"/>
    <x v="3"/>
    <s v="Returning"/>
    <x v="1"/>
    <s v="Trail Boots"/>
    <n v="2"/>
    <n v="145.77000000000001"/>
    <n v="0.1"/>
    <n v="78.14"/>
    <n v="262.38600000000002"/>
    <n v="156.28"/>
    <n v="106.10600000000002"/>
    <n v="0.40438895367893107"/>
    <n v="2026"/>
    <s v="Q4"/>
    <n v="11"/>
    <s v="Nov"/>
  </r>
  <r>
    <x v="2441"/>
    <d v="2026-11-25T00:00:00"/>
    <n v="2026"/>
    <x v="3"/>
    <n v="11"/>
    <x v="10"/>
    <x v="0"/>
    <x v="15"/>
    <x v="2"/>
    <s v="New"/>
    <x v="3"/>
    <s v="Compact Sleeping Bag"/>
    <n v="1"/>
    <n v="121.53"/>
    <n v="0.15"/>
    <n v="62.14"/>
    <n v="103.3005"/>
    <n v="62.14"/>
    <n v="41.160499999999999"/>
    <n v="0.39845402490791426"/>
    <n v="2026"/>
    <s v="Q4"/>
    <n v="11"/>
    <s v="Nov"/>
  </r>
  <r>
    <x v="2442"/>
    <d v="2026-11-25T00:00:00"/>
    <n v="2026"/>
    <x v="3"/>
    <n v="11"/>
    <x v="10"/>
    <x v="2"/>
    <x v="2"/>
    <x v="0"/>
    <s v="Business"/>
    <x v="0"/>
    <s v="Compact Repair Kit"/>
    <n v="2"/>
    <n v="40.51"/>
    <n v="0.05"/>
    <n v="16.45"/>
    <n v="76.968999999999994"/>
    <n v="32.9"/>
    <n v="44.068999999999996"/>
    <n v="0.5725551845548208"/>
    <n v="2026"/>
    <s v="Q4"/>
    <n v="11"/>
    <s v="Nov"/>
  </r>
  <r>
    <x v="2443"/>
    <d v="2026-11-25T00:00:00"/>
    <n v="2026"/>
    <x v="3"/>
    <n v="11"/>
    <x v="10"/>
    <x v="2"/>
    <x v="5"/>
    <x v="0"/>
    <s v="New"/>
    <x v="1"/>
    <s v="Trekking Poles"/>
    <n v="1"/>
    <n v="70.099999999999994"/>
    <n v="0.15"/>
    <n v="32.28"/>
    <n v="59.584999999999994"/>
    <n v="32.28"/>
    <n v="27.304999999999993"/>
    <n v="0.45825291600234952"/>
    <n v="2026"/>
    <s v="Q4"/>
    <n v="11"/>
    <s v="Nov"/>
  </r>
  <r>
    <x v="2444"/>
    <d v="2026-11-25T00:00:00"/>
    <n v="2026"/>
    <x v="3"/>
    <n v="11"/>
    <x v="10"/>
    <x v="1"/>
    <x v="12"/>
    <x v="3"/>
    <s v="New"/>
    <x v="1"/>
    <s v="Trail Boots"/>
    <n v="1"/>
    <n v="144.25"/>
    <n v="0.1"/>
    <n v="79.55"/>
    <n v="129.82500000000002"/>
    <n v="79.55"/>
    <n v="50.27500000000002"/>
    <n v="0.38725207009435791"/>
    <n v="2026"/>
    <s v="Q4"/>
    <n v="11"/>
    <s v="Nov"/>
  </r>
  <r>
    <x v="2445"/>
    <d v="2026-11-25T00:00:00"/>
    <n v="2026"/>
    <x v="3"/>
    <n v="11"/>
    <x v="10"/>
    <x v="1"/>
    <x v="6"/>
    <x v="3"/>
    <s v="Returning"/>
    <x v="1"/>
    <s v="Trail Boots"/>
    <n v="4"/>
    <n v="146.19"/>
    <n v="0.1"/>
    <n v="79.569999999999993"/>
    <n v="526.28399999999999"/>
    <n v="318.27999999999997"/>
    <n v="208.00400000000002"/>
    <n v="0.39523147198090769"/>
    <n v="2026"/>
    <s v="Q4"/>
    <n v="11"/>
    <s v="Nov"/>
  </r>
  <r>
    <x v="2446"/>
    <d v="2026-11-25T00:00:00"/>
    <n v="2026"/>
    <x v="3"/>
    <n v="11"/>
    <x v="10"/>
    <x v="0"/>
    <x v="9"/>
    <x v="0"/>
    <s v="New"/>
    <x v="3"/>
    <s v="Portable Camp Stove"/>
    <n v="1"/>
    <n v="81.89"/>
    <n v="0.05"/>
    <n v="38.33"/>
    <n v="77.79549999999999"/>
    <n v="38.33"/>
    <n v="39.465499999999992"/>
    <n v="0.50729797996028048"/>
    <n v="2026"/>
    <s v="Q4"/>
    <n v="11"/>
    <s v="Nov"/>
  </r>
  <r>
    <x v="2447"/>
    <d v="2026-11-25T00:00:00"/>
    <n v="2026"/>
    <x v="3"/>
    <n v="11"/>
    <x v="10"/>
    <x v="2"/>
    <x v="2"/>
    <x v="2"/>
    <s v="New"/>
    <x v="3"/>
    <s v="Trail Tent 2P"/>
    <n v="2"/>
    <n v="194.78"/>
    <n v="0.15"/>
    <n v="102.51"/>
    <n v="331.12599999999998"/>
    <n v="205.02"/>
    <n v="126.10599999999997"/>
    <n v="0.38083992196324051"/>
    <n v="2026"/>
    <s v="Q4"/>
    <n v="11"/>
    <s v="Nov"/>
  </r>
  <r>
    <x v="2448"/>
    <d v="2026-11-25T00:00:00"/>
    <n v="2026"/>
    <x v="3"/>
    <n v="11"/>
    <x v="10"/>
    <x v="1"/>
    <x v="14"/>
    <x v="0"/>
    <s v="Returning"/>
    <x v="1"/>
    <s v="Trail Boots"/>
    <n v="1"/>
    <n v="141.63"/>
    <n v="0.05"/>
    <n v="77.17"/>
    <n v="134.54849999999999"/>
    <n v="77.17"/>
    <n v="57.378499999999988"/>
    <n v="0.42645217152179321"/>
    <n v="2026"/>
    <s v="Q4"/>
    <n v="11"/>
    <s v="Nov"/>
  </r>
  <r>
    <x v="2449"/>
    <d v="2026-11-26T00:00:00"/>
    <n v="2026"/>
    <x v="3"/>
    <n v="11"/>
    <x v="10"/>
    <x v="2"/>
    <x v="16"/>
    <x v="0"/>
    <s v="Returning"/>
    <x v="0"/>
    <s v="Compact Repair Kit"/>
    <n v="1"/>
    <n v="40.86"/>
    <n v="0.05"/>
    <n v="17.14"/>
    <n v="38.817"/>
    <n v="17.14"/>
    <n v="21.677"/>
    <n v="0.55844088930107938"/>
    <n v="2026"/>
    <s v="Q4"/>
    <n v="11"/>
    <s v="Nov"/>
  </r>
  <r>
    <x v="2450"/>
    <d v="2026-11-26T00:00:00"/>
    <n v="2026"/>
    <x v="3"/>
    <n v="11"/>
    <x v="10"/>
    <x v="3"/>
    <x v="8"/>
    <x v="0"/>
    <s v="New"/>
    <x v="1"/>
    <s v="Trail Boots"/>
    <n v="1"/>
    <n v="141.61000000000001"/>
    <n v="0.05"/>
    <n v="77.7"/>
    <n v="134.52950000000001"/>
    <n v="77.7"/>
    <n v="56.82950000000001"/>
    <n v="0.42243151130421214"/>
    <n v="2026"/>
    <s v="Q4"/>
    <n v="11"/>
    <s v="Nov"/>
  </r>
  <r>
    <x v="2451"/>
    <d v="2026-11-26T00:00:00"/>
    <n v="2026"/>
    <x v="3"/>
    <n v="11"/>
    <x v="10"/>
    <x v="3"/>
    <x v="7"/>
    <x v="0"/>
    <s v="New"/>
    <x v="3"/>
    <s v="Compact Sleeping Bag"/>
    <n v="2"/>
    <n v="122.15"/>
    <n v="0.1"/>
    <n v="61.15"/>
    <n v="219.87"/>
    <n v="122.3"/>
    <n v="97.570000000000007"/>
    <n v="0.44376222313185065"/>
    <n v="2026"/>
    <s v="Q4"/>
    <n v="11"/>
    <s v="Nov"/>
  </r>
  <r>
    <x v="2452"/>
    <d v="2026-11-26T00:00:00"/>
    <n v="2026"/>
    <x v="3"/>
    <n v="11"/>
    <x v="10"/>
    <x v="2"/>
    <x v="5"/>
    <x v="2"/>
    <s v="Returning"/>
    <x v="2"/>
    <s v="Carry-On Duffel"/>
    <n v="5"/>
    <n v="130.24"/>
    <n v="0.1"/>
    <n v="66.75"/>
    <n v="586.08000000000004"/>
    <n v="333.75"/>
    <n v="252.33000000000004"/>
    <n v="0.43053849303849306"/>
    <n v="2026"/>
    <s v="Q4"/>
    <n v="11"/>
    <s v="Nov"/>
  </r>
  <r>
    <x v="2453"/>
    <d v="2026-11-26T00:00:00"/>
    <n v="2026"/>
    <x v="3"/>
    <n v="11"/>
    <x v="10"/>
    <x v="0"/>
    <x v="15"/>
    <x v="1"/>
    <s v="Returning"/>
    <x v="0"/>
    <s v="Trail Bike Light"/>
    <n v="3"/>
    <n v="50.18"/>
    <n v="0.1"/>
    <n v="23.12"/>
    <n v="135.48599999999999"/>
    <n v="69.36"/>
    <n v="66.125999999999991"/>
    <n v="0.4880651875470528"/>
    <n v="2026"/>
    <s v="Q4"/>
    <n v="11"/>
    <s v="Nov"/>
  </r>
  <r>
    <x v="2454"/>
    <d v="2026-11-26T00:00:00"/>
    <n v="2026"/>
    <x v="3"/>
    <n v="11"/>
    <x v="10"/>
    <x v="0"/>
    <x v="9"/>
    <x v="2"/>
    <s v="New"/>
    <x v="4"/>
    <s v="Training Mat"/>
    <n v="2"/>
    <n v="50.93"/>
    <n v="0.15"/>
    <n v="22.35"/>
    <n v="86.581000000000003"/>
    <n v="44.7"/>
    <n v="41.881"/>
    <n v="0.48372044674928677"/>
    <n v="2026"/>
    <s v="Q4"/>
    <n v="11"/>
    <s v="Nov"/>
  </r>
  <r>
    <x v="2455"/>
    <d v="2026-11-26T00:00:00"/>
    <n v="2026"/>
    <x v="3"/>
    <n v="11"/>
    <x v="10"/>
    <x v="2"/>
    <x v="10"/>
    <x v="0"/>
    <s v="Business"/>
    <x v="0"/>
    <s v="Trail Bike Light"/>
    <n v="1"/>
    <n v="49.6"/>
    <n v="0"/>
    <n v="22.62"/>
    <n v="49.6"/>
    <n v="22.62"/>
    <n v="26.98"/>
    <n v="0.5439516129032258"/>
    <n v="2026"/>
    <s v="Q4"/>
    <n v="11"/>
    <s v="Nov"/>
  </r>
  <r>
    <x v="2456"/>
    <d v="2026-11-26T00:00:00"/>
    <n v="2026"/>
    <x v="3"/>
    <n v="11"/>
    <x v="10"/>
    <x v="1"/>
    <x v="11"/>
    <x v="1"/>
    <s v="Business"/>
    <x v="3"/>
    <s v="Portable Camp Stove"/>
    <n v="3"/>
    <n v="83.3"/>
    <n v="0.15"/>
    <n v="38.74"/>
    <n v="212.41499999999996"/>
    <n v="116.22"/>
    <n v="96.194999999999965"/>
    <n v="0.45286349834051259"/>
    <n v="2026"/>
    <s v="Q4"/>
    <n v="11"/>
    <s v="Nov"/>
  </r>
  <r>
    <x v="2457"/>
    <d v="2026-11-26T00:00:00"/>
    <n v="2026"/>
    <x v="3"/>
    <n v="11"/>
    <x v="10"/>
    <x v="1"/>
    <x v="14"/>
    <x v="3"/>
    <s v="Business"/>
    <x v="2"/>
    <s v="Insulated Bottle"/>
    <n v="1"/>
    <n v="35.89"/>
    <n v="0.05"/>
    <n v="13.53"/>
    <n v="34.095500000000001"/>
    <n v="13.53"/>
    <n v="20.5655"/>
    <n v="0.60317343931017287"/>
    <n v="2026"/>
    <s v="Q4"/>
    <n v="11"/>
    <s v="Nov"/>
  </r>
  <r>
    <x v="2458"/>
    <d v="2026-11-27T00:00:00"/>
    <n v="2026"/>
    <x v="3"/>
    <n v="11"/>
    <x v="10"/>
    <x v="3"/>
    <x v="4"/>
    <x v="2"/>
    <s v="New"/>
    <x v="3"/>
    <s v="Trail Tent 2P"/>
    <n v="1"/>
    <n v="195.32"/>
    <n v="0"/>
    <n v="103.21"/>
    <n v="195.32"/>
    <n v="103.21"/>
    <n v="92.11"/>
    <n v="0.47158509113250052"/>
    <n v="2026"/>
    <s v="Q4"/>
    <n v="11"/>
    <s v="Nov"/>
  </r>
  <r>
    <x v="2459"/>
    <d v="2026-11-27T00:00:00"/>
    <n v="2026"/>
    <x v="3"/>
    <n v="11"/>
    <x v="10"/>
    <x v="1"/>
    <x v="6"/>
    <x v="0"/>
    <s v="Returning"/>
    <x v="2"/>
    <s v="Insulated Bottle"/>
    <n v="1"/>
    <n v="36.36"/>
    <n v="0.05"/>
    <n v="13.33"/>
    <n v="34.541999999999994"/>
    <n v="13.33"/>
    <n v="21.211999999999996"/>
    <n v="0.61409298824619307"/>
    <n v="2026"/>
    <s v="Q4"/>
    <n v="11"/>
    <s v="Nov"/>
  </r>
  <r>
    <x v="2460"/>
    <d v="2026-11-27T00:00:00"/>
    <n v="2026"/>
    <x v="3"/>
    <n v="11"/>
    <x v="10"/>
    <x v="1"/>
    <x v="12"/>
    <x v="0"/>
    <s v="Returning"/>
    <x v="2"/>
    <s v="Insulated Bottle"/>
    <n v="2"/>
    <n v="35.85"/>
    <n v="0.05"/>
    <n v="13.69"/>
    <n v="68.114999999999995"/>
    <n v="27.38"/>
    <n v="40.734999999999999"/>
    <n v="0.59803273875064233"/>
    <n v="2026"/>
    <s v="Q4"/>
    <n v="11"/>
    <s v="Nov"/>
  </r>
  <r>
    <x v="2461"/>
    <d v="2026-11-27T00:00:00"/>
    <n v="2026"/>
    <x v="3"/>
    <n v="11"/>
    <x v="10"/>
    <x v="3"/>
    <x v="8"/>
    <x v="0"/>
    <s v="New"/>
    <x v="2"/>
    <s v="Packing Cube Set"/>
    <n v="4"/>
    <n v="46.73"/>
    <n v="0"/>
    <n v="17.989999999999998"/>
    <n v="186.92"/>
    <n v="71.959999999999994"/>
    <n v="114.96"/>
    <n v="0.61502246950567085"/>
    <n v="2026"/>
    <s v="Q4"/>
    <n v="11"/>
    <s v="Nov"/>
  </r>
  <r>
    <x v="2462"/>
    <d v="2026-11-27T00:00:00"/>
    <n v="2026"/>
    <x v="3"/>
    <n v="11"/>
    <x v="10"/>
    <x v="3"/>
    <x v="13"/>
    <x v="2"/>
    <s v="Returning"/>
    <x v="1"/>
    <s v="Trail Boots"/>
    <n v="3"/>
    <n v="143.72"/>
    <n v="0.15"/>
    <n v="78.56"/>
    <n v="366.48599999999999"/>
    <n v="235.68"/>
    <n v="130.80599999999998"/>
    <n v="0.35691950033561987"/>
    <n v="2026"/>
    <s v="Q4"/>
    <n v="11"/>
    <s v="Nov"/>
  </r>
  <r>
    <x v="2463"/>
    <d v="2026-11-27T00:00:00"/>
    <n v="2026"/>
    <x v="3"/>
    <n v="11"/>
    <x v="10"/>
    <x v="1"/>
    <x v="12"/>
    <x v="3"/>
    <s v="New"/>
    <x v="4"/>
    <s v="Recovery Roller"/>
    <n v="1"/>
    <n v="35.590000000000003"/>
    <n v="0"/>
    <n v="13.57"/>
    <n v="35.590000000000003"/>
    <n v="13.57"/>
    <n v="22.020000000000003"/>
    <n v="0.61871312166338865"/>
    <n v="2026"/>
    <s v="Q4"/>
    <n v="11"/>
    <s v="Nov"/>
  </r>
  <r>
    <x v="2464"/>
    <d v="2026-11-27T00:00:00"/>
    <n v="2026"/>
    <x v="3"/>
    <n v="11"/>
    <x v="10"/>
    <x v="3"/>
    <x v="13"/>
    <x v="3"/>
    <s v="Returning"/>
    <x v="1"/>
    <s v="Trekking Poles"/>
    <n v="4"/>
    <n v="71.11"/>
    <n v="0.05"/>
    <n v="32.25"/>
    <n v="270.21799999999996"/>
    <n v="129"/>
    <n v="141.21799999999996"/>
    <n v="0.52260767232382732"/>
    <n v="2026"/>
    <s v="Q4"/>
    <n v="11"/>
    <s v="Nov"/>
  </r>
  <r>
    <x v="2465"/>
    <d v="2026-11-27T00:00:00"/>
    <n v="2026"/>
    <x v="3"/>
    <n v="11"/>
    <x v="10"/>
    <x v="0"/>
    <x v="9"/>
    <x v="3"/>
    <s v="Business"/>
    <x v="0"/>
    <s v="Trail Bike Light"/>
    <n v="5"/>
    <n v="51.04"/>
    <n v="0"/>
    <n v="22.69"/>
    <n v="255.2"/>
    <n v="113.45"/>
    <n v="141.75"/>
    <n v="0.55544670846394983"/>
    <n v="2026"/>
    <s v="Q4"/>
    <n v="11"/>
    <s v="Nov"/>
  </r>
  <r>
    <x v="2466"/>
    <d v="2026-11-27T00:00:00"/>
    <n v="2026"/>
    <x v="3"/>
    <n v="11"/>
    <x v="10"/>
    <x v="1"/>
    <x v="14"/>
    <x v="2"/>
    <s v="Returning"/>
    <x v="2"/>
    <s v="Travel Backpack 35L"/>
    <n v="3"/>
    <n v="161.66"/>
    <n v="0.05"/>
    <n v="88.3"/>
    <n v="460.73099999999999"/>
    <n v="264.89999999999998"/>
    <n v="195.83100000000002"/>
    <n v="0.42504411467863029"/>
    <n v="2026"/>
    <s v="Q4"/>
    <n v="11"/>
    <s v="Nov"/>
  </r>
  <r>
    <x v="2467"/>
    <d v="2026-11-27T00:00:00"/>
    <n v="2026"/>
    <x v="3"/>
    <n v="11"/>
    <x v="10"/>
    <x v="3"/>
    <x v="13"/>
    <x v="0"/>
    <s v="Business"/>
    <x v="3"/>
    <s v="Portable Camp Stove"/>
    <n v="2"/>
    <n v="80.400000000000006"/>
    <n v="0.15"/>
    <n v="38.869999999999997"/>
    <n v="136.68"/>
    <n v="77.739999999999995"/>
    <n v="58.940000000000012"/>
    <n v="0.43122622183201648"/>
    <n v="2026"/>
    <s v="Q4"/>
    <n v="11"/>
    <s v="Nov"/>
  </r>
  <r>
    <x v="2468"/>
    <d v="2026-11-28T00:00:00"/>
    <n v="2026"/>
    <x v="3"/>
    <n v="11"/>
    <x v="10"/>
    <x v="2"/>
    <x v="3"/>
    <x v="0"/>
    <s v="Returning"/>
    <x v="4"/>
    <s v="Recovery Roller"/>
    <n v="3"/>
    <n v="36.81"/>
    <n v="0.05"/>
    <n v="13.82"/>
    <n v="104.9085"/>
    <n v="41.46"/>
    <n v="63.448500000000003"/>
    <n v="0.60479846723573405"/>
    <n v="2026"/>
    <s v="Q4"/>
    <n v="11"/>
    <s v="Nov"/>
  </r>
  <r>
    <x v="2469"/>
    <d v="2026-11-28T00:00:00"/>
    <n v="2026"/>
    <x v="3"/>
    <n v="11"/>
    <x v="10"/>
    <x v="1"/>
    <x v="12"/>
    <x v="3"/>
    <s v="Returning"/>
    <x v="2"/>
    <s v="Carry-On Duffel"/>
    <n v="2"/>
    <n v="132.61000000000001"/>
    <n v="0.1"/>
    <n v="67.3"/>
    <n v="238.69800000000004"/>
    <n v="134.6"/>
    <n v="104.09800000000004"/>
    <n v="0.43610755012610086"/>
    <n v="2026"/>
    <s v="Q4"/>
    <n v="11"/>
    <s v="Nov"/>
  </r>
  <r>
    <x v="2470"/>
    <d v="2026-11-28T00:00:00"/>
    <n v="2026"/>
    <x v="3"/>
    <n v="11"/>
    <x v="10"/>
    <x v="0"/>
    <x v="15"/>
    <x v="0"/>
    <s v="Returning"/>
    <x v="0"/>
    <s v="Compact Repair Kit"/>
    <n v="5"/>
    <n v="39.79"/>
    <n v="0.1"/>
    <n v="17.09"/>
    <n v="179.05500000000001"/>
    <n v="85.45"/>
    <n v="93.605000000000004"/>
    <n v="0.52277233252352628"/>
    <n v="2026"/>
    <s v="Q4"/>
    <n v="11"/>
    <s v="Nov"/>
  </r>
  <r>
    <x v="2471"/>
    <d v="2026-11-28T00:00:00"/>
    <n v="2026"/>
    <x v="3"/>
    <n v="11"/>
    <x v="10"/>
    <x v="3"/>
    <x v="4"/>
    <x v="0"/>
    <s v="Returning"/>
    <x v="2"/>
    <s v="Insulated Bottle"/>
    <n v="2"/>
    <n v="36.119999999999997"/>
    <n v="0.1"/>
    <n v="13.61"/>
    <n v="65.015999999999991"/>
    <n v="27.22"/>
    <n v="37.795999999999992"/>
    <n v="0.58133382551987201"/>
    <n v="2026"/>
    <s v="Q4"/>
    <n v="11"/>
    <s v="Nov"/>
  </r>
  <r>
    <x v="2472"/>
    <d v="2026-11-28T00:00:00"/>
    <n v="2026"/>
    <x v="3"/>
    <n v="11"/>
    <x v="10"/>
    <x v="3"/>
    <x v="7"/>
    <x v="2"/>
    <s v="Returning"/>
    <x v="1"/>
    <s v="Summit Backpack 45L"/>
    <n v="5"/>
    <n v="153.93"/>
    <n v="0.05"/>
    <n v="77.27"/>
    <n v="731.16750000000002"/>
    <n v="386.34999999999997"/>
    <n v="344.81750000000005"/>
    <n v="0.4715985051304934"/>
    <n v="2026"/>
    <s v="Q4"/>
    <n v="11"/>
    <s v="Nov"/>
  </r>
  <r>
    <x v="2473"/>
    <d v="2026-11-28T00:00:00"/>
    <n v="2026"/>
    <x v="3"/>
    <n v="11"/>
    <x v="10"/>
    <x v="2"/>
    <x v="3"/>
    <x v="2"/>
    <s v="New"/>
    <x v="4"/>
    <s v="Training Mat"/>
    <n v="3"/>
    <n v="50.67"/>
    <n v="0.05"/>
    <n v="22.25"/>
    <n v="144.40949999999998"/>
    <n v="66.75"/>
    <n v="77.65949999999998"/>
    <n v="0.53777279195620775"/>
    <n v="2026"/>
    <s v="Q4"/>
    <n v="11"/>
    <s v="Nov"/>
  </r>
  <r>
    <x v="2474"/>
    <d v="2026-11-28T00:00:00"/>
    <n v="2026"/>
    <x v="3"/>
    <n v="11"/>
    <x v="10"/>
    <x v="2"/>
    <x v="3"/>
    <x v="0"/>
    <s v="Returning"/>
    <x v="1"/>
    <s v="Trekking Poles"/>
    <n v="4"/>
    <n v="72.77"/>
    <n v="0"/>
    <n v="32.090000000000003"/>
    <n v="291.08"/>
    <n v="128.36000000000001"/>
    <n v="162.71999999999997"/>
    <n v="0.55902157482479031"/>
    <n v="2026"/>
    <s v="Q4"/>
    <n v="11"/>
    <s v="Nov"/>
  </r>
  <r>
    <x v="2475"/>
    <d v="2026-11-28T00:00:00"/>
    <n v="2026"/>
    <x v="3"/>
    <n v="11"/>
    <x v="10"/>
    <x v="2"/>
    <x v="10"/>
    <x v="3"/>
    <s v="New"/>
    <x v="2"/>
    <s v="Packing Cube Set"/>
    <n v="1"/>
    <n v="46.45"/>
    <n v="0.1"/>
    <n v="17.96"/>
    <n v="41.805000000000007"/>
    <n v="17.96"/>
    <n v="23.845000000000006"/>
    <n v="0.57038631742614521"/>
    <n v="2026"/>
    <s v="Q4"/>
    <n v="11"/>
    <s v="Nov"/>
  </r>
  <r>
    <x v="2476"/>
    <d v="2026-11-28T00:00:00"/>
    <n v="2026"/>
    <x v="3"/>
    <n v="11"/>
    <x v="10"/>
    <x v="0"/>
    <x v="15"/>
    <x v="0"/>
    <s v="New"/>
    <x v="2"/>
    <s v="Travel Backpack 35L"/>
    <n v="1"/>
    <n v="165.75"/>
    <n v="0.2"/>
    <n v="89.16"/>
    <n v="132.6"/>
    <n v="89.16"/>
    <n v="43.44"/>
    <n v="0.32760180995475113"/>
    <n v="2026"/>
    <s v="Q4"/>
    <n v="11"/>
    <s v="Nov"/>
  </r>
  <r>
    <x v="2477"/>
    <d v="2026-11-28T00:00:00"/>
    <n v="2026"/>
    <x v="3"/>
    <n v="11"/>
    <x v="10"/>
    <x v="2"/>
    <x v="2"/>
    <x v="3"/>
    <s v="New"/>
    <x v="3"/>
    <s v="Trail Tent 2P"/>
    <n v="4"/>
    <n v="198.02"/>
    <n v="0.05"/>
    <n v="103.82"/>
    <n v="752.476"/>
    <n v="415.28"/>
    <n v="337.19600000000003"/>
    <n v="0.44811528872681655"/>
    <n v="2026"/>
    <s v="Q4"/>
    <n v="11"/>
    <s v="Nov"/>
  </r>
  <r>
    <x v="2478"/>
    <d v="2026-11-29T00:00:00"/>
    <n v="2026"/>
    <x v="3"/>
    <n v="11"/>
    <x v="10"/>
    <x v="1"/>
    <x v="12"/>
    <x v="0"/>
    <s v="New"/>
    <x v="2"/>
    <s v="Packing Cube Set"/>
    <n v="1"/>
    <n v="46.3"/>
    <n v="0.2"/>
    <n v="18.78"/>
    <n v="37.04"/>
    <n v="18.78"/>
    <n v="18.259999999999998"/>
    <n v="0.49298056155507552"/>
    <n v="2026"/>
    <s v="Q4"/>
    <n v="11"/>
    <s v="Nov"/>
  </r>
  <r>
    <x v="2479"/>
    <d v="2026-11-29T00:00:00"/>
    <n v="2026"/>
    <x v="3"/>
    <n v="11"/>
    <x v="10"/>
    <x v="0"/>
    <x v="15"/>
    <x v="3"/>
    <s v="Returning"/>
    <x v="4"/>
    <s v="Resistance Band Set"/>
    <n v="1"/>
    <n v="39.659999999999997"/>
    <n v="0"/>
    <n v="14.76"/>
    <n v="39.659999999999997"/>
    <n v="14.76"/>
    <n v="24.9"/>
    <n v="0.62783661119515888"/>
    <n v="2026"/>
    <s v="Q4"/>
    <n v="11"/>
    <s v="Nov"/>
  </r>
  <r>
    <x v="2480"/>
    <d v="2026-11-29T00:00:00"/>
    <n v="2026"/>
    <x v="3"/>
    <n v="11"/>
    <x v="10"/>
    <x v="1"/>
    <x v="6"/>
    <x v="0"/>
    <s v="New"/>
    <x v="3"/>
    <s v="Portable Camp Stove"/>
    <n v="3"/>
    <n v="80.72"/>
    <n v="0.05"/>
    <n v="39.130000000000003"/>
    <n v="230.05199999999999"/>
    <n v="117.39000000000001"/>
    <n v="112.66199999999998"/>
    <n v="0.48972406238589528"/>
    <n v="2026"/>
    <s v="Q4"/>
    <n v="11"/>
    <s v="Nov"/>
  </r>
  <r>
    <x v="2481"/>
    <d v="2026-11-29T00:00:00"/>
    <n v="2026"/>
    <x v="3"/>
    <n v="11"/>
    <x v="10"/>
    <x v="1"/>
    <x v="14"/>
    <x v="3"/>
    <s v="New"/>
    <x v="2"/>
    <s v="Insulated Bottle"/>
    <n v="2"/>
    <n v="35.51"/>
    <n v="0.05"/>
    <n v="13.24"/>
    <n v="67.468999999999994"/>
    <n v="26.48"/>
    <n v="40.98899999999999"/>
    <n v="0.60752345521646967"/>
    <n v="2026"/>
    <s v="Q4"/>
    <n v="11"/>
    <s v="Nov"/>
  </r>
  <r>
    <x v="2482"/>
    <d v="2026-11-30T00:00:00"/>
    <n v="2026"/>
    <x v="3"/>
    <n v="11"/>
    <x v="10"/>
    <x v="3"/>
    <x v="8"/>
    <x v="2"/>
    <s v="Business"/>
    <x v="2"/>
    <s v="Carry-On Duffel"/>
    <n v="1"/>
    <n v="132.06"/>
    <n v="0.15"/>
    <n v="67.53"/>
    <n v="112.251"/>
    <n v="67.53"/>
    <n v="44.721000000000004"/>
    <n v="0.39840179597509157"/>
    <n v="2026"/>
    <s v="Q4"/>
    <n v="11"/>
    <s v="Nov"/>
  </r>
  <r>
    <x v="2483"/>
    <d v="2026-11-30T00:00:00"/>
    <n v="2026"/>
    <x v="3"/>
    <n v="11"/>
    <x v="10"/>
    <x v="3"/>
    <x v="8"/>
    <x v="0"/>
    <s v="Business"/>
    <x v="0"/>
    <s v="Compact Repair Kit"/>
    <n v="3"/>
    <n v="41.07"/>
    <n v="0.1"/>
    <n v="16.86"/>
    <n v="110.88900000000001"/>
    <n v="50.58"/>
    <n v="60.309000000000012"/>
    <n v="0.54386819251684126"/>
    <n v="2026"/>
    <s v="Q4"/>
    <n v="11"/>
    <s v="Nov"/>
  </r>
  <r>
    <x v="2484"/>
    <d v="2026-11-30T00:00:00"/>
    <n v="2026"/>
    <x v="3"/>
    <n v="11"/>
    <x v="10"/>
    <x v="1"/>
    <x v="12"/>
    <x v="0"/>
    <s v="New"/>
    <x v="1"/>
    <s v="Summit Backpack 45L"/>
    <n v="2"/>
    <n v="151.49"/>
    <n v="0.1"/>
    <n v="81.39"/>
    <n v="272.68200000000002"/>
    <n v="162.78"/>
    <n v="109.90200000000002"/>
    <n v="0.40304090479019522"/>
    <n v="2026"/>
    <s v="Q4"/>
    <n v="11"/>
    <s v="Nov"/>
  </r>
  <r>
    <x v="2485"/>
    <d v="2026-11-30T00:00:00"/>
    <n v="2026"/>
    <x v="3"/>
    <n v="11"/>
    <x v="10"/>
    <x v="0"/>
    <x v="0"/>
    <x v="2"/>
    <s v="Business"/>
    <x v="4"/>
    <s v="Recovery Roller"/>
    <n v="1"/>
    <n v="35.729999999999997"/>
    <n v="0.2"/>
    <n v="14.33"/>
    <n v="28.584"/>
    <n v="14.33"/>
    <n v="14.254"/>
    <n v="0.49867058494262523"/>
    <n v="2026"/>
    <s v="Q4"/>
    <n v="11"/>
    <s v="Nov"/>
  </r>
  <r>
    <x v="2486"/>
    <d v="2026-11-30T00:00:00"/>
    <n v="2026"/>
    <x v="3"/>
    <n v="11"/>
    <x v="10"/>
    <x v="0"/>
    <x v="0"/>
    <x v="2"/>
    <s v="Returning"/>
    <x v="0"/>
    <s v="Trail Bike Light"/>
    <n v="2"/>
    <n v="50.38"/>
    <n v="0.1"/>
    <n v="22.41"/>
    <n v="90.684000000000012"/>
    <n v="44.82"/>
    <n v="45.864000000000011"/>
    <n v="0.50575625248114342"/>
    <n v="2026"/>
    <s v="Q4"/>
    <n v="11"/>
    <s v="Nov"/>
  </r>
  <r>
    <x v="2487"/>
    <d v="2026-11-30T00:00:00"/>
    <n v="2026"/>
    <x v="3"/>
    <n v="11"/>
    <x v="10"/>
    <x v="0"/>
    <x v="9"/>
    <x v="0"/>
    <s v="Business"/>
    <x v="4"/>
    <s v="Recovery Roller"/>
    <n v="1"/>
    <n v="35.67"/>
    <n v="0.1"/>
    <n v="13.81"/>
    <n v="32.103000000000002"/>
    <n v="13.81"/>
    <n v="18.292999999999999"/>
    <n v="0.5698221350029592"/>
    <n v="2026"/>
    <s v="Q4"/>
    <n v="11"/>
    <s v="Nov"/>
  </r>
  <r>
    <x v="2488"/>
    <d v="2026-11-30T00:00:00"/>
    <n v="2026"/>
    <x v="3"/>
    <n v="11"/>
    <x v="10"/>
    <x v="1"/>
    <x v="14"/>
    <x v="1"/>
    <s v="Business"/>
    <x v="3"/>
    <s v="Portable Camp Stove"/>
    <n v="12"/>
    <n v="81.150000000000006"/>
    <n v="0.15"/>
    <n v="39.590000000000003"/>
    <n v="827.73"/>
    <n v="475.08000000000004"/>
    <n v="352.65"/>
    <n v="0.42604472472907828"/>
    <n v="2026"/>
    <s v="Q4"/>
    <n v="11"/>
    <s v="Nov"/>
  </r>
  <r>
    <x v="2489"/>
    <d v="2026-11-30T00:00:00"/>
    <n v="2026"/>
    <x v="3"/>
    <n v="11"/>
    <x v="10"/>
    <x v="0"/>
    <x v="15"/>
    <x v="2"/>
    <s v="Returning"/>
    <x v="3"/>
    <s v="Trail Tent 2P"/>
    <n v="1"/>
    <n v="194.73"/>
    <n v="0"/>
    <n v="104.48"/>
    <n v="194.73"/>
    <n v="104.48"/>
    <n v="90.249999999999986"/>
    <n v="0.46346222975401835"/>
    <n v="2026"/>
    <s v="Q4"/>
    <n v="11"/>
    <s v="Nov"/>
  </r>
  <r>
    <x v="2490"/>
    <d v="2026-11-30T00:00:00"/>
    <n v="2026"/>
    <x v="3"/>
    <n v="11"/>
    <x v="10"/>
    <x v="1"/>
    <x v="1"/>
    <x v="3"/>
    <s v="Business"/>
    <x v="3"/>
    <s v="Compact Sleeping Bag"/>
    <n v="2"/>
    <n v="122.18"/>
    <n v="0.15"/>
    <n v="61.3"/>
    <n v="207.70600000000002"/>
    <n v="122.6"/>
    <n v="85.106000000000023"/>
    <n v="0.40974261696821479"/>
    <n v="2026"/>
    <s v="Q4"/>
    <n v="11"/>
    <s v="Nov"/>
  </r>
  <r>
    <x v="2491"/>
    <d v="2026-11-30T00:00:00"/>
    <n v="2026"/>
    <x v="3"/>
    <n v="11"/>
    <x v="10"/>
    <x v="3"/>
    <x v="13"/>
    <x v="0"/>
    <s v="Returning"/>
    <x v="3"/>
    <s v="Portable Camp Stove"/>
    <n v="1"/>
    <n v="83.14"/>
    <n v="0"/>
    <n v="39.369999999999997"/>
    <n v="83.14"/>
    <n v="39.369999999999997"/>
    <n v="43.77"/>
    <n v="0.52646139042578788"/>
    <n v="2026"/>
    <s v="Q4"/>
    <n v="11"/>
    <s v="Nov"/>
  </r>
  <r>
    <x v="2492"/>
    <d v="2026-11-30T00:00:00"/>
    <n v="2026"/>
    <x v="3"/>
    <n v="11"/>
    <x v="10"/>
    <x v="2"/>
    <x v="5"/>
    <x v="0"/>
    <s v="Returning"/>
    <x v="0"/>
    <s v="Commuter Helmet"/>
    <n v="1"/>
    <n v="80.97"/>
    <n v="0"/>
    <n v="43.64"/>
    <n v="80.97"/>
    <n v="43.64"/>
    <n v="37.33"/>
    <n v="0.4610349512164999"/>
    <n v="2026"/>
    <s v="Q4"/>
    <n v="11"/>
    <s v="Nov"/>
  </r>
  <r>
    <x v="2493"/>
    <d v="2026-11-30T00:00:00"/>
    <n v="2026"/>
    <x v="3"/>
    <n v="11"/>
    <x v="10"/>
    <x v="0"/>
    <x v="9"/>
    <x v="0"/>
    <s v="New"/>
    <x v="1"/>
    <s v="Trekking Poles"/>
    <n v="1"/>
    <n v="73.03"/>
    <n v="0"/>
    <n v="32.71"/>
    <n v="73.03"/>
    <n v="32.71"/>
    <n v="40.32"/>
    <n v="0.55210187594139393"/>
    <n v="2026"/>
    <s v="Q4"/>
    <n v="11"/>
    <s v="Nov"/>
  </r>
  <r>
    <x v="2494"/>
    <d v="2026-11-30T00:00:00"/>
    <n v="2026"/>
    <x v="3"/>
    <n v="11"/>
    <x v="10"/>
    <x v="2"/>
    <x v="3"/>
    <x v="0"/>
    <s v="Returning"/>
    <x v="2"/>
    <s v="Packing Cube Set"/>
    <n v="1"/>
    <n v="46.81"/>
    <n v="0.05"/>
    <n v="17.87"/>
    <n v="44.469500000000004"/>
    <n v="17.87"/>
    <n v="26.599500000000003"/>
    <n v="0.59815154206815913"/>
    <n v="2026"/>
    <s v="Q4"/>
    <n v="11"/>
    <s v="Nov"/>
  </r>
  <r>
    <x v="2495"/>
    <d v="2026-11-30T00:00:00"/>
    <n v="2026"/>
    <x v="3"/>
    <n v="11"/>
    <x v="10"/>
    <x v="3"/>
    <x v="7"/>
    <x v="3"/>
    <s v="New"/>
    <x v="1"/>
    <s v="Summit Backpack 45L"/>
    <n v="2"/>
    <n v="153.51"/>
    <n v="0.15"/>
    <n v="81.290000000000006"/>
    <n v="260.96699999999998"/>
    <n v="162.58000000000001"/>
    <n v="98.386999999999972"/>
    <n v="0.3770093536730697"/>
    <n v="2026"/>
    <s v="Q4"/>
    <n v="11"/>
    <s v="Nov"/>
  </r>
  <r>
    <x v="2496"/>
    <d v="2026-11-30T00:00:00"/>
    <n v="2026"/>
    <x v="3"/>
    <n v="11"/>
    <x v="10"/>
    <x v="2"/>
    <x v="5"/>
    <x v="3"/>
    <s v="New"/>
    <x v="3"/>
    <s v="Trail Tent 2P"/>
    <n v="2"/>
    <n v="197.5"/>
    <n v="0"/>
    <n v="104.47"/>
    <n v="395"/>
    <n v="208.94"/>
    <n v="186.06"/>
    <n v="0.4710379746835443"/>
    <n v="2026"/>
    <s v="Q4"/>
    <n v="11"/>
    <s v="Nov"/>
  </r>
  <r>
    <x v="2497"/>
    <d v="2026-12-01T00:00:00"/>
    <n v="2026"/>
    <x v="3"/>
    <n v="12"/>
    <x v="11"/>
    <x v="3"/>
    <x v="8"/>
    <x v="1"/>
    <s v="Business"/>
    <x v="1"/>
    <s v="Trail Boots"/>
    <n v="8"/>
    <n v="146.55000000000001"/>
    <n v="0.1"/>
    <n v="78.03"/>
    <n v="1055.1600000000001"/>
    <n v="624.24"/>
    <n v="430.92000000000007"/>
    <n v="0.40839303991811671"/>
    <n v="2026"/>
    <s v="Q4"/>
    <n v="12"/>
    <s v="Dec"/>
  </r>
  <r>
    <x v="2498"/>
    <d v="2026-12-01T00:00:00"/>
    <n v="2026"/>
    <x v="3"/>
    <n v="12"/>
    <x v="11"/>
    <x v="3"/>
    <x v="13"/>
    <x v="0"/>
    <s v="Business"/>
    <x v="0"/>
    <s v="Trail Bike Light"/>
    <n v="2"/>
    <n v="51.83"/>
    <n v="0.15"/>
    <n v="22.02"/>
    <n v="88.11099999999999"/>
    <n v="44.04"/>
    <n v="44.070999999999991"/>
    <n v="0.50017591447151888"/>
    <n v="2026"/>
    <s v="Q4"/>
    <n v="12"/>
    <s v="Dec"/>
  </r>
  <r>
    <x v="2499"/>
    <d v="2026-12-01T00:00:00"/>
    <n v="2026"/>
    <x v="3"/>
    <n v="12"/>
    <x v="11"/>
    <x v="1"/>
    <x v="12"/>
    <x v="0"/>
    <s v="New"/>
    <x v="1"/>
    <s v="Trail Boots"/>
    <n v="1"/>
    <n v="140.34"/>
    <n v="0.15"/>
    <n v="79.92"/>
    <n v="119.289"/>
    <n v="79.92"/>
    <n v="39.369"/>
    <n v="0.33003043029952467"/>
    <n v="2026"/>
    <s v="Q4"/>
    <n v="12"/>
    <s v="Dec"/>
  </r>
  <r>
    <x v="2500"/>
    <d v="2026-12-01T00:00:00"/>
    <n v="2026"/>
    <x v="3"/>
    <n v="12"/>
    <x v="11"/>
    <x v="0"/>
    <x v="0"/>
    <x v="0"/>
    <s v="New"/>
    <x v="1"/>
    <s v="Summit Backpack 45L"/>
    <n v="1"/>
    <n v="156.44999999999999"/>
    <n v="0"/>
    <n v="80.56"/>
    <n v="156.44999999999999"/>
    <n v="80.56"/>
    <n v="75.889999999999986"/>
    <n v="0.48507510386705011"/>
    <n v="2026"/>
    <s v="Q4"/>
    <n v="12"/>
    <s v="Dec"/>
  </r>
  <r>
    <x v="2501"/>
    <d v="2026-12-01T00:00:00"/>
    <n v="2026"/>
    <x v="3"/>
    <n v="12"/>
    <x v="11"/>
    <x v="2"/>
    <x v="16"/>
    <x v="3"/>
    <s v="Returning"/>
    <x v="4"/>
    <s v="Resistance Band Set"/>
    <n v="1"/>
    <n v="41.33"/>
    <n v="0"/>
    <n v="15.03"/>
    <n v="41.33"/>
    <n v="15.03"/>
    <n v="26.299999999999997"/>
    <n v="0.6363416404548754"/>
    <n v="2026"/>
    <s v="Q4"/>
    <n v="12"/>
    <s v="Dec"/>
  </r>
  <r>
    <x v="2502"/>
    <d v="2026-12-01T00:00:00"/>
    <n v="2026"/>
    <x v="3"/>
    <n v="12"/>
    <x v="11"/>
    <x v="1"/>
    <x v="11"/>
    <x v="2"/>
    <s v="New"/>
    <x v="0"/>
    <s v="Compact Repair Kit"/>
    <n v="1"/>
    <n v="39.479999999999997"/>
    <n v="0.05"/>
    <n v="16.78"/>
    <n v="37.505999999999993"/>
    <n v="16.78"/>
    <n v="20.725999999999992"/>
    <n v="0.55260491654668575"/>
    <n v="2026"/>
    <s v="Q4"/>
    <n v="12"/>
    <s v="Dec"/>
  </r>
  <r>
    <x v="2503"/>
    <d v="2026-12-02T00:00:00"/>
    <n v="2026"/>
    <x v="3"/>
    <n v="12"/>
    <x v="11"/>
    <x v="2"/>
    <x v="3"/>
    <x v="0"/>
    <s v="Business"/>
    <x v="1"/>
    <s v="Trekking Poles"/>
    <n v="1"/>
    <n v="73.010000000000005"/>
    <n v="0.1"/>
    <n v="31.51"/>
    <n v="65.709000000000003"/>
    <n v="31.51"/>
    <n v="34.198999999999998"/>
    <n v="0.52046142841924237"/>
    <n v="2026"/>
    <s v="Q4"/>
    <n v="12"/>
    <s v="Dec"/>
  </r>
  <r>
    <x v="2504"/>
    <d v="2026-12-02T00:00:00"/>
    <n v="2026"/>
    <x v="3"/>
    <n v="12"/>
    <x v="11"/>
    <x v="0"/>
    <x v="15"/>
    <x v="0"/>
    <s v="Business"/>
    <x v="4"/>
    <s v="Resistance Band Set"/>
    <n v="2"/>
    <n v="40.86"/>
    <n v="0.05"/>
    <n v="15.06"/>
    <n v="77.634"/>
    <n v="30.12"/>
    <n v="47.513999999999996"/>
    <n v="0.6120256588608084"/>
    <n v="2026"/>
    <s v="Q4"/>
    <n v="12"/>
    <s v="Dec"/>
  </r>
  <r>
    <x v="2505"/>
    <d v="2026-12-02T00:00:00"/>
    <n v="2026"/>
    <x v="3"/>
    <n v="12"/>
    <x v="11"/>
    <x v="2"/>
    <x v="5"/>
    <x v="3"/>
    <s v="Returning"/>
    <x v="3"/>
    <s v="Trail Tent 2P"/>
    <n v="6"/>
    <n v="194.79"/>
    <n v="0"/>
    <n v="105.73"/>
    <n v="1168.74"/>
    <n v="634.38"/>
    <n v="534.36"/>
    <n v="0.45721032907233433"/>
    <n v="2026"/>
    <s v="Q4"/>
    <n v="12"/>
    <s v="Dec"/>
  </r>
  <r>
    <x v="2506"/>
    <d v="2026-12-02T00:00:00"/>
    <n v="2026"/>
    <x v="3"/>
    <n v="12"/>
    <x v="11"/>
    <x v="3"/>
    <x v="13"/>
    <x v="0"/>
    <s v="New"/>
    <x v="3"/>
    <s v="Portable Camp Stove"/>
    <n v="4"/>
    <n v="80.98"/>
    <n v="0.2"/>
    <n v="38.6"/>
    <n v="259.13600000000002"/>
    <n v="154.4"/>
    <n v="104.73600000000002"/>
    <n v="0.40417387009138062"/>
    <n v="2026"/>
    <s v="Q4"/>
    <n v="12"/>
    <s v="Dec"/>
  </r>
  <r>
    <x v="2507"/>
    <d v="2026-12-02T00:00:00"/>
    <n v="2026"/>
    <x v="3"/>
    <n v="12"/>
    <x v="11"/>
    <x v="0"/>
    <x v="15"/>
    <x v="0"/>
    <s v="New"/>
    <x v="3"/>
    <s v="Trail Tent 2P"/>
    <n v="3"/>
    <n v="196.48"/>
    <n v="0.05"/>
    <n v="107.2"/>
    <n v="559.96799999999996"/>
    <n v="321.60000000000002"/>
    <n v="238.36799999999994"/>
    <n v="0.42568146751242919"/>
    <n v="2026"/>
    <s v="Q4"/>
    <n v="12"/>
    <s v="Dec"/>
  </r>
  <r>
    <x v="2508"/>
    <d v="2026-12-02T00:00:00"/>
    <n v="2026"/>
    <x v="3"/>
    <n v="12"/>
    <x v="11"/>
    <x v="0"/>
    <x v="9"/>
    <x v="2"/>
    <s v="New"/>
    <x v="2"/>
    <s v="Packing Cube Set"/>
    <n v="2"/>
    <n v="46.63"/>
    <n v="0"/>
    <n v="18.68"/>
    <n v="93.26"/>
    <n v="37.36"/>
    <n v="55.900000000000006"/>
    <n v="0.59939952820072917"/>
    <n v="2026"/>
    <s v="Q4"/>
    <n v="12"/>
    <s v="Dec"/>
  </r>
  <r>
    <x v="2509"/>
    <d v="2026-12-02T00:00:00"/>
    <n v="2026"/>
    <x v="3"/>
    <n v="12"/>
    <x v="11"/>
    <x v="2"/>
    <x v="5"/>
    <x v="1"/>
    <s v="Business"/>
    <x v="1"/>
    <s v="Trail Boots"/>
    <n v="12"/>
    <n v="142.93"/>
    <n v="0.1"/>
    <n v="79.81"/>
    <n v="1543.644"/>
    <n v="957.72"/>
    <n v="585.92399999999998"/>
    <n v="0.37957197384889263"/>
    <n v="2026"/>
    <s v="Q4"/>
    <n v="12"/>
    <s v="Dec"/>
  </r>
  <r>
    <x v="2510"/>
    <d v="2026-12-02T00:00:00"/>
    <n v="2026"/>
    <x v="3"/>
    <n v="12"/>
    <x v="11"/>
    <x v="1"/>
    <x v="12"/>
    <x v="2"/>
    <s v="Returning"/>
    <x v="1"/>
    <s v="Summit Backpack 45L"/>
    <n v="2"/>
    <n v="153.97"/>
    <n v="0"/>
    <n v="79.45"/>
    <n v="307.94"/>
    <n v="158.9"/>
    <n v="149.04"/>
    <n v="0.48399038773787101"/>
    <n v="2026"/>
    <s v="Q4"/>
    <n v="12"/>
    <s v="Dec"/>
  </r>
  <r>
    <x v="2511"/>
    <d v="2026-12-02T00:00:00"/>
    <n v="2026"/>
    <x v="3"/>
    <n v="12"/>
    <x v="11"/>
    <x v="3"/>
    <x v="13"/>
    <x v="0"/>
    <s v="Returning"/>
    <x v="3"/>
    <s v="Alpine Tent 4P"/>
    <n v="1"/>
    <n v="344.63"/>
    <n v="0.05"/>
    <n v="189.22"/>
    <n v="327.39849999999996"/>
    <n v="189.22"/>
    <n v="138.17849999999996"/>
    <n v="0.42204988721695419"/>
    <n v="2026"/>
    <s v="Q4"/>
    <n v="12"/>
    <s v="Dec"/>
  </r>
  <r>
    <x v="2512"/>
    <d v="2026-12-03T00:00:00"/>
    <n v="2026"/>
    <x v="3"/>
    <n v="12"/>
    <x v="11"/>
    <x v="3"/>
    <x v="13"/>
    <x v="0"/>
    <s v="New"/>
    <x v="2"/>
    <s v="Packing Cube Set"/>
    <n v="2"/>
    <n v="46.51"/>
    <n v="0.05"/>
    <n v="18.73"/>
    <n v="88.368999999999986"/>
    <n v="37.46"/>
    <n v="50.908999999999985"/>
    <n v="0.57609568966492763"/>
    <n v="2026"/>
    <s v="Q4"/>
    <n v="12"/>
    <s v="Dec"/>
  </r>
  <r>
    <x v="2513"/>
    <d v="2026-12-03T00:00:00"/>
    <n v="2026"/>
    <x v="3"/>
    <n v="12"/>
    <x v="11"/>
    <x v="0"/>
    <x v="9"/>
    <x v="1"/>
    <s v="Business"/>
    <x v="0"/>
    <s v="Commuter Helmet"/>
    <n v="6"/>
    <n v="80.17"/>
    <n v="0.1"/>
    <n v="42.67"/>
    <n v="432.91800000000001"/>
    <n v="256.02"/>
    <n v="176.89800000000002"/>
    <n v="0.40861779828974543"/>
    <n v="2026"/>
    <s v="Q4"/>
    <n v="12"/>
    <s v="Dec"/>
  </r>
  <r>
    <x v="2514"/>
    <d v="2026-12-03T00:00:00"/>
    <n v="2026"/>
    <x v="3"/>
    <n v="12"/>
    <x v="11"/>
    <x v="3"/>
    <x v="13"/>
    <x v="0"/>
    <s v="New"/>
    <x v="3"/>
    <s v="Compact Sleeping Bag"/>
    <n v="2"/>
    <n v="124.62"/>
    <n v="0.1"/>
    <n v="58.91"/>
    <n v="224.316"/>
    <n v="117.82"/>
    <n v="106.49600000000001"/>
    <n v="0.47475882237557737"/>
    <n v="2026"/>
    <s v="Q4"/>
    <n v="12"/>
    <s v="Dec"/>
  </r>
  <r>
    <x v="2515"/>
    <d v="2026-12-03T00:00:00"/>
    <n v="2026"/>
    <x v="3"/>
    <n v="12"/>
    <x v="11"/>
    <x v="2"/>
    <x v="3"/>
    <x v="0"/>
    <s v="Returning"/>
    <x v="1"/>
    <s v="Trail Boots"/>
    <n v="1"/>
    <n v="144.78"/>
    <n v="0.15"/>
    <n v="81.53"/>
    <n v="123.063"/>
    <n v="81.53"/>
    <n v="41.533000000000001"/>
    <n v="0.33749380398657597"/>
    <n v="2026"/>
    <s v="Q4"/>
    <n v="12"/>
    <s v="Dec"/>
  </r>
  <r>
    <x v="2516"/>
    <d v="2026-12-03T00:00:00"/>
    <n v="2026"/>
    <x v="3"/>
    <n v="12"/>
    <x v="11"/>
    <x v="3"/>
    <x v="7"/>
    <x v="0"/>
    <s v="Business"/>
    <x v="2"/>
    <s v="Carry-On Duffel"/>
    <n v="1"/>
    <n v="133.80000000000001"/>
    <n v="0"/>
    <n v="66.349999999999994"/>
    <n v="133.80000000000001"/>
    <n v="66.349999999999994"/>
    <n v="67.450000000000017"/>
    <n v="0.50411061285500758"/>
    <n v="2026"/>
    <s v="Q4"/>
    <n v="12"/>
    <s v="Dec"/>
  </r>
  <r>
    <x v="2517"/>
    <d v="2026-12-03T00:00:00"/>
    <n v="2026"/>
    <x v="3"/>
    <n v="12"/>
    <x v="11"/>
    <x v="3"/>
    <x v="7"/>
    <x v="2"/>
    <s v="New"/>
    <x v="3"/>
    <s v="Compact Sleeping Bag"/>
    <n v="1"/>
    <n v="124.93"/>
    <n v="0"/>
    <n v="59.41"/>
    <n v="124.93"/>
    <n v="59.41"/>
    <n v="65.52000000000001"/>
    <n v="0.52445369406867848"/>
    <n v="2026"/>
    <s v="Q4"/>
    <n v="12"/>
    <s v="Dec"/>
  </r>
  <r>
    <x v="2518"/>
    <d v="2026-12-03T00:00:00"/>
    <n v="2026"/>
    <x v="3"/>
    <n v="12"/>
    <x v="11"/>
    <x v="1"/>
    <x v="12"/>
    <x v="0"/>
    <s v="New"/>
    <x v="1"/>
    <s v="Trekking Poles"/>
    <n v="2"/>
    <n v="70.59"/>
    <n v="0.1"/>
    <n v="32.68"/>
    <n v="127.06200000000001"/>
    <n v="65.36"/>
    <n v="61.702000000000012"/>
    <n v="0.48560545245628123"/>
    <n v="2026"/>
    <s v="Q4"/>
    <n v="12"/>
    <s v="Dec"/>
  </r>
  <r>
    <x v="2519"/>
    <d v="2026-12-04T00:00:00"/>
    <n v="2026"/>
    <x v="3"/>
    <n v="12"/>
    <x v="11"/>
    <x v="3"/>
    <x v="7"/>
    <x v="0"/>
    <s v="Returning"/>
    <x v="1"/>
    <s v="Summit Backpack 45L"/>
    <n v="2"/>
    <n v="151.05000000000001"/>
    <n v="0.15"/>
    <n v="80.36"/>
    <n v="256.78500000000003"/>
    <n v="160.72"/>
    <n v="96.065000000000026"/>
    <n v="0.37410674299511271"/>
    <n v="2026"/>
    <s v="Q4"/>
    <n v="12"/>
    <s v="Dec"/>
  </r>
  <r>
    <x v="2520"/>
    <d v="2026-12-04T00:00:00"/>
    <n v="2026"/>
    <x v="3"/>
    <n v="12"/>
    <x v="11"/>
    <x v="3"/>
    <x v="7"/>
    <x v="0"/>
    <s v="Returning"/>
    <x v="3"/>
    <s v="Compact Sleeping Bag"/>
    <n v="2"/>
    <n v="120.37"/>
    <n v="0.2"/>
    <n v="59.39"/>
    <n v="192.59200000000001"/>
    <n v="118.78"/>
    <n v="73.812000000000012"/>
    <n v="0.3832557946332143"/>
    <n v="2026"/>
    <s v="Q4"/>
    <n v="12"/>
    <s v="Dec"/>
  </r>
  <r>
    <x v="2521"/>
    <d v="2026-12-04T00:00:00"/>
    <n v="2026"/>
    <x v="3"/>
    <n v="12"/>
    <x v="11"/>
    <x v="1"/>
    <x v="1"/>
    <x v="0"/>
    <s v="Returning"/>
    <x v="3"/>
    <s v="Trail Tent 2P"/>
    <n v="3"/>
    <n v="193.8"/>
    <n v="0"/>
    <n v="104.55"/>
    <n v="581.40000000000009"/>
    <n v="313.64999999999998"/>
    <n v="267.75000000000011"/>
    <n v="0.46052631578947378"/>
    <n v="2026"/>
    <s v="Q4"/>
    <n v="12"/>
    <s v="Dec"/>
  </r>
  <r>
    <x v="2522"/>
    <d v="2026-12-05T00:00:00"/>
    <n v="2026"/>
    <x v="3"/>
    <n v="12"/>
    <x v="11"/>
    <x v="3"/>
    <x v="13"/>
    <x v="0"/>
    <s v="Business"/>
    <x v="1"/>
    <s v="Trail Boots"/>
    <n v="1"/>
    <n v="146.08000000000001"/>
    <n v="0.1"/>
    <n v="81.540000000000006"/>
    <n v="131.47200000000001"/>
    <n v="81.540000000000006"/>
    <n v="49.932000000000002"/>
    <n v="0.37979189485213583"/>
    <n v="2026"/>
    <s v="Q4"/>
    <n v="12"/>
    <s v="Dec"/>
  </r>
  <r>
    <x v="2523"/>
    <d v="2026-12-05T00:00:00"/>
    <n v="2026"/>
    <x v="3"/>
    <n v="12"/>
    <x v="11"/>
    <x v="3"/>
    <x v="7"/>
    <x v="1"/>
    <s v="Business"/>
    <x v="0"/>
    <s v="Cycling Pack 12L"/>
    <n v="4"/>
    <n v="101.17"/>
    <n v="0.15"/>
    <n v="50.48"/>
    <n v="343.97800000000001"/>
    <n v="201.92"/>
    <n v="142.05800000000002"/>
    <n v="0.41298571420265257"/>
    <n v="2026"/>
    <s v="Q4"/>
    <n v="12"/>
    <s v="Dec"/>
  </r>
  <r>
    <x v="2524"/>
    <d v="2026-12-05T00:00:00"/>
    <n v="2026"/>
    <x v="3"/>
    <n v="12"/>
    <x v="11"/>
    <x v="1"/>
    <x v="6"/>
    <x v="2"/>
    <s v="New"/>
    <x v="3"/>
    <s v="Compact Sleeping Bag"/>
    <n v="2"/>
    <n v="121.64"/>
    <n v="0"/>
    <n v="61.94"/>
    <n v="243.28"/>
    <n v="123.88"/>
    <n v="119.4"/>
    <n v="0.49079250246629402"/>
    <n v="2026"/>
    <s v="Q4"/>
    <n v="12"/>
    <s v="Dec"/>
  </r>
  <r>
    <x v="2525"/>
    <d v="2026-12-05T00:00:00"/>
    <n v="2026"/>
    <x v="3"/>
    <n v="12"/>
    <x v="11"/>
    <x v="1"/>
    <x v="1"/>
    <x v="0"/>
    <s v="Returning"/>
    <x v="2"/>
    <s v="Travel Backpack 35L"/>
    <n v="1"/>
    <n v="165.1"/>
    <n v="0.05"/>
    <n v="85.23"/>
    <n v="156.845"/>
    <n v="85.23"/>
    <n v="71.614999999999995"/>
    <n v="0.45659727756702473"/>
    <n v="2026"/>
    <s v="Q4"/>
    <n v="12"/>
    <s v="Dec"/>
  </r>
  <r>
    <x v="2526"/>
    <d v="2026-12-05T00:00:00"/>
    <n v="2026"/>
    <x v="3"/>
    <n v="12"/>
    <x v="11"/>
    <x v="3"/>
    <x v="13"/>
    <x v="0"/>
    <s v="New"/>
    <x v="3"/>
    <s v="Trail Tent 2P"/>
    <n v="3"/>
    <n v="194.07"/>
    <n v="0.1"/>
    <n v="102.37"/>
    <n v="523.98900000000003"/>
    <n v="307.11"/>
    <n v="216.87900000000002"/>
    <n v="0.4138999101126169"/>
    <n v="2026"/>
    <s v="Q4"/>
    <n v="12"/>
    <s v="Dec"/>
  </r>
  <r>
    <x v="2527"/>
    <d v="2026-12-05T00:00:00"/>
    <n v="2026"/>
    <x v="3"/>
    <n v="12"/>
    <x v="11"/>
    <x v="3"/>
    <x v="13"/>
    <x v="3"/>
    <s v="New"/>
    <x v="1"/>
    <s v="Summit Backpack 45L"/>
    <n v="1"/>
    <n v="152.44"/>
    <n v="0.1"/>
    <n v="76.91"/>
    <n v="137.196"/>
    <n v="76.91"/>
    <n v="60.286000000000001"/>
    <n v="0.43941514329863846"/>
    <n v="2026"/>
    <s v="Q4"/>
    <n v="12"/>
    <s v="Dec"/>
  </r>
  <r>
    <x v="2528"/>
    <d v="2026-12-05T00:00:00"/>
    <n v="2026"/>
    <x v="3"/>
    <n v="12"/>
    <x v="11"/>
    <x v="1"/>
    <x v="12"/>
    <x v="0"/>
    <s v="Returning"/>
    <x v="3"/>
    <s v="Compact Sleeping Bag"/>
    <n v="1"/>
    <n v="123.82"/>
    <n v="0.05"/>
    <n v="59.19"/>
    <n v="117.62899999999999"/>
    <n v="59.19"/>
    <n v="58.438999999999993"/>
    <n v="0.49680775999115862"/>
    <n v="2026"/>
    <s v="Q4"/>
    <n v="12"/>
    <s v="Dec"/>
  </r>
  <r>
    <x v="2529"/>
    <d v="2026-12-05T00:00:00"/>
    <n v="2026"/>
    <x v="3"/>
    <n v="12"/>
    <x v="11"/>
    <x v="0"/>
    <x v="0"/>
    <x v="0"/>
    <s v="New"/>
    <x v="1"/>
    <s v="Trekking Poles"/>
    <n v="4"/>
    <n v="71.12"/>
    <n v="0.05"/>
    <n v="31.93"/>
    <n v="270.25600000000003"/>
    <n v="127.72"/>
    <n v="142.53600000000003"/>
    <n v="0.52741104730329769"/>
    <n v="2026"/>
    <s v="Q4"/>
    <n v="12"/>
    <s v="Dec"/>
  </r>
  <r>
    <x v="2530"/>
    <d v="2026-12-05T00:00:00"/>
    <n v="2026"/>
    <x v="3"/>
    <n v="12"/>
    <x v="11"/>
    <x v="2"/>
    <x v="16"/>
    <x v="3"/>
    <s v="Returning"/>
    <x v="1"/>
    <s v="Trekking Poles"/>
    <n v="1"/>
    <n v="71.55"/>
    <n v="0.1"/>
    <n v="32.07"/>
    <n v="64.394999999999996"/>
    <n v="32.07"/>
    <n v="32.324999999999996"/>
    <n v="0.50197996738877237"/>
    <n v="2026"/>
    <s v="Q4"/>
    <n v="12"/>
    <s v="Dec"/>
  </r>
  <r>
    <x v="2531"/>
    <d v="2026-12-05T00:00:00"/>
    <n v="2026"/>
    <x v="3"/>
    <n v="12"/>
    <x v="11"/>
    <x v="2"/>
    <x v="2"/>
    <x v="3"/>
    <s v="Returning"/>
    <x v="1"/>
    <s v="Trekking Poles"/>
    <n v="2"/>
    <n v="70.239999999999995"/>
    <n v="0.1"/>
    <n v="33.29"/>
    <n v="126.43199999999999"/>
    <n v="66.58"/>
    <n v="59.85199999999999"/>
    <n v="0.47339281194634264"/>
    <n v="2026"/>
    <s v="Q4"/>
    <n v="12"/>
    <s v="Dec"/>
  </r>
  <r>
    <x v="2532"/>
    <d v="2026-12-06T00:00:00"/>
    <n v="2026"/>
    <x v="3"/>
    <n v="12"/>
    <x v="11"/>
    <x v="0"/>
    <x v="0"/>
    <x v="3"/>
    <s v="Returning"/>
    <x v="0"/>
    <s v="Trail Bike Light"/>
    <n v="2"/>
    <n v="50.68"/>
    <n v="0.15"/>
    <n v="22.41"/>
    <n v="86.155999999999992"/>
    <n v="44.82"/>
    <n v="41.335999999999991"/>
    <n v="0.47978086262129155"/>
    <n v="2026"/>
    <s v="Q4"/>
    <n v="12"/>
    <s v="Dec"/>
  </r>
  <r>
    <x v="2533"/>
    <d v="2026-12-06T00:00:00"/>
    <n v="2026"/>
    <x v="3"/>
    <n v="12"/>
    <x v="11"/>
    <x v="3"/>
    <x v="7"/>
    <x v="0"/>
    <s v="New"/>
    <x v="0"/>
    <s v="Cycling Pack 12L"/>
    <n v="1"/>
    <n v="101.26"/>
    <n v="0"/>
    <n v="51.7"/>
    <n v="101.26"/>
    <n v="51.7"/>
    <n v="49.56"/>
    <n v="0.4894331424056883"/>
    <n v="2026"/>
    <s v="Q4"/>
    <n v="12"/>
    <s v="Dec"/>
  </r>
  <r>
    <x v="2534"/>
    <d v="2026-12-06T00:00:00"/>
    <n v="2026"/>
    <x v="3"/>
    <n v="12"/>
    <x v="11"/>
    <x v="0"/>
    <x v="0"/>
    <x v="3"/>
    <s v="Business"/>
    <x v="2"/>
    <s v="Packing Cube Set"/>
    <n v="2"/>
    <n v="46.01"/>
    <n v="0.05"/>
    <n v="18.399999999999999"/>
    <n v="87.418999999999997"/>
    <n v="36.799999999999997"/>
    <n v="50.619"/>
    <n v="0.57903888170763795"/>
    <n v="2026"/>
    <s v="Q4"/>
    <n v="12"/>
    <s v="Dec"/>
  </r>
  <r>
    <x v="2535"/>
    <d v="2026-12-06T00:00:00"/>
    <n v="2026"/>
    <x v="3"/>
    <n v="12"/>
    <x v="11"/>
    <x v="1"/>
    <x v="12"/>
    <x v="0"/>
    <s v="New"/>
    <x v="2"/>
    <s v="Carry-On Duffel"/>
    <n v="2"/>
    <n v="131.97999999999999"/>
    <n v="0.1"/>
    <n v="68.02"/>
    <n v="237.56399999999999"/>
    <n v="136.04"/>
    <n v="101.524"/>
    <n v="0.42735431294303855"/>
    <n v="2026"/>
    <s v="Q4"/>
    <n v="12"/>
    <s v="Dec"/>
  </r>
  <r>
    <x v="2536"/>
    <d v="2026-12-06T00:00:00"/>
    <n v="2026"/>
    <x v="3"/>
    <n v="12"/>
    <x v="11"/>
    <x v="3"/>
    <x v="7"/>
    <x v="2"/>
    <s v="New"/>
    <x v="1"/>
    <s v="Trekking Poles"/>
    <n v="2"/>
    <n v="73.16"/>
    <n v="0.15"/>
    <n v="32.64"/>
    <n v="124.37199999999999"/>
    <n v="65.28"/>
    <n v="59.091999999999985"/>
    <n v="0.47512301804264617"/>
    <n v="2026"/>
    <s v="Q4"/>
    <n v="12"/>
    <s v="Dec"/>
  </r>
  <r>
    <x v="2537"/>
    <d v="2026-12-06T00:00:00"/>
    <n v="2026"/>
    <x v="3"/>
    <n v="12"/>
    <x v="11"/>
    <x v="1"/>
    <x v="6"/>
    <x v="0"/>
    <s v="Business"/>
    <x v="2"/>
    <s v="Packing Cube Set"/>
    <n v="2"/>
    <n v="47.43"/>
    <n v="0.05"/>
    <n v="18.63"/>
    <n v="90.11699999999999"/>
    <n v="37.26"/>
    <n v="52.856999999999992"/>
    <n v="0.58653750124837711"/>
    <n v="2026"/>
    <s v="Q4"/>
    <n v="12"/>
    <s v="Dec"/>
  </r>
  <r>
    <x v="2538"/>
    <d v="2026-12-07T00:00:00"/>
    <n v="2026"/>
    <x v="3"/>
    <n v="12"/>
    <x v="11"/>
    <x v="0"/>
    <x v="9"/>
    <x v="0"/>
    <s v="New"/>
    <x v="2"/>
    <s v="Insulated Bottle"/>
    <n v="1"/>
    <n v="35.93"/>
    <n v="0.05"/>
    <n v="13.23"/>
    <n v="34.133499999999998"/>
    <n v="13.23"/>
    <n v="20.903499999999998"/>
    <n v="0.6124042363074399"/>
    <n v="2026"/>
    <s v="Q4"/>
    <n v="12"/>
    <s v="Dec"/>
  </r>
  <r>
    <x v="2539"/>
    <d v="2026-12-07T00:00:00"/>
    <n v="2026"/>
    <x v="3"/>
    <n v="12"/>
    <x v="11"/>
    <x v="0"/>
    <x v="15"/>
    <x v="3"/>
    <s v="Returning"/>
    <x v="2"/>
    <s v="Insulated Bottle"/>
    <n v="1"/>
    <n v="35.53"/>
    <n v="0.05"/>
    <n v="13.28"/>
    <n v="33.753500000000003"/>
    <n v="13.28"/>
    <n v="20.473500000000001"/>
    <n v="0.6065593197742456"/>
    <n v="2026"/>
    <s v="Q4"/>
    <n v="12"/>
    <s v="Dec"/>
  </r>
  <r>
    <x v="2540"/>
    <d v="2026-12-07T00:00:00"/>
    <n v="2026"/>
    <x v="3"/>
    <n v="12"/>
    <x v="11"/>
    <x v="1"/>
    <x v="14"/>
    <x v="0"/>
    <s v="New"/>
    <x v="3"/>
    <s v="Trail Tent 2P"/>
    <n v="3"/>
    <n v="196.97"/>
    <n v="0.15"/>
    <n v="101.88"/>
    <n v="502.27349999999996"/>
    <n v="305.64"/>
    <n v="196.63349999999997"/>
    <n v="0.39148690902466482"/>
    <n v="2026"/>
    <s v="Q4"/>
    <n v="12"/>
    <s v="Dec"/>
  </r>
  <r>
    <x v="2541"/>
    <d v="2026-12-07T00:00:00"/>
    <n v="2026"/>
    <x v="3"/>
    <n v="12"/>
    <x v="11"/>
    <x v="0"/>
    <x v="0"/>
    <x v="0"/>
    <s v="New"/>
    <x v="2"/>
    <s v="Insulated Bottle"/>
    <n v="2"/>
    <n v="37.020000000000003"/>
    <n v="0.2"/>
    <n v="13.39"/>
    <n v="59.232000000000006"/>
    <n v="26.78"/>
    <n v="32.452000000000005"/>
    <n v="0.5478795245813074"/>
    <n v="2026"/>
    <s v="Q4"/>
    <n v="12"/>
    <s v="Dec"/>
  </r>
  <r>
    <x v="2542"/>
    <d v="2026-12-07T00:00:00"/>
    <n v="2026"/>
    <x v="3"/>
    <n v="12"/>
    <x v="11"/>
    <x v="1"/>
    <x v="14"/>
    <x v="0"/>
    <s v="New"/>
    <x v="2"/>
    <s v="Packing Cube Set"/>
    <n v="4"/>
    <n v="47.22"/>
    <n v="0"/>
    <n v="18.420000000000002"/>
    <n v="188.88"/>
    <n v="73.680000000000007"/>
    <n v="115.19999999999999"/>
    <n v="0.60991105463786521"/>
    <n v="2026"/>
    <s v="Q4"/>
    <n v="12"/>
    <s v="Dec"/>
  </r>
  <r>
    <x v="2543"/>
    <d v="2026-12-08T00:00:00"/>
    <n v="2026"/>
    <x v="3"/>
    <n v="12"/>
    <x v="11"/>
    <x v="1"/>
    <x v="12"/>
    <x v="2"/>
    <s v="Returning"/>
    <x v="2"/>
    <s v="Packing Cube Set"/>
    <n v="4"/>
    <n v="46.48"/>
    <n v="0.1"/>
    <n v="18.66"/>
    <n v="167.328"/>
    <n v="74.64"/>
    <n v="92.688000000000002"/>
    <n v="0.55393000573723461"/>
    <n v="2026"/>
    <s v="Q4"/>
    <n v="12"/>
    <s v="Dec"/>
  </r>
  <r>
    <x v="2544"/>
    <d v="2026-12-08T00:00:00"/>
    <n v="2026"/>
    <x v="3"/>
    <n v="12"/>
    <x v="11"/>
    <x v="3"/>
    <x v="13"/>
    <x v="1"/>
    <s v="Business"/>
    <x v="1"/>
    <s v="Trail Boots"/>
    <n v="12"/>
    <n v="146.99"/>
    <n v="0.15"/>
    <n v="79.239999999999995"/>
    <n v="1499.298"/>
    <n v="950.87999999999988"/>
    <n v="548.41800000000012"/>
    <n v="0.36578318653129671"/>
    <n v="2026"/>
    <s v="Q4"/>
    <n v="12"/>
    <s v="Dec"/>
  </r>
  <r>
    <x v="2545"/>
    <d v="2026-12-08T00:00:00"/>
    <n v="2026"/>
    <x v="3"/>
    <n v="12"/>
    <x v="11"/>
    <x v="2"/>
    <x v="10"/>
    <x v="0"/>
    <s v="New"/>
    <x v="4"/>
    <s v="Resistance Band Set"/>
    <n v="1"/>
    <n v="40.29"/>
    <n v="0"/>
    <n v="15.07"/>
    <n v="40.29"/>
    <n v="15.07"/>
    <n v="25.22"/>
    <n v="0.62596177711590961"/>
    <n v="2026"/>
    <s v="Q4"/>
    <n v="12"/>
    <s v="Dec"/>
  </r>
  <r>
    <x v="2546"/>
    <d v="2026-12-08T00:00:00"/>
    <n v="2026"/>
    <x v="3"/>
    <n v="12"/>
    <x v="11"/>
    <x v="0"/>
    <x v="0"/>
    <x v="1"/>
    <s v="Business"/>
    <x v="3"/>
    <s v="Compact Sleeping Bag"/>
    <n v="4"/>
    <n v="125.82"/>
    <n v="0.15"/>
    <n v="61.39"/>
    <n v="427.78799999999995"/>
    <n v="245.56"/>
    <n v="182.22799999999995"/>
    <n v="0.42597735326844133"/>
    <n v="2026"/>
    <s v="Q4"/>
    <n v="12"/>
    <s v="Dec"/>
  </r>
  <r>
    <x v="2547"/>
    <d v="2026-12-08T00:00:00"/>
    <n v="2026"/>
    <x v="3"/>
    <n v="12"/>
    <x v="11"/>
    <x v="1"/>
    <x v="1"/>
    <x v="0"/>
    <s v="New"/>
    <x v="2"/>
    <s v="Insulated Bottle"/>
    <n v="3"/>
    <n v="36.25"/>
    <n v="0"/>
    <n v="13.67"/>
    <n v="108.75"/>
    <n v="41.01"/>
    <n v="67.740000000000009"/>
    <n v="0.62289655172413805"/>
    <n v="2026"/>
    <s v="Q4"/>
    <n v="12"/>
    <s v="Dec"/>
  </r>
  <r>
    <x v="2548"/>
    <d v="2026-12-08T00:00:00"/>
    <n v="2026"/>
    <x v="3"/>
    <n v="12"/>
    <x v="11"/>
    <x v="2"/>
    <x v="10"/>
    <x v="3"/>
    <s v="Returning"/>
    <x v="2"/>
    <s v="Travel Backpack 35L"/>
    <n v="1"/>
    <n v="165.29"/>
    <n v="0.05"/>
    <n v="89.92"/>
    <n v="157.02549999999999"/>
    <n v="89.92"/>
    <n v="67.105499999999992"/>
    <n v="0.42735415585366704"/>
    <n v="2026"/>
    <s v="Q4"/>
    <n v="12"/>
    <s v="Dec"/>
  </r>
  <r>
    <x v="2549"/>
    <d v="2026-12-08T00:00:00"/>
    <n v="2026"/>
    <x v="3"/>
    <n v="12"/>
    <x v="11"/>
    <x v="3"/>
    <x v="8"/>
    <x v="0"/>
    <s v="New"/>
    <x v="3"/>
    <s v="Portable Camp Stove"/>
    <n v="1"/>
    <n v="82.89"/>
    <n v="0.15"/>
    <n v="38.51"/>
    <n v="70.456500000000005"/>
    <n v="38.51"/>
    <n v="31.946500000000007"/>
    <n v="0.45342161475520365"/>
    <n v="2026"/>
    <s v="Q4"/>
    <n v="12"/>
    <s v="Dec"/>
  </r>
  <r>
    <x v="2550"/>
    <d v="2026-12-08T00:00:00"/>
    <n v="2026"/>
    <x v="3"/>
    <n v="12"/>
    <x v="11"/>
    <x v="1"/>
    <x v="6"/>
    <x v="0"/>
    <s v="Business"/>
    <x v="3"/>
    <s v="Trail Tent 2P"/>
    <n v="1"/>
    <n v="199.66"/>
    <n v="0"/>
    <n v="103.15"/>
    <n v="199.66"/>
    <n v="103.15"/>
    <n v="96.509999999999991"/>
    <n v="0.48337173194430527"/>
    <n v="2026"/>
    <s v="Q4"/>
    <n v="12"/>
    <s v="Dec"/>
  </r>
  <r>
    <x v="2551"/>
    <d v="2026-12-08T00:00:00"/>
    <n v="2026"/>
    <x v="3"/>
    <n v="12"/>
    <x v="11"/>
    <x v="3"/>
    <x v="8"/>
    <x v="2"/>
    <s v="New"/>
    <x v="1"/>
    <s v="Trail Boots"/>
    <n v="2"/>
    <n v="146.25"/>
    <n v="0.05"/>
    <n v="77.3"/>
    <n v="277.875"/>
    <n v="154.6"/>
    <n v="123.27500000000001"/>
    <n v="0.44363472784525421"/>
    <n v="2026"/>
    <s v="Q4"/>
    <n v="12"/>
    <s v="Dec"/>
  </r>
  <r>
    <x v="2552"/>
    <d v="2026-12-08T00:00:00"/>
    <n v="2026"/>
    <x v="3"/>
    <n v="12"/>
    <x v="11"/>
    <x v="0"/>
    <x v="9"/>
    <x v="3"/>
    <s v="Returning"/>
    <x v="3"/>
    <s v="Alpine Tent 4P"/>
    <n v="1"/>
    <n v="333.51"/>
    <n v="0.2"/>
    <n v="199.91"/>
    <n v="266.80799999999999"/>
    <n v="199.91"/>
    <n v="66.897999999999996"/>
    <n v="0.25073461065635211"/>
    <n v="2026"/>
    <s v="Q4"/>
    <n v="12"/>
    <s v="Dec"/>
  </r>
  <r>
    <x v="2553"/>
    <d v="2026-12-08T00:00:00"/>
    <n v="2026"/>
    <x v="3"/>
    <n v="12"/>
    <x v="11"/>
    <x v="1"/>
    <x v="12"/>
    <x v="2"/>
    <s v="New"/>
    <x v="1"/>
    <s v="Summit Backpack 45L"/>
    <n v="1"/>
    <n v="151.97"/>
    <n v="0.05"/>
    <n v="80.239999999999995"/>
    <n v="144.3715"/>
    <n v="80.239999999999995"/>
    <n v="64.131500000000003"/>
    <n v="0.44421163456776441"/>
    <n v="2026"/>
    <s v="Q4"/>
    <n v="12"/>
    <s v="Dec"/>
  </r>
  <r>
    <x v="2554"/>
    <d v="2026-12-08T00:00:00"/>
    <n v="2026"/>
    <x v="3"/>
    <n v="12"/>
    <x v="11"/>
    <x v="3"/>
    <x v="13"/>
    <x v="2"/>
    <s v="New"/>
    <x v="0"/>
    <s v="Compact Repair Kit"/>
    <n v="1"/>
    <n v="41.07"/>
    <n v="0"/>
    <n v="16.600000000000001"/>
    <n v="41.07"/>
    <n v="16.600000000000001"/>
    <n v="24.47"/>
    <n v="0.59581202824446067"/>
    <n v="2026"/>
    <s v="Q4"/>
    <n v="12"/>
    <s v="Dec"/>
  </r>
  <r>
    <x v="2555"/>
    <d v="2026-12-08T00:00:00"/>
    <n v="2026"/>
    <x v="3"/>
    <n v="12"/>
    <x v="11"/>
    <x v="1"/>
    <x v="11"/>
    <x v="3"/>
    <s v="Returning"/>
    <x v="3"/>
    <s v="Compact Sleeping Bag"/>
    <n v="1"/>
    <n v="122.65"/>
    <n v="0"/>
    <n v="58.9"/>
    <n v="122.65"/>
    <n v="58.9"/>
    <n v="63.750000000000007"/>
    <n v="0.51977170811251527"/>
    <n v="2026"/>
    <s v="Q4"/>
    <n v="12"/>
    <s v="Dec"/>
  </r>
  <r>
    <x v="2556"/>
    <d v="2026-12-09T00:00:00"/>
    <n v="2026"/>
    <x v="3"/>
    <n v="12"/>
    <x v="11"/>
    <x v="1"/>
    <x v="6"/>
    <x v="0"/>
    <s v="Returning"/>
    <x v="1"/>
    <s v="Trail Boots"/>
    <n v="6"/>
    <n v="143.16"/>
    <n v="0.15"/>
    <n v="80.349999999999994"/>
    <n v="730.11599999999999"/>
    <n v="482.09999999999997"/>
    <n v="248.01600000000002"/>
    <n v="0.33969396643820987"/>
    <n v="2026"/>
    <s v="Q4"/>
    <n v="12"/>
    <s v="Dec"/>
  </r>
  <r>
    <x v="2557"/>
    <d v="2026-12-09T00:00:00"/>
    <n v="2026"/>
    <x v="3"/>
    <n v="12"/>
    <x v="11"/>
    <x v="2"/>
    <x v="5"/>
    <x v="2"/>
    <s v="New"/>
    <x v="1"/>
    <s v="Trail Boots"/>
    <n v="3"/>
    <n v="142.75"/>
    <n v="0.1"/>
    <n v="81.739999999999995"/>
    <n v="385.42500000000001"/>
    <n v="245.21999999999997"/>
    <n v="140.20500000000004"/>
    <n v="0.3637672698968672"/>
    <n v="2026"/>
    <s v="Q4"/>
    <n v="12"/>
    <s v="Dec"/>
  </r>
  <r>
    <x v="2558"/>
    <d v="2026-12-09T00:00:00"/>
    <n v="2026"/>
    <x v="3"/>
    <n v="12"/>
    <x v="11"/>
    <x v="1"/>
    <x v="12"/>
    <x v="2"/>
    <s v="Returning"/>
    <x v="4"/>
    <s v="Recovery Roller"/>
    <n v="2"/>
    <n v="36.03"/>
    <n v="0.1"/>
    <n v="13.54"/>
    <n v="64.853999999999999"/>
    <n v="27.08"/>
    <n v="37.774000000000001"/>
    <n v="0.58244672649335427"/>
    <n v="2026"/>
    <s v="Q4"/>
    <n v="12"/>
    <s v="Dec"/>
  </r>
  <r>
    <x v="2559"/>
    <d v="2026-12-09T00:00:00"/>
    <n v="2026"/>
    <x v="3"/>
    <n v="12"/>
    <x v="11"/>
    <x v="0"/>
    <x v="15"/>
    <x v="2"/>
    <s v="Returning"/>
    <x v="2"/>
    <s v="Carry-On Duffel"/>
    <n v="2"/>
    <n v="133.4"/>
    <n v="0"/>
    <n v="67.69"/>
    <n v="266.8"/>
    <n v="135.38"/>
    <n v="131.42000000000002"/>
    <n v="0.49257871064467768"/>
    <n v="2026"/>
    <s v="Q4"/>
    <n v="12"/>
    <s v="Dec"/>
  </r>
  <r>
    <x v="2560"/>
    <d v="2026-12-09T00:00:00"/>
    <n v="2026"/>
    <x v="3"/>
    <n v="12"/>
    <x v="11"/>
    <x v="2"/>
    <x v="2"/>
    <x v="2"/>
    <s v="Returning"/>
    <x v="3"/>
    <s v="Trail Tent 2P"/>
    <n v="3"/>
    <n v="199.31"/>
    <n v="0.05"/>
    <n v="101.19"/>
    <n v="568.0335"/>
    <n v="303.57"/>
    <n v="264.46350000000001"/>
    <n v="0.46557729429690325"/>
    <n v="2026"/>
    <s v="Q4"/>
    <n v="12"/>
    <s v="Dec"/>
  </r>
  <r>
    <x v="2561"/>
    <d v="2026-12-09T00:00:00"/>
    <n v="2026"/>
    <x v="3"/>
    <n v="12"/>
    <x v="11"/>
    <x v="1"/>
    <x v="11"/>
    <x v="0"/>
    <s v="Business"/>
    <x v="2"/>
    <s v="Packing Cube Set"/>
    <n v="1"/>
    <n v="47.44"/>
    <n v="0.15"/>
    <n v="17.899999999999999"/>
    <n v="40.323999999999998"/>
    <n v="17.899999999999999"/>
    <n v="22.423999999999999"/>
    <n v="0.55609562543398472"/>
    <n v="2026"/>
    <s v="Q4"/>
    <n v="12"/>
    <s v="Dec"/>
  </r>
  <r>
    <x v="2562"/>
    <d v="2026-12-09T00:00:00"/>
    <n v="2026"/>
    <x v="3"/>
    <n v="12"/>
    <x v="11"/>
    <x v="0"/>
    <x v="0"/>
    <x v="1"/>
    <s v="Business"/>
    <x v="1"/>
    <s v="Trail Boots"/>
    <n v="10"/>
    <n v="145.30000000000001"/>
    <n v="0.1"/>
    <n v="79.7"/>
    <n v="1307.7"/>
    <n v="797"/>
    <n v="510.70000000000005"/>
    <n v="0.39053299686472437"/>
    <n v="2026"/>
    <s v="Q4"/>
    <n v="12"/>
    <s v="Dec"/>
  </r>
  <r>
    <x v="2563"/>
    <d v="2026-12-10T00:00:00"/>
    <n v="2026"/>
    <x v="3"/>
    <n v="12"/>
    <x v="11"/>
    <x v="0"/>
    <x v="0"/>
    <x v="3"/>
    <s v="New"/>
    <x v="0"/>
    <s v="Commuter Helmet"/>
    <n v="1"/>
    <n v="81.010000000000005"/>
    <n v="0.2"/>
    <n v="41.51"/>
    <n v="64.808000000000007"/>
    <n v="41.51"/>
    <n v="23.298000000000009"/>
    <n v="0.35949265522774976"/>
    <n v="2026"/>
    <s v="Q4"/>
    <n v="12"/>
    <s v="Dec"/>
  </r>
  <r>
    <x v="2564"/>
    <d v="2026-12-10T00:00:00"/>
    <n v="2026"/>
    <x v="3"/>
    <n v="12"/>
    <x v="11"/>
    <x v="3"/>
    <x v="7"/>
    <x v="3"/>
    <s v="New"/>
    <x v="2"/>
    <s v="Insulated Bottle"/>
    <n v="2"/>
    <n v="35.619999999999997"/>
    <n v="0"/>
    <n v="13.62"/>
    <n v="71.239999999999995"/>
    <n v="27.24"/>
    <n v="44"/>
    <n v="0.61763054463784395"/>
    <n v="2026"/>
    <s v="Q4"/>
    <n v="12"/>
    <s v="Dec"/>
  </r>
  <r>
    <x v="2565"/>
    <d v="2026-12-10T00:00:00"/>
    <n v="2026"/>
    <x v="3"/>
    <n v="12"/>
    <x v="11"/>
    <x v="0"/>
    <x v="0"/>
    <x v="0"/>
    <s v="New"/>
    <x v="0"/>
    <s v="Trail Bike Light"/>
    <n v="2"/>
    <n v="49.88"/>
    <n v="0.05"/>
    <n v="22.31"/>
    <n v="94.772000000000006"/>
    <n v="44.62"/>
    <n v="50.152000000000008"/>
    <n v="0.52918583547883347"/>
    <n v="2026"/>
    <s v="Q4"/>
    <n v="12"/>
    <s v="Dec"/>
  </r>
  <r>
    <x v="2566"/>
    <d v="2026-12-10T00:00:00"/>
    <n v="2026"/>
    <x v="3"/>
    <n v="12"/>
    <x v="11"/>
    <x v="3"/>
    <x v="7"/>
    <x v="3"/>
    <s v="Returning"/>
    <x v="0"/>
    <s v="Cycling Pack 12L"/>
    <n v="1"/>
    <n v="101.18"/>
    <n v="0.05"/>
    <n v="49.12"/>
    <n v="96.120999999999995"/>
    <n v="49.12"/>
    <n v="47.000999999999998"/>
    <n v="0.48897743469169069"/>
    <n v="2026"/>
    <s v="Q4"/>
    <n v="12"/>
    <s v="Dec"/>
  </r>
  <r>
    <x v="2567"/>
    <d v="2026-12-10T00:00:00"/>
    <n v="2026"/>
    <x v="3"/>
    <n v="12"/>
    <x v="11"/>
    <x v="1"/>
    <x v="12"/>
    <x v="2"/>
    <s v="Business"/>
    <x v="4"/>
    <s v="Recovery Roller"/>
    <n v="2"/>
    <n v="36.64"/>
    <n v="0"/>
    <n v="13.7"/>
    <n v="73.28"/>
    <n v="27.4"/>
    <n v="45.88"/>
    <n v="0.62609170305676853"/>
    <n v="2026"/>
    <s v="Q4"/>
    <n v="12"/>
    <s v="Dec"/>
  </r>
  <r>
    <x v="2568"/>
    <d v="2026-12-10T00:00:00"/>
    <n v="2026"/>
    <x v="3"/>
    <n v="12"/>
    <x v="11"/>
    <x v="1"/>
    <x v="12"/>
    <x v="2"/>
    <s v="Returning"/>
    <x v="0"/>
    <s v="Compact Repair Kit"/>
    <n v="3"/>
    <n v="39.979999999999997"/>
    <n v="0.1"/>
    <n v="16.989999999999998"/>
    <n v="107.946"/>
    <n v="50.97"/>
    <n v="56.975999999999999"/>
    <n v="0.52781946528819967"/>
    <n v="2026"/>
    <s v="Q4"/>
    <n v="12"/>
    <s v="Dec"/>
  </r>
  <r>
    <x v="2569"/>
    <d v="2026-12-10T00:00:00"/>
    <n v="2026"/>
    <x v="3"/>
    <n v="12"/>
    <x v="11"/>
    <x v="3"/>
    <x v="4"/>
    <x v="3"/>
    <s v="Business"/>
    <x v="1"/>
    <s v="Trail Boots"/>
    <n v="3"/>
    <n v="144.16"/>
    <n v="0"/>
    <n v="77.36"/>
    <n v="432.48"/>
    <n v="232.07999999999998"/>
    <n v="200.40000000000003"/>
    <n v="0.46337402885682583"/>
    <n v="2026"/>
    <s v="Q4"/>
    <n v="12"/>
    <s v="Dec"/>
  </r>
  <r>
    <x v="2570"/>
    <d v="2026-12-11T00:00:00"/>
    <n v="2026"/>
    <x v="3"/>
    <n v="12"/>
    <x v="11"/>
    <x v="3"/>
    <x v="4"/>
    <x v="0"/>
    <s v="New"/>
    <x v="0"/>
    <s v="Cycling Pack 12L"/>
    <n v="1"/>
    <n v="102.98"/>
    <n v="0.1"/>
    <n v="51.45"/>
    <n v="92.682000000000002"/>
    <n v="51.45"/>
    <n v="41.231999999999999"/>
    <n v="0.4448760277076455"/>
    <n v="2026"/>
    <s v="Q4"/>
    <n v="12"/>
    <s v="Dec"/>
  </r>
  <r>
    <x v="2571"/>
    <d v="2026-12-11T00:00:00"/>
    <n v="2026"/>
    <x v="3"/>
    <n v="12"/>
    <x v="11"/>
    <x v="3"/>
    <x v="13"/>
    <x v="0"/>
    <s v="New"/>
    <x v="4"/>
    <s v="Weighted Vest"/>
    <n v="2"/>
    <n v="122.49"/>
    <n v="0.15"/>
    <n v="70.930000000000007"/>
    <n v="208.23299999999998"/>
    <n v="141.86000000000001"/>
    <n v="66.372999999999962"/>
    <n v="0.31874390706564265"/>
    <n v="2026"/>
    <s v="Q4"/>
    <n v="12"/>
    <s v="Dec"/>
  </r>
  <r>
    <x v="2572"/>
    <d v="2026-12-11T00:00:00"/>
    <n v="2026"/>
    <x v="3"/>
    <n v="12"/>
    <x v="11"/>
    <x v="1"/>
    <x v="11"/>
    <x v="3"/>
    <s v="New"/>
    <x v="1"/>
    <s v="Trail Boots"/>
    <n v="1"/>
    <n v="141.74"/>
    <n v="0.15"/>
    <n v="78.97"/>
    <n v="120.479"/>
    <n v="78.97"/>
    <n v="41.509"/>
    <n v="0.34453307215365336"/>
    <n v="2026"/>
    <s v="Q4"/>
    <n v="12"/>
    <s v="Dec"/>
  </r>
  <r>
    <x v="2573"/>
    <d v="2026-12-11T00:00:00"/>
    <n v="2026"/>
    <x v="3"/>
    <n v="12"/>
    <x v="11"/>
    <x v="3"/>
    <x v="7"/>
    <x v="0"/>
    <s v="Returning"/>
    <x v="0"/>
    <s v="Compact Repair Kit"/>
    <n v="6"/>
    <n v="39.44"/>
    <n v="0.1"/>
    <n v="16.89"/>
    <n v="212.976"/>
    <n v="101.34"/>
    <n v="111.636"/>
    <n v="0.52417173766058145"/>
    <n v="2026"/>
    <s v="Q4"/>
    <n v="12"/>
    <s v="Dec"/>
  </r>
  <r>
    <x v="2574"/>
    <d v="2026-12-11T00:00:00"/>
    <n v="2026"/>
    <x v="3"/>
    <n v="12"/>
    <x v="11"/>
    <x v="2"/>
    <x v="3"/>
    <x v="2"/>
    <s v="Returning"/>
    <x v="0"/>
    <s v="Trail Bike Light"/>
    <n v="1"/>
    <n v="49.64"/>
    <n v="0.1"/>
    <n v="22"/>
    <n v="44.676000000000002"/>
    <n v="22"/>
    <n v="22.676000000000002"/>
    <n v="0.50756558331094992"/>
    <n v="2026"/>
    <s v="Q4"/>
    <n v="12"/>
    <s v="Dec"/>
  </r>
  <r>
    <x v="2575"/>
    <d v="2026-12-11T00:00:00"/>
    <n v="2026"/>
    <x v="3"/>
    <n v="12"/>
    <x v="11"/>
    <x v="2"/>
    <x v="2"/>
    <x v="0"/>
    <s v="New"/>
    <x v="2"/>
    <s v="Travel Backpack 35L"/>
    <n v="1"/>
    <n v="164.29"/>
    <n v="0.05"/>
    <n v="88.66"/>
    <n v="156.07549999999998"/>
    <n v="88.66"/>
    <n v="67.41549999999998"/>
    <n v="0.43194159237035917"/>
    <n v="2026"/>
    <s v="Q4"/>
    <n v="12"/>
    <s v="Dec"/>
  </r>
  <r>
    <x v="2576"/>
    <d v="2026-12-11T00:00:00"/>
    <n v="2026"/>
    <x v="3"/>
    <n v="12"/>
    <x v="11"/>
    <x v="3"/>
    <x v="8"/>
    <x v="0"/>
    <s v="Returning"/>
    <x v="2"/>
    <s v="Insulated Bottle"/>
    <n v="1"/>
    <n v="35.81"/>
    <n v="0"/>
    <n v="13.28"/>
    <n v="35.81"/>
    <n v="13.28"/>
    <n v="22.53"/>
    <n v="0.62915386763473891"/>
    <n v="2026"/>
    <s v="Q4"/>
    <n v="12"/>
    <s v="Dec"/>
  </r>
  <r>
    <x v="2577"/>
    <d v="2026-12-11T00:00:00"/>
    <n v="2026"/>
    <x v="3"/>
    <n v="12"/>
    <x v="11"/>
    <x v="0"/>
    <x v="9"/>
    <x v="2"/>
    <s v="New"/>
    <x v="4"/>
    <s v="Resistance Band Set"/>
    <n v="1"/>
    <n v="41.31"/>
    <n v="0.05"/>
    <n v="14.56"/>
    <n v="39.244500000000002"/>
    <n v="14.56"/>
    <n v="24.6845"/>
    <n v="0.62899259768884808"/>
    <n v="2026"/>
    <s v="Q4"/>
    <n v="12"/>
    <s v="Dec"/>
  </r>
  <r>
    <x v="2578"/>
    <d v="2026-12-11T00:00:00"/>
    <n v="2026"/>
    <x v="3"/>
    <n v="12"/>
    <x v="11"/>
    <x v="3"/>
    <x v="13"/>
    <x v="3"/>
    <s v="New"/>
    <x v="2"/>
    <s v="Insulated Bottle"/>
    <n v="3"/>
    <n v="36.6"/>
    <n v="0.15"/>
    <n v="13.95"/>
    <n v="93.330000000000013"/>
    <n v="41.849999999999994"/>
    <n v="51.480000000000018"/>
    <n v="0.55159112825458068"/>
    <n v="2026"/>
    <s v="Q4"/>
    <n v="12"/>
    <s v="Dec"/>
  </r>
  <r>
    <x v="2579"/>
    <d v="2026-12-12T00:00:00"/>
    <n v="2026"/>
    <x v="3"/>
    <n v="12"/>
    <x v="11"/>
    <x v="1"/>
    <x v="1"/>
    <x v="0"/>
    <s v="New"/>
    <x v="0"/>
    <s v="Trail Bike Light"/>
    <n v="5"/>
    <n v="49.59"/>
    <n v="0"/>
    <n v="22.63"/>
    <n v="247.95000000000002"/>
    <n v="113.14999999999999"/>
    <n v="134.80000000000001"/>
    <n v="0.54365799556362171"/>
    <n v="2026"/>
    <s v="Q4"/>
    <n v="12"/>
    <s v="Dec"/>
  </r>
  <r>
    <x v="2580"/>
    <d v="2026-12-12T00:00:00"/>
    <n v="2026"/>
    <x v="3"/>
    <n v="12"/>
    <x v="11"/>
    <x v="0"/>
    <x v="0"/>
    <x v="0"/>
    <s v="New"/>
    <x v="1"/>
    <s v="Trekking Poles"/>
    <n v="5"/>
    <n v="72.3"/>
    <n v="0.05"/>
    <n v="31.73"/>
    <n v="343.42500000000001"/>
    <n v="158.65"/>
    <n v="184.77500000000001"/>
    <n v="0.53803596127247577"/>
    <n v="2026"/>
    <s v="Q4"/>
    <n v="12"/>
    <s v="Dec"/>
  </r>
  <r>
    <x v="2581"/>
    <d v="2026-12-12T00:00:00"/>
    <n v="2026"/>
    <x v="3"/>
    <n v="12"/>
    <x v="11"/>
    <x v="3"/>
    <x v="4"/>
    <x v="0"/>
    <s v="New"/>
    <x v="0"/>
    <s v="Trail Bike Light"/>
    <n v="1"/>
    <n v="51.57"/>
    <n v="0.1"/>
    <n v="23.11"/>
    <n v="46.413000000000004"/>
    <n v="23.11"/>
    <n v="23.303000000000004"/>
    <n v="0.5020791588563549"/>
    <n v="2026"/>
    <s v="Q4"/>
    <n v="12"/>
    <s v="Dec"/>
  </r>
  <r>
    <x v="2582"/>
    <d v="2026-12-13T00:00:00"/>
    <n v="2026"/>
    <x v="3"/>
    <n v="12"/>
    <x v="11"/>
    <x v="0"/>
    <x v="0"/>
    <x v="0"/>
    <s v="Returning"/>
    <x v="2"/>
    <s v="Insulated Bottle"/>
    <n v="3"/>
    <n v="35.380000000000003"/>
    <n v="0"/>
    <n v="13.51"/>
    <n v="106.14000000000001"/>
    <n v="40.53"/>
    <n v="65.610000000000014"/>
    <n v="0.61814584511023185"/>
    <n v="2026"/>
    <s v="Q4"/>
    <n v="12"/>
    <s v="Dec"/>
  </r>
  <r>
    <x v="2583"/>
    <d v="2026-12-13T00:00:00"/>
    <n v="2026"/>
    <x v="3"/>
    <n v="12"/>
    <x v="11"/>
    <x v="2"/>
    <x v="2"/>
    <x v="0"/>
    <s v="Business"/>
    <x v="0"/>
    <s v="Commuter Helmet"/>
    <n v="1"/>
    <n v="83.08"/>
    <n v="0.15"/>
    <n v="42.91"/>
    <n v="70.617999999999995"/>
    <n v="42.91"/>
    <n v="27.707999999999998"/>
    <n v="0.39236455294684075"/>
    <n v="2026"/>
    <s v="Q4"/>
    <n v="12"/>
    <s v="Dec"/>
  </r>
  <r>
    <x v="2584"/>
    <d v="2026-12-13T00:00:00"/>
    <n v="2026"/>
    <x v="3"/>
    <n v="12"/>
    <x v="11"/>
    <x v="1"/>
    <x v="12"/>
    <x v="1"/>
    <s v="Business"/>
    <x v="3"/>
    <s v="Compact Sleeping Bag"/>
    <n v="3"/>
    <n v="120.5"/>
    <n v="0.15"/>
    <n v="61.44"/>
    <n v="307.27499999999998"/>
    <n v="184.32"/>
    <n v="122.95499999999998"/>
    <n v="0.40014644862094212"/>
    <n v="2026"/>
    <s v="Q4"/>
    <n v="12"/>
    <s v="Dec"/>
  </r>
  <r>
    <x v="2585"/>
    <d v="2026-12-13T00:00:00"/>
    <n v="2026"/>
    <x v="3"/>
    <n v="12"/>
    <x v="11"/>
    <x v="0"/>
    <x v="0"/>
    <x v="0"/>
    <s v="New"/>
    <x v="1"/>
    <s v="Trekking Poles"/>
    <n v="3"/>
    <n v="73.040000000000006"/>
    <n v="0.1"/>
    <n v="31.78"/>
    <n v="197.208"/>
    <n v="95.34"/>
    <n v="101.86799999999999"/>
    <n v="0.51655105269563095"/>
    <n v="2026"/>
    <s v="Q4"/>
    <n v="12"/>
    <s v="Dec"/>
  </r>
  <r>
    <x v="2586"/>
    <d v="2026-12-14T00:00:00"/>
    <n v="2026"/>
    <x v="3"/>
    <n v="12"/>
    <x v="11"/>
    <x v="1"/>
    <x v="1"/>
    <x v="0"/>
    <s v="Returning"/>
    <x v="3"/>
    <s v="Alpine Tent 4P"/>
    <n v="2"/>
    <n v="339.95"/>
    <n v="0"/>
    <n v="195.78"/>
    <n v="679.9"/>
    <n v="391.56"/>
    <n v="288.33999999999997"/>
    <n v="0.42409177820267685"/>
    <n v="2026"/>
    <s v="Q4"/>
    <n v="12"/>
    <s v="Dec"/>
  </r>
  <r>
    <x v="2587"/>
    <d v="2026-12-14T00:00:00"/>
    <n v="2026"/>
    <x v="3"/>
    <n v="12"/>
    <x v="11"/>
    <x v="0"/>
    <x v="15"/>
    <x v="3"/>
    <s v="Returning"/>
    <x v="3"/>
    <s v="Trail Tent 2P"/>
    <n v="2"/>
    <n v="199.43"/>
    <n v="0.05"/>
    <n v="106.58"/>
    <n v="378.91699999999997"/>
    <n v="213.16"/>
    <n v="165.75699999999998"/>
    <n v="0.4374493622613923"/>
    <n v="2026"/>
    <s v="Q4"/>
    <n v="12"/>
    <s v="Dec"/>
  </r>
  <r>
    <x v="2588"/>
    <d v="2026-12-14T00:00:00"/>
    <n v="2026"/>
    <x v="3"/>
    <n v="12"/>
    <x v="11"/>
    <x v="0"/>
    <x v="15"/>
    <x v="0"/>
    <s v="Returning"/>
    <x v="4"/>
    <s v="Training Mat"/>
    <n v="2"/>
    <n v="51.77"/>
    <n v="0.05"/>
    <n v="21.76"/>
    <n v="98.363"/>
    <n v="43.52"/>
    <n v="54.842999999999996"/>
    <n v="0.55755721155312465"/>
    <n v="2026"/>
    <s v="Q4"/>
    <n v="12"/>
    <s v="Dec"/>
  </r>
  <r>
    <x v="2589"/>
    <d v="2026-12-14T00:00:00"/>
    <n v="2026"/>
    <x v="3"/>
    <n v="12"/>
    <x v="11"/>
    <x v="1"/>
    <x v="1"/>
    <x v="0"/>
    <s v="New"/>
    <x v="2"/>
    <s v="Travel Backpack 35L"/>
    <n v="1"/>
    <n v="161.53"/>
    <n v="0"/>
    <n v="87.43"/>
    <n v="161.53"/>
    <n v="87.43"/>
    <n v="74.099999999999994"/>
    <n v="0.45873831486411187"/>
    <n v="2026"/>
    <s v="Q4"/>
    <n v="12"/>
    <s v="Dec"/>
  </r>
  <r>
    <x v="2590"/>
    <d v="2026-12-14T00:00:00"/>
    <n v="2026"/>
    <x v="3"/>
    <n v="12"/>
    <x v="11"/>
    <x v="1"/>
    <x v="12"/>
    <x v="1"/>
    <s v="Business"/>
    <x v="1"/>
    <s v="Trail Boots"/>
    <n v="4"/>
    <n v="145.85"/>
    <n v="0.1"/>
    <n v="79.47"/>
    <n v="525.05999999999995"/>
    <n v="317.88"/>
    <n v="207.17999999999995"/>
    <n v="0.39458347617415146"/>
    <n v="2026"/>
    <s v="Q4"/>
    <n v="12"/>
    <s v="Dec"/>
  </r>
  <r>
    <x v="2591"/>
    <d v="2026-12-14T00:00:00"/>
    <n v="2026"/>
    <x v="3"/>
    <n v="12"/>
    <x v="11"/>
    <x v="3"/>
    <x v="13"/>
    <x v="0"/>
    <s v="Returning"/>
    <x v="3"/>
    <s v="Trail Tent 2P"/>
    <n v="1"/>
    <n v="197.18"/>
    <n v="0"/>
    <n v="105.28"/>
    <n v="197.18"/>
    <n v="105.28"/>
    <n v="91.9"/>
    <n v="0.46607160969672384"/>
    <n v="2026"/>
    <s v="Q4"/>
    <n v="12"/>
    <s v="Dec"/>
  </r>
  <r>
    <x v="2592"/>
    <d v="2026-12-14T00:00:00"/>
    <n v="2026"/>
    <x v="3"/>
    <n v="12"/>
    <x v="11"/>
    <x v="3"/>
    <x v="7"/>
    <x v="0"/>
    <s v="New"/>
    <x v="3"/>
    <s v="Compact Sleeping Bag"/>
    <n v="1"/>
    <n v="124.9"/>
    <n v="0"/>
    <n v="62.16"/>
    <n v="124.9"/>
    <n v="62.16"/>
    <n v="62.740000000000009"/>
    <n v="0.50232185748598879"/>
    <n v="2026"/>
    <s v="Q4"/>
    <n v="12"/>
    <s v="Dec"/>
  </r>
  <r>
    <x v="2593"/>
    <d v="2026-12-14T00:00:00"/>
    <n v="2026"/>
    <x v="3"/>
    <n v="12"/>
    <x v="11"/>
    <x v="2"/>
    <x v="16"/>
    <x v="2"/>
    <s v="New"/>
    <x v="1"/>
    <s v="Trekking Poles"/>
    <n v="2"/>
    <n v="70.239999999999995"/>
    <n v="0.1"/>
    <n v="32.130000000000003"/>
    <n v="126.43199999999999"/>
    <n v="64.260000000000005"/>
    <n v="62.171999999999983"/>
    <n v="0.49174259681093385"/>
    <n v="2026"/>
    <s v="Q4"/>
    <n v="12"/>
    <s v="Dec"/>
  </r>
  <r>
    <x v="2594"/>
    <d v="2026-12-14T00:00:00"/>
    <n v="2026"/>
    <x v="3"/>
    <n v="12"/>
    <x v="11"/>
    <x v="1"/>
    <x v="11"/>
    <x v="2"/>
    <s v="Business"/>
    <x v="1"/>
    <s v="Trail Boots"/>
    <n v="5"/>
    <n v="145.6"/>
    <n v="0.15"/>
    <n v="81.180000000000007"/>
    <n v="618.79999999999995"/>
    <n v="405.90000000000003"/>
    <n v="212.89999999999992"/>
    <n v="0.34405300581771159"/>
    <n v="2026"/>
    <s v="Q4"/>
    <n v="12"/>
    <s v="Dec"/>
  </r>
  <r>
    <x v="2595"/>
    <d v="2026-12-14T00:00:00"/>
    <n v="2026"/>
    <x v="3"/>
    <n v="12"/>
    <x v="11"/>
    <x v="3"/>
    <x v="8"/>
    <x v="2"/>
    <s v="Returning"/>
    <x v="1"/>
    <s v="Summit Backpack 45L"/>
    <n v="1"/>
    <n v="152.4"/>
    <n v="0.05"/>
    <n v="77.98"/>
    <n v="144.78"/>
    <n v="77.98"/>
    <n v="66.8"/>
    <n v="0.46138969470921398"/>
    <n v="2026"/>
    <s v="Q4"/>
    <n v="12"/>
    <s v="Dec"/>
  </r>
  <r>
    <x v="2596"/>
    <d v="2026-12-14T00:00:00"/>
    <n v="2026"/>
    <x v="3"/>
    <n v="12"/>
    <x v="11"/>
    <x v="2"/>
    <x v="2"/>
    <x v="0"/>
    <s v="New"/>
    <x v="2"/>
    <s v="Insulated Bottle"/>
    <n v="1"/>
    <n v="36.17"/>
    <n v="0.05"/>
    <n v="13.87"/>
    <n v="34.361499999999999"/>
    <n v="13.87"/>
    <n v="20.491500000000002"/>
    <n v="0.59635056676803988"/>
    <n v="2026"/>
    <s v="Q4"/>
    <n v="12"/>
    <s v="Dec"/>
  </r>
  <r>
    <x v="2597"/>
    <d v="2026-12-15T00:00:00"/>
    <n v="2026"/>
    <x v="3"/>
    <n v="12"/>
    <x v="11"/>
    <x v="1"/>
    <x v="12"/>
    <x v="0"/>
    <s v="Returning"/>
    <x v="3"/>
    <s v="Compact Sleeping Bag"/>
    <n v="3"/>
    <n v="126.21"/>
    <n v="0.1"/>
    <n v="60.65"/>
    <n v="340.767"/>
    <n v="181.95"/>
    <n v="158.81700000000001"/>
    <n v="0.46605745274630467"/>
    <n v="2026"/>
    <s v="Q4"/>
    <n v="12"/>
    <s v="Dec"/>
  </r>
  <r>
    <x v="2598"/>
    <d v="2026-12-15T00:00:00"/>
    <n v="2026"/>
    <x v="3"/>
    <n v="12"/>
    <x v="11"/>
    <x v="3"/>
    <x v="13"/>
    <x v="1"/>
    <s v="Returning"/>
    <x v="1"/>
    <s v="Trail Boots"/>
    <n v="6"/>
    <n v="143.72999999999999"/>
    <n v="0.15"/>
    <n v="77.27"/>
    <n v="733.02299999999991"/>
    <n v="463.62"/>
    <n v="269.40299999999991"/>
    <n v="0.36752325643260847"/>
    <n v="2026"/>
    <s v="Q4"/>
    <n v="12"/>
    <s v="Dec"/>
  </r>
  <r>
    <x v="2599"/>
    <d v="2026-12-15T00:00:00"/>
    <n v="2026"/>
    <x v="3"/>
    <n v="12"/>
    <x v="11"/>
    <x v="1"/>
    <x v="12"/>
    <x v="3"/>
    <s v="New"/>
    <x v="1"/>
    <s v="Trail Boots"/>
    <n v="4"/>
    <n v="146.38999999999999"/>
    <n v="0"/>
    <n v="78.95"/>
    <n v="585.55999999999995"/>
    <n v="315.8"/>
    <n v="269.75999999999993"/>
    <n v="0.46068720541020552"/>
    <n v="2026"/>
    <s v="Q4"/>
    <n v="12"/>
    <s v="Dec"/>
  </r>
  <r>
    <x v="2600"/>
    <d v="2026-12-15T00:00:00"/>
    <n v="2026"/>
    <x v="3"/>
    <n v="12"/>
    <x v="11"/>
    <x v="1"/>
    <x v="12"/>
    <x v="3"/>
    <s v="Returning"/>
    <x v="1"/>
    <s v="Hiking Daypack 20L"/>
    <n v="2"/>
    <n v="89.84"/>
    <n v="0.05"/>
    <n v="45.17"/>
    <n v="170.696"/>
    <n v="90.34"/>
    <n v="80.355999999999995"/>
    <n v="0.47075502647982376"/>
    <n v="2026"/>
    <s v="Q4"/>
    <n v="12"/>
    <s v="Dec"/>
  </r>
  <r>
    <x v="2601"/>
    <d v="2026-12-15T00:00:00"/>
    <n v="2026"/>
    <x v="3"/>
    <n v="12"/>
    <x v="11"/>
    <x v="2"/>
    <x v="10"/>
    <x v="2"/>
    <s v="New"/>
    <x v="4"/>
    <s v="Training Mat"/>
    <n v="3"/>
    <n v="49.67"/>
    <n v="0.05"/>
    <n v="21.5"/>
    <n v="141.55949999999999"/>
    <n v="64.5"/>
    <n v="77.059499999999986"/>
    <n v="0.54436120500566898"/>
    <n v="2026"/>
    <s v="Q4"/>
    <n v="12"/>
    <s v="Dec"/>
  </r>
  <r>
    <x v="2602"/>
    <d v="2026-12-15T00:00:00"/>
    <n v="2026"/>
    <x v="3"/>
    <n v="12"/>
    <x v="11"/>
    <x v="1"/>
    <x v="14"/>
    <x v="1"/>
    <s v="Business"/>
    <x v="1"/>
    <s v="Hiking Daypack 20L"/>
    <n v="4"/>
    <n v="94.3"/>
    <n v="0.1"/>
    <n v="44.36"/>
    <n v="339.48"/>
    <n v="177.44"/>
    <n v="162.04000000000002"/>
    <n v="0.47731825144338402"/>
    <n v="2026"/>
    <s v="Q4"/>
    <n v="12"/>
    <s v="Dec"/>
  </r>
  <r>
    <x v="2603"/>
    <d v="2026-12-16T00:00:00"/>
    <n v="2026"/>
    <x v="3"/>
    <n v="12"/>
    <x v="11"/>
    <x v="1"/>
    <x v="12"/>
    <x v="2"/>
    <s v="Business"/>
    <x v="4"/>
    <s v="Recovery Roller"/>
    <n v="2"/>
    <n v="36.020000000000003"/>
    <n v="0.1"/>
    <n v="13.59"/>
    <n v="64.836000000000013"/>
    <n v="27.18"/>
    <n v="37.656000000000013"/>
    <n v="0.58078845086063302"/>
    <n v="2026"/>
    <s v="Q4"/>
    <n v="12"/>
    <s v="Dec"/>
  </r>
  <r>
    <x v="2604"/>
    <d v="2026-12-16T00:00:00"/>
    <n v="2026"/>
    <x v="3"/>
    <n v="12"/>
    <x v="11"/>
    <x v="1"/>
    <x v="14"/>
    <x v="0"/>
    <s v="Returning"/>
    <x v="1"/>
    <s v="Summit Backpack 45L"/>
    <n v="1"/>
    <n v="154.12"/>
    <n v="0"/>
    <n v="77.45"/>
    <n v="154.12"/>
    <n v="77.45"/>
    <n v="76.67"/>
    <n v="0.49746950428237735"/>
    <n v="2026"/>
    <s v="Q4"/>
    <n v="12"/>
    <s v="Dec"/>
  </r>
  <r>
    <x v="2605"/>
    <d v="2026-12-16T00:00:00"/>
    <n v="2026"/>
    <x v="3"/>
    <n v="12"/>
    <x v="11"/>
    <x v="0"/>
    <x v="9"/>
    <x v="0"/>
    <s v="Returning"/>
    <x v="1"/>
    <s v="Summit Backpack 45L"/>
    <n v="1"/>
    <n v="150.88"/>
    <n v="0.05"/>
    <n v="81.02"/>
    <n v="143.33599999999998"/>
    <n v="81.02"/>
    <n v="62.315999999999988"/>
    <n v="0.43475470223809787"/>
    <n v="2026"/>
    <s v="Q4"/>
    <n v="12"/>
    <s v="Dec"/>
  </r>
  <r>
    <x v="2606"/>
    <d v="2026-12-17T00:00:00"/>
    <n v="2026"/>
    <x v="3"/>
    <n v="12"/>
    <x v="11"/>
    <x v="2"/>
    <x v="2"/>
    <x v="3"/>
    <s v="New"/>
    <x v="0"/>
    <s v="Compact Repair Kit"/>
    <n v="2"/>
    <n v="40.479999999999997"/>
    <n v="0"/>
    <n v="16.23"/>
    <n v="80.959999999999994"/>
    <n v="32.46"/>
    <n v="48.499999999999993"/>
    <n v="0.5990612648221344"/>
    <n v="2026"/>
    <s v="Q4"/>
    <n v="12"/>
    <s v="Dec"/>
  </r>
  <r>
    <x v="2607"/>
    <d v="2026-12-17T00:00:00"/>
    <n v="2026"/>
    <x v="3"/>
    <n v="12"/>
    <x v="11"/>
    <x v="2"/>
    <x v="10"/>
    <x v="3"/>
    <s v="Business"/>
    <x v="2"/>
    <s v="Travel Backpack 35L"/>
    <n v="3"/>
    <n v="163.34"/>
    <n v="0.1"/>
    <n v="88.53"/>
    <n v="441.01799999999997"/>
    <n v="265.59000000000003"/>
    <n v="175.42799999999994"/>
    <n v="0.39777968246194023"/>
    <n v="2026"/>
    <s v="Q4"/>
    <n v="12"/>
    <s v="Dec"/>
  </r>
  <r>
    <x v="2608"/>
    <d v="2026-12-17T00:00:00"/>
    <n v="2026"/>
    <x v="3"/>
    <n v="12"/>
    <x v="11"/>
    <x v="3"/>
    <x v="4"/>
    <x v="2"/>
    <s v="New"/>
    <x v="4"/>
    <s v="Resistance Band Set"/>
    <n v="2"/>
    <n v="40.89"/>
    <n v="0"/>
    <n v="14.95"/>
    <n v="81.78"/>
    <n v="29.9"/>
    <n v="51.88"/>
    <n v="0.63438493519197847"/>
    <n v="2026"/>
    <s v="Q4"/>
    <n v="12"/>
    <s v="Dec"/>
  </r>
  <r>
    <x v="2609"/>
    <d v="2026-12-17T00:00:00"/>
    <n v="2026"/>
    <x v="3"/>
    <n v="12"/>
    <x v="11"/>
    <x v="2"/>
    <x v="2"/>
    <x v="3"/>
    <s v="New"/>
    <x v="4"/>
    <s v="Resistance Band Set"/>
    <n v="1"/>
    <n v="40.159999999999997"/>
    <n v="0.15"/>
    <n v="14.46"/>
    <n v="34.135999999999996"/>
    <n v="14.46"/>
    <n v="19.675999999999995"/>
    <n v="0.576400281228029"/>
    <n v="2026"/>
    <s v="Q4"/>
    <n v="12"/>
    <s v="Dec"/>
  </r>
  <r>
    <x v="2610"/>
    <d v="2026-12-17T00:00:00"/>
    <n v="2026"/>
    <x v="3"/>
    <n v="12"/>
    <x v="11"/>
    <x v="3"/>
    <x v="13"/>
    <x v="0"/>
    <s v="New"/>
    <x v="3"/>
    <s v="Portable Camp Stove"/>
    <n v="2"/>
    <n v="79.86"/>
    <n v="0"/>
    <n v="39.049999999999997"/>
    <n v="159.72"/>
    <n v="78.099999999999994"/>
    <n v="81.62"/>
    <n v="0.51101928374655647"/>
    <n v="2026"/>
    <s v="Q4"/>
    <n v="12"/>
    <s v="Dec"/>
  </r>
  <r>
    <x v="2611"/>
    <d v="2026-12-18T00:00:00"/>
    <n v="2026"/>
    <x v="3"/>
    <n v="12"/>
    <x v="11"/>
    <x v="1"/>
    <x v="11"/>
    <x v="3"/>
    <s v="Returning"/>
    <x v="3"/>
    <s v="Compact Sleeping Bag"/>
    <n v="2"/>
    <n v="123.42"/>
    <n v="0.1"/>
    <n v="60.03"/>
    <n v="222.15600000000001"/>
    <n v="120.06"/>
    <n v="102.096"/>
    <n v="0.45956895154756117"/>
    <n v="2026"/>
    <s v="Q4"/>
    <n v="12"/>
    <s v="Dec"/>
  </r>
  <r>
    <x v="2612"/>
    <d v="2026-12-18T00:00:00"/>
    <n v="2026"/>
    <x v="3"/>
    <n v="12"/>
    <x v="11"/>
    <x v="2"/>
    <x v="2"/>
    <x v="0"/>
    <s v="Returning"/>
    <x v="2"/>
    <s v="Packing Cube Set"/>
    <n v="1"/>
    <n v="47.61"/>
    <n v="0.05"/>
    <n v="18.18"/>
    <n v="45.229499999999994"/>
    <n v="18.18"/>
    <n v="27.049499999999995"/>
    <n v="0.59804994527907662"/>
    <n v="2026"/>
    <s v="Q4"/>
    <n v="12"/>
    <s v="Dec"/>
  </r>
  <r>
    <x v="2613"/>
    <d v="2026-12-18T00:00:00"/>
    <n v="2026"/>
    <x v="3"/>
    <n v="12"/>
    <x v="11"/>
    <x v="3"/>
    <x v="8"/>
    <x v="0"/>
    <s v="Returning"/>
    <x v="1"/>
    <s v="Hiking Daypack 20L"/>
    <n v="2"/>
    <n v="93.88"/>
    <n v="0.1"/>
    <n v="45.89"/>
    <n v="168.98400000000001"/>
    <n v="91.78"/>
    <n v="77.204000000000008"/>
    <n v="0.45687165648818823"/>
    <n v="2026"/>
    <s v="Q4"/>
    <n v="12"/>
    <s v="Dec"/>
  </r>
  <r>
    <x v="2614"/>
    <d v="2026-12-18T00:00:00"/>
    <n v="2026"/>
    <x v="3"/>
    <n v="12"/>
    <x v="11"/>
    <x v="1"/>
    <x v="11"/>
    <x v="0"/>
    <s v="New"/>
    <x v="1"/>
    <s v="Trail Boots"/>
    <n v="3"/>
    <n v="145.43"/>
    <n v="0.05"/>
    <n v="81.72"/>
    <n v="414.47550000000001"/>
    <n v="245.16"/>
    <n v="169.31550000000001"/>
    <n v="0.40850544845232106"/>
    <n v="2026"/>
    <s v="Q4"/>
    <n v="12"/>
    <s v="Dec"/>
  </r>
  <r>
    <x v="2615"/>
    <d v="2026-12-18T00:00:00"/>
    <n v="2026"/>
    <x v="3"/>
    <n v="12"/>
    <x v="11"/>
    <x v="3"/>
    <x v="4"/>
    <x v="0"/>
    <s v="Returning"/>
    <x v="2"/>
    <s v="Insulated Bottle"/>
    <n v="2"/>
    <n v="36.89"/>
    <n v="0.1"/>
    <n v="13.74"/>
    <n v="66.402000000000001"/>
    <n v="27.48"/>
    <n v="38.921999999999997"/>
    <n v="0.58615704346254627"/>
    <n v="2026"/>
    <s v="Q4"/>
    <n v="12"/>
    <s v="Dec"/>
  </r>
  <r>
    <x v="2616"/>
    <d v="2026-12-19T00:00:00"/>
    <n v="2026"/>
    <x v="3"/>
    <n v="12"/>
    <x v="11"/>
    <x v="0"/>
    <x v="0"/>
    <x v="3"/>
    <s v="Returning"/>
    <x v="1"/>
    <s v="Trail Boots"/>
    <n v="1"/>
    <n v="145.44"/>
    <n v="0.1"/>
    <n v="80.42"/>
    <n v="130.89600000000002"/>
    <n v="80.42"/>
    <n v="50.476000000000013"/>
    <n v="0.38561911746730232"/>
    <n v="2026"/>
    <s v="Q4"/>
    <n v="12"/>
    <s v="Dec"/>
  </r>
  <r>
    <x v="2617"/>
    <d v="2026-12-19T00:00:00"/>
    <n v="2026"/>
    <x v="3"/>
    <n v="12"/>
    <x v="11"/>
    <x v="0"/>
    <x v="15"/>
    <x v="0"/>
    <s v="New"/>
    <x v="4"/>
    <s v="Training Mat"/>
    <n v="2"/>
    <n v="51.56"/>
    <n v="0"/>
    <n v="21.9"/>
    <n v="103.12"/>
    <n v="43.8"/>
    <n v="59.320000000000007"/>
    <n v="0.57525213343677273"/>
    <n v="2026"/>
    <s v="Q4"/>
    <n v="12"/>
    <s v="Dec"/>
  </r>
  <r>
    <x v="2618"/>
    <d v="2026-12-19T00:00:00"/>
    <n v="2026"/>
    <x v="3"/>
    <n v="12"/>
    <x v="11"/>
    <x v="3"/>
    <x v="7"/>
    <x v="0"/>
    <s v="New"/>
    <x v="3"/>
    <s v="Compact Sleeping Bag"/>
    <n v="2"/>
    <n v="122"/>
    <n v="0.15"/>
    <n v="60.01"/>
    <n v="207.4"/>
    <n v="120.02"/>
    <n v="87.38000000000001"/>
    <n v="0.4213114754098361"/>
    <n v="2026"/>
    <s v="Q4"/>
    <n v="12"/>
    <s v="Dec"/>
  </r>
  <r>
    <x v="2619"/>
    <d v="2026-12-19T00:00:00"/>
    <n v="2026"/>
    <x v="3"/>
    <n v="12"/>
    <x v="11"/>
    <x v="2"/>
    <x v="3"/>
    <x v="3"/>
    <s v="New"/>
    <x v="1"/>
    <s v="Trekking Poles"/>
    <n v="1"/>
    <n v="71.89"/>
    <n v="0.15"/>
    <n v="32.409999999999997"/>
    <n v="61.106499999999997"/>
    <n v="32.409999999999997"/>
    <n v="28.6965"/>
    <n v="0.46961452545964832"/>
    <n v="2026"/>
    <s v="Q4"/>
    <n v="12"/>
    <s v="Dec"/>
  </r>
  <r>
    <x v="2620"/>
    <d v="2026-12-19T00:00:00"/>
    <n v="2026"/>
    <x v="3"/>
    <n v="12"/>
    <x v="11"/>
    <x v="2"/>
    <x v="5"/>
    <x v="0"/>
    <s v="Returning"/>
    <x v="1"/>
    <s v="Trekking Poles"/>
    <n v="2"/>
    <n v="70.59"/>
    <n v="0.15"/>
    <n v="31.56"/>
    <n v="120.003"/>
    <n v="63.12"/>
    <n v="56.883000000000003"/>
    <n v="0.47401314967125824"/>
    <n v="2026"/>
    <s v="Q4"/>
    <n v="12"/>
    <s v="Dec"/>
  </r>
  <r>
    <x v="2621"/>
    <d v="2026-12-20T00:00:00"/>
    <n v="2026"/>
    <x v="3"/>
    <n v="12"/>
    <x v="11"/>
    <x v="3"/>
    <x v="7"/>
    <x v="0"/>
    <s v="Returning"/>
    <x v="1"/>
    <s v="Trail Boots"/>
    <n v="4"/>
    <n v="141.91"/>
    <n v="0.05"/>
    <n v="80.260000000000005"/>
    <n v="539.25799999999992"/>
    <n v="321.04000000000002"/>
    <n v="218.2179999999999"/>
    <n v="0.40466344495584661"/>
    <n v="2026"/>
    <s v="Q4"/>
    <n v="12"/>
    <s v="Dec"/>
  </r>
  <r>
    <x v="2622"/>
    <d v="2026-12-20T00:00:00"/>
    <n v="2026"/>
    <x v="3"/>
    <n v="12"/>
    <x v="11"/>
    <x v="1"/>
    <x v="6"/>
    <x v="1"/>
    <s v="Business"/>
    <x v="1"/>
    <s v="Trail Boots"/>
    <n v="3"/>
    <n v="140.4"/>
    <n v="0.2"/>
    <n v="81.760000000000005"/>
    <n v="336.96000000000004"/>
    <n v="245.28000000000003"/>
    <n v="91.68"/>
    <n v="0.27207977207977208"/>
    <n v="2026"/>
    <s v="Q4"/>
    <n v="12"/>
    <s v="Dec"/>
  </r>
  <r>
    <x v="2623"/>
    <d v="2026-12-20T00:00:00"/>
    <n v="2026"/>
    <x v="3"/>
    <n v="12"/>
    <x v="11"/>
    <x v="3"/>
    <x v="13"/>
    <x v="3"/>
    <s v="Returning"/>
    <x v="1"/>
    <s v="Trekking Poles"/>
    <n v="2"/>
    <n v="72.349999999999994"/>
    <n v="0.15"/>
    <n v="32.44"/>
    <n v="122.99499999999999"/>
    <n v="64.88"/>
    <n v="58.114999999999995"/>
    <n v="0.47249888206837676"/>
    <n v="2026"/>
    <s v="Q4"/>
    <n v="12"/>
    <s v="Dec"/>
  </r>
  <r>
    <x v="2624"/>
    <d v="2026-12-20T00:00:00"/>
    <n v="2026"/>
    <x v="3"/>
    <n v="12"/>
    <x v="11"/>
    <x v="3"/>
    <x v="8"/>
    <x v="0"/>
    <s v="New"/>
    <x v="3"/>
    <s v="Compact Sleeping Bag"/>
    <n v="4"/>
    <n v="120.8"/>
    <n v="0.1"/>
    <n v="59.93"/>
    <n v="434.88"/>
    <n v="239.72"/>
    <n v="195.16"/>
    <n v="0.44876747608535689"/>
    <n v="2026"/>
    <s v="Q4"/>
    <n v="12"/>
    <s v="Dec"/>
  </r>
  <r>
    <x v="2625"/>
    <d v="2026-12-20T00:00:00"/>
    <n v="2026"/>
    <x v="3"/>
    <n v="12"/>
    <x v="11"/>
    <x v="3"/>
    <x v="7"/>
    <x v="0"/>
    <s v="New"/>
    <x v="1"/>
    <s v="Trekking Poles"/>
    <n v="1"/>
    <n v="71.23"/>
    <n v="0"/>
    <n v="31.63"/>
    <n v="71.23"/>
    <n v="31.63"/>
    <n v="39.600000000000009"/>
    <n v="0.55594552856942303"/>
    <n v="2026"/>
    <s v="Q4"/>
    <n v="12"/>
    <s v="Dec"/>
  </r>
  <r>
    <x v="2626"/>
    <d v="2026-12-20T00:00:00"/>
    <n v="2026"/>
    <x v="3"/>
    <n v="12"/>
    <x v="11"/>
    <x v="2"/>
    <x v="10"/>
    <x v="1"/>
    <s v="Business"/>
    <x v="0"/>
    <s v="Trail Bike Light"/>
    <n v="5"/>
    <n v="51.02"/>
    <n v="0.05"/>
    <n v="22.56"/>
    <n v="242.345"/>
    <n v="112.8"/>
    <n v="129.54500000000002"/>
    <n v="0.5345478553302111"/>
    <n v="2026"/>
    <s v="Q4"/>
    <n v="12"/>
    <s v="Dec"/>
  </r>
  <r>
    <x v="2627"/>
    <d v="2026-12-20T00:00:00"/>
    <n v="2026"/>
    <x v="3"/>
    <n v="12"/>
    <x v="11"/>
    <x v="2"/>
    <x v="2"/>
    <x v="3"/>
    <s v="New"/>
    <x v="2"/>
    <s v="Carry-On Duffel"/>
    <n v="1"/>
    <n v="130.52000000000001"/>
    <n v="0.1"/>
    <n v="66.09"/>
    <n v="117.46800000000002"/>
    <n v="66.09"/>
    <n v="51.378000000000014"/>
    <n v="0.43737869036673821"/>
    <n v="2026"/>
    <s v="Q4"/>
    <n v="12"/>
    <s v="Dec"/>
  </r>
  <r>
    <x v="2628"/>
    <d v="2026-12-20T00:00:00"/>
    <n v="2026"/>
    <x v="3"/>
    <n v="12"/>
    <x v="11"/>
    <x v="1"/>
    <x v="14"/>
    <x v="0"/>
    <s v="Returning"/>
    <x v="0"/>
    <s v="Commuter Helmet"/>
    <n v="2"/>
    <n v="79.87"/>
    <n v="0.15"/>
    <n v="41.9"/>
    <n v="135.779"/>
    <n v="83.8"/>
    <n v="51.978999999999999"/>
    <n v="0.38282061290773978"/>
    <n v="2026"/>
    <s v="Q4"/>
    <n v="12"/>
    <s v="Dec"/>
  </r>
  <r>
    <x v="2629"/>
    <d v="2026-12-20T00:00:00"/>
    <n v="2026"/>
    <x v="3"/>
    <n v="12"/>
    <x v="11"/>
    <x v="3"/>
    <x v="13"/>
    <x v="0"/>
    <s v="Returning"/>
    <x v="1"/>
    <s v="Trekking Poles"/>
    <n v="3"/>
    <n v="71.3"/>
    <n v="0.1"/>
    <n v="32.93"/>
    <n v="192.51"/>
    <n v="98.789999999999992"/>
    <n v="93.72"/>
    <n v="0.48683185289075892"/>
    <n v="2026"/>
    <s v="Q4"/>
    <n v="12"/>
    <s v="Dec"/>
  </r>
  <r>
    <x v="2630"/>
    <d v="2026-12-20T00:00:00"/>
    <n v="2026"/>
    <x v="3"/>
    <n v="12"/>
    <x v="11"/>
    <x v="0"/>
    <x v="9"/>
    <x v="0"/>
    <s v="Returning"/>
    <x v="3"/>
    <s v="Compact Sleeping Bag"/>
    <n v="2"/>
    <n v="122.95"/>
    <n v="0.1"/>
    <n v="59.79"/>
    <n v="221.31"/>
    <n v="119.58"/>
    <n v="101.73"/>
    <n v="0.45967195336857802"/>
    <n v="2026"/>
    <s v="Q4"/>
    <n v="12"/>
    <s v="Dec"/>
  </r>
  <r>
    <x v="2631"/>
    <d v="2026-12-21T00:00:00"/>
    <n v="2026"/>
    <x v="3"/>
    <n v="12"/>
    <x v="11"/>
    <x v="3"/>
    <x v="13"/>
    <x v="0"/>
    <s v="Business"/>
    <x v="4"/>
    <s v="Training Mat"/>
    <n v="2"/>
    <n v="50.04"/>
    <n v="0.05"/>
    <n v="22.43"/>
    <n v="95.075999999999993"/>
    <n v="44.86"/>
    <n v="50.215999999999994"/>
    <n v="0.52816694013210486"/>
    <n v="2026"/>
    <s v="Q4"/>
    <n v="12"/>
    <s v="Dec"/>
  </r>
  <r>
    <x v="2632"/>
    <d v="2026-12-21T00:00:00"/>
    <n v="2026"/>
    <x v="3"/>
    <n v="12"/>
    <x v="11"/>
    <x v="1"/>
    <x v="1"/>
    <x v="3"/>
    <s v="Returning"/>
    <x v="3"/>
    <s v="Portable Camp Stove"/>
    <n v="1"/>
    <n v="80.92"/>
    <n v="0.05"/>
    <n v="40.14"/>
    <n v="76.873999999999995"/>
    <n v="40.14"/>
    <n v="36.733999999999995"/>
    <n v="0.47784686630069978"/>
    <n v="2026"/>
    <s v="Q4"/>
    <n v="12"/>
    <s v="Dec"/>
  </r>
  <r>
    <x v="2633"/>
    <d v="2026-12-21T00:00:00"/>
    <n v="2026"/>
    <x v="3"/>
    <n v="12"/>
    <x v="11"/>
    <x v="2"/>
    <x v="5"/>
    <x v="0"/>
    <s v="Business"/>
    <x v="0"/>
    <s v="Trail Bike Light"/>
    <n v="6"/>
    <n v="50.35"/>
    <n v="0.15"/>
    <n v="22.91"/>
    <n v="256.78500000000003"/>
    <n v="137.46"/>
    <n v="119.32500000000002"/>
    <n v="0.46468835796483443"/>
    <n v="2026"/>
    <s v="Q4"/>
    <n v="12"/>
    <s v="Dec"/>
  </r>
  <r>
    <x v="2634"/>
    <d v="2026-12-21T00:00:00"/>
    <n v="2026"/>
    <x v="3"/>
    <n v="12"/>
    <x v="11"/>
    <x v="1"/>
    <x v="1"/>
    <x v="0"/>
    <s v="Returning"/>
    <x v="4"/>
    <s v="Recovery Roller"/>
    <n v="1"/>
    <n v="35.799999999999997"/>
    <n v="0.05"/>
    <n v="14.12"/>
    <n v="34.01"/>
    <n v="14.12"/>
    <n v="19.89"/>
    <n v="0.58482799176712741"/>
    <n v="2026"/>
    <s v="Q4"/>
    <n v="12"/>
    <s v="Dec"/>
  </r>
  <r>
    <x v="2635"/>
    <d v="2026-12-21T00:00:00"/>
    <n v="2026"/>
    <x v="3"/>
    <n v="12"/>
    <x v="11"/>
    <x v="1"/>
    <x v="6"/>
    <x v="1"/>
    <s v="Business"/>
    <x v="0"/>
    <s v="Compact Repair Kit"/>
    <n v="4"/>
    <n v="40.64"/>
    <n v="0.1"/>
    <n v="16.260000000000002"/>
    <n v="146.304"/>
    <n v="65.040000000000006"/>
    <n v="81.263999999999996"/>
    <n v="0.55544619422572172"/>
    <n v="2026"/>
    <s v="Q4"/>
    <n v="12"/>
    <s v="Dec"/>
  </r>
  <r>
    <x v="2636"/>
    <d v="2026-12-21T00:00:00"/>
    <n v="2026"/>
    <x v="3"/>
    <n v="12"/>
    <x v="11"/>
    <x v="2"/>
    <x v="10"/>
    <x v="0"/>
    <s v="New"/>
    <x v="3"/>
    <s v="Portable Camp Stove"/>
    <n v="3"/>
    <n v="81.510000000000005"/>
    <n v="0.05"/>
    <n v="39.9"/>
    <n v="232.30350000000001"/>
    <n v="119.69999999999999"/>
    <n v="112.60350000000003"/>
    <n v="0.48472580051527425"/>
    <n v="2026"/>
    <s v="Q4"/>
    <n v="12"/>
    <s v="Dec"/>
  </r>
  <r>
    <x v="2637"/>
    <d v="2026-12-21T00:00:00"/>
    <n v="2026"/>
    <x v="3"/>
    <n v="12"/>
    <x v="11"/>
    <x v="3"/>
    <x v="7"/>
    <x v="2"/>
    <s v="New"/>
    <x v="4"/>
    <s v="Weighted Vest"/>
    <n v="2"/>
    <n v="122.4"/>
    <n v="0.1"/>
    <n v="71.09"/>
    <n v="220.32000000000002"/>
    <n v="142.18"/>
    <n v="78.140000000000015"/>
    <n v="0.35466594045025424"/>
    <n v="2026"/>
    <s v="Q4"/>
    <n v="12"/>
    <s v="Dec"/>
  </r>
  <r>
    <x v="2638"/>
    <d v="2026-12-21T00:00:00"/>
    <n v="2026"/>
    <x v="3"/>
    <n v="12"/>
    <x v="11"/>
    <x v="0"/>
    <x v="9"/>
    <x v="3"/>
    <s v="Returning"/>
    <x v="2"/>
    <s v="Packing Cube Set"/>
    <n v="1"/>
    <n v="45.94"/>
    <n v="0.05"/>
    <n v="18.100000000000001"/>
    <n v="43.642999999999994"/>
    <n v="18.100000000000001"/>
    <n v="25.542999999999992"/>
    <n v="0.58527140664024002"/>
    <n v="2026"/>
    <s v="Q4"/>
    <n v="12"/>
    <s v="Dec"/>
  </r>
  <r>
    <x v="2639"/>
    <d v="2026-12-21T00:00:00"/>
    <n v="2026"/>
    <x v="3"/>
    <n v="12"/>
    <x v="11"/>
    <x v="3"/>
    <x v="13"/>
    <x v="1"/>
    <s v="Returning"/>
    <x v="3"/>
    <s v="Trail Tent 2P"/>
    <n v="15"/>
    <n v="196.89"/>
    <n v="0.15"/>
    <n v="105.09"/>
    <n v="2510.3474999999999"/>
    <n v="1576.3500000000001"/>
    <n v="933.99749999999972"/>
    <n v="0.37205904760197533"/>
    <n v="2026"/>
    <s v="Q4"/>
    <n v="12"/>
    <s v="Dec"/>
  </r>
  <r>
    <x v="2640"/>
    <d v="2026-12-21T00:00:00"/>
    <n v="2026"/>
    <x v="3"/>
    <n v="12"/>
    <x v="11"/>
    <x v="3"/>
    <x v="13"/>
    <x v="2"/>
    <s v="Business"/>
    <x v="0"/>
    <s v="Trail Bike Light"/>
    <n v="1"/>
    <n v="51.18"/>
    <n v="0.05"/>
    <n v="22.98"/>
    <n v="48.620999999999995"/>
    <n v="22.98"/>
    <n v="25.640999999999995"/>
    <n v="0.52736471894860237"/>
    <n v="2026"/>
    <s v="Q4"/>
    <n v="12"/>
    <s v="Dec"/>
  </r>
  <r>
    <x v="2641"/>
    <d v="2026-12-22T00:00:00"/>
    <n v="2026"/>
    <x v="3"/>
    <n v="12"/>
    <x v="11"/>
    <x v="1"/>
    <x v="6"/>
    <x v="2"/>
    <s v="New"/>
    <x v="0"/>
    <s v="Compact Repair Kit"/>
    <n v="3"/>
    <n v="40.78"/>
    <n v="0.15"/>
    <n v="16.73"/>
    <n v="103.989"/>
    <n v="50.19"/>
    <n v="53.799000000000007"/>
    <n v="0.51735279693044456"/>
    <n v="2026"/>
    <s v="Q4"/>
    <n v="12"/>
    <s v="Dec"/>
  </r>
  <r>
    <x v="2642"/>
    <d v="2026-12-22T00:00:00"/>
    <n v="2026"/>
    <x v="3"/>
    <n v="12"/>
    <x v="11"/>
    <x v="2"/>
    <x v="3"/>
    <x v="3"/>
    <s v="Returning"/>
    <x v="3"/>
    <s v="Trail Tent 2P"/>
    <n v="1"/>
    <n v="195.63"/>
    <n v="0.05"/>
    <n v="102.13"/>
    <n v="185.84849999999997"/>
    <n v="102.13"/>
    <n v="83.718499999999977"/>
    <n v="0.45046637449320276"/>
    <n v="2026"/>
    <s v="Q4"/>
    <n v="12"/>
    <s v="Dec"/>
  </r>
  <r>
    <x v="2643"/>
    <d v="2026-12-22T00:00:00"/>
    <n v="2026"/>
    <x v="3"/>
    <n v="12"/>
    <x v="11"/>
    <x v="2"/>
    <x v="5"/>
    <x v="1"/>
    <s v="Returning"/>
    <x v="2"/>
    <s v="Carry-On Duffel"/>
    <n v="10"/>
    <n v="134.86000000000001"/>
    <n v="0.1"/>
    <n v="65.3"/>
    <n v="1213.7400000000002"/>
    <n v="653"/>
    <n v="560.74000000000024"/>
    <n v="0.46199350767050612"/>
    <n v="2026"/>
    <s v="Q4"/>
    <n v="12"/>
    <s v="Dec"/>
  </r>
  <r>
    <x v="2644"/>
    <d v="2026-12-22T00:00:00"/>
    <n v="2026"/>
    <x v="3"/>
    <n v="12"/>
    <x v="11"/>
    <x v="3"/>
    <x v="4"/>
    <x v="0"/>
    <s v="New"/>
    <x v="0"/>
    <s v="Commuter Helmet"/>
    <n v="1"/>
    <n v="83.15"/>
    <n v="0"/>
    <n v="42.3"/>
    <n v="83.15"/>
    <n v="42.3"/>
    <n v="40.850000000000009"/>
    <n v="0.49128081779915822"/>
    <n v="2026"/>
    <s v="Q4"/>
    <n v="12"/>
    <s v="Dec"/>
  </r>
  <r>
    <x v="2645"/>
    <d v="2026-12-22T00:00:00"/>
    <n v="2026"/>
    <x v="3"/>
    <n v="12"/>
    <x v="11"/>
    <x v="1"/>
    <x v="6"/>
    <x v="3"/>
    <s v="Business"/>
    <x v="0"/>
    <s v="Commuter Helmet"/>
    <n v="1"/>
    <n v="81.599999999999994"/>
    <n v="0.15"/>
    <n v="42"/>
    <n v="69.36"/>
    <n v="42"/>
    <n v="27.36"/>
    <n v="0.3944636678200692"/>
    <n v="2026"/>
    <s v="Q4"/>
    <n v="12"/>
    <s v="Dec"/>
  </r>
  <r>
    <x v="2646"/>
    <d v="2026-12-22T00:00:00"/>
    <n v="2026"/>
    <x v="3"/>
    <n v="12"/>
    <x v="11"/>
    <x v="3"/>
    <x v="7"/>
    <x v="2"/>
    <s v="Business"/>
    <x v="2"/>
    <s v="Packing Cube Set"/>
    <n v="5"/>
    <n v="47.67"/>
    <n v="0.1"/>
    <n v="17.84"/>
    <n v="214.51500000000001"/>
    <n v="89.2"/>
    <n v="125.31500000000001"/>
    <n v="0.5841782625923595"/>
    <n v="2026"/>
    <s v="Q4"/>
    <n v="12"/>
    <s v="Dec"/>
  </r>
  <r>
    <x v="2647"/>
    <d v="2026-12-22T00:00:00"/>
    <n v="2026"/>
    <x v="3"/>
    <n v="12"/>
    <x v="11"/>
    <x v="3"/>
    <x v="7"/>
    <x v="2"/>
    <s v="Business"/>
    <x v="0"/>
    <s v="Trail Bike Light"/>
    <n v="2"/>
    <n v="50.96"/>
    <n v="0.15"/>
    <n v="22.59"/>
    <n v="86.632000000000005"/>
    <n v="45.18"/>
    <n v="41.452000000000005"/>
    <n v="0.47848370117277683"/>
    <n v="2026"/>
    <s v="Q4"/>
    <n v="12"/>
    <s v="Dec"/>
  </r>
  <r>
    <x v="2648"/>
    <d v="2026-12-23T00:00:00"/>
    <n v="2026"/>
    <x v="3"/>
    <n v="12"/>
    <x v="11"/>
    <x v="3"/>
    <x v="7"/>
    <x v="2"/>
    <s v="New"/>
    <x v="2"/>
    <s v="Packing Cube Set"/>
    <n v="5"/>
    <n v="47.69"/>
    <n v="0.05"/>
    <n v="18.23"/>
    <n v="226.52749999999997"/>
    <n v="91.15"/>
    <n v="135.37749999999997"/>
    <n v="0.59762059794064726"/>
    <n v="2026"/>
    <s v="Q4"/>
    <n v="12"/>
    <s v="Dec"/>
  </r>
  <r>
    <x v="2649"/>
    <d v="2026-12-23T00:00:00"/>
    <n v="2026"/>
    <x v="3"/>
    <n v="12"/>
    <x v="11"/>
    <x v="3"/>
    <x v="8"/>
    <x v="0"/>
    <s v="Returning"/>
    <x v="1"/>
    <s v="Hiking Daypack 20L"/>
    <n v="1"/>
    <n v="91.08"/>
    <n v="0.2"/>
    <n v="46.14"/>
    <n v="72.864000000000004"/>
    <n v="46.14"/>
    <n v="26.724000000000004"/>
    <n v="0.36676548089591571"/>
    <n v="2026"/>
    <s v="Q4"/>
    <n v="12"/>
    <s v="Dec"/>
  </r>
  <r>
    <x v="2650"/>
    <d v="2026-12-23T00:00:00"/>
    <n v="2026"/>
    <x v="3"/>
    <n v="12"/>
    <x v="11"/>
    <x v="1"/>
    <x v="14"/>
    <x v="2"/>
    <s v="New"/>
    <x v="1"/>
    <s v="Trail Boots"/>
    <n v="1"/>
    <n v="143.84"/>
    <n v="0.15"/>
    <n v="78.17"/>
    <n v="122.264"/>
    <n v="78.17"/>
    <n v="44.093999999999994"/>
    <n v="0.360645815612118"/>
    <n v="2026"/>
    <s v="Q4"/>
    <n v="12"/>
    <s v="Dec"/>
  </r>
  <r>
    <x v="2651"/>
    <d v="2026-12-23T00:00:00"/>
    <n v="2026"/>
    <x v="3"/>
    <n v="12"/>
    <x v="11"/>
    <x v="1"/>
    <x v="6"/>
    <x v="0"/>
    <s v="New"/>
    <x v="0"/>
    <s v="Cycling Pack 12L"/>
    <n v="1"/>
    <n v="102.66"/>
    <n v="0.05"/>
    <n v="49.2"/>
    <n v="97.526999999999987"/>
    <n v="49.2"/>
    <n v="48.326999999999984"/>
    <n v="0.4955243163431664"/>
    <n v="2026"/>
    <s v="Q4"/>
    <n v="12"/>
    <s v="Dec"/>
  </r>
  <r>
    <x v="2652"/>
    <d v="2026-12-23T00:00:00"/>
    <n v="2026"/>
    <x v="3"/>
    <n v="12"/>
    <x v="11"/>
    <x v="1"/>
    <x v="11"/>
    <x v="2"/>
    <s v="New"/>
    <x v="4"/>
    <s v="Resistance Band Set"/>
    <n v="2"/>
    <n v="40.32"/>
    <n v="0"/>
    <n v="14.39"/>
    <n v="80.64"/>
    <n v="28.78"/>
    <n v="51.86"/>
    <n v="0.64310515873015872"/>
    <n v="2026"/>
    <s v="Q4"/>
    <n v="12"/>
    <s v="Dec"/>
  </r>
  <r>
    <x v="2653"/>
    <d v="2026-12-23T00:00:00"/>
    <n v="2026"/>
    <x v="3"/>
    <n v="12"/>
    <x v="11"/>
    <x v="0"/>
    <x v="0"/>
    <x v="2"/>
    <s v="Returning"/>
    <x v="1"/>
    <s v="Summit Backpack 45L"/>
    <n v="1"/>
    <n v="157.58000000000001"/>
    <n v="0.1"/>
    <n v="80.37"/>
    <n v="141.822"/>
    <n v="80.37"/>
    <n v="61.451999999999998"/>
    <n v="0.43330371874603374"/>
    <n v="2026"/>
    <s v="Q4"/>
    <n v="12"/>
    <s v="Dec"/>
  </r>
  <r>
    <x v="2654"/>
    <d v="2026-12-23T00:00:00"/>
    <n v="2026"/>
    <x v="3"/>
    <n v="12"/>
    <x v="11"/>
    <x v="1"/>
    <x v="14"/>
    <x v="0"/>
    <s v="New"/>
    <x v="4"/>
    <s v="Recovery Roller"/>
    <n v="1"/>
    <n v="36.4"/>
    <n v="0"/>
    <n v="14.22"/>
    <n v="36.4"/>
    <n v="14.22"/>
    <n v="22.18"/>
    <n v="0.6093406593406594"/>
    <n v="2026"/>
    <s v="Q4"/>
    <n v="12"/>
    <s v="Dec"/>
  </r>
  <r>
    <x v="2655"/>
    <d v="2026-12-24T00:00:00"/>
    <n v="2026"/>
    <x v="3"/>
    <n v="12"/>
    <x v="11"/>
    <x v="1"/>
    <x v="11"/>
    <x v="0"/>
    <s v="Business"/>
    <x v="1"/>
    <s v="Trail Boots"/>
    <n v="1"/>
    <n v="142.15"/>
    <n v="0.05"/>
    <n v="80.5"/>
    <n v="135.04249999999999"/>
    <n v="80.5"/>
    <n v="54.54249999999999"/>
    <n v="0.40389136753244342"/>
    <n v="2026"/>
    <s v="Q4"/>
    <n v="12"/>
    <s v="Dec"/>
  </r>
  <r>
    <x v="2656"/>
    <d v="2026-12-24T00:00:00"/>
    <n v="2026"/>
    <x v="3"/>
    <n v="12"/>
    <x v="11"/>
    <x v="0"/>
    <x v="0"/>
    <x v="0"/>
    <s v="Returning"/>
    <x v="3"/>
    <s v="Alpine Tent 4P"/>
    <n v="2"/>
    <n v="332.38"/>
    <n v="0.05"/>
    <n v="192.16"/>
    <n v="631.52199999999993"/>
    <n v="384.32"/>
    <n v="247.20199999999994"/>
    <n v="0.39143846136793331"/>
    <n v="2026"/>
    <s v="Q4"/>
    <n v="12"/>
    <s v="Dec"/>
  </r>
  <r>
    <x v="2657"/>
    <d v="2026-12-24T00:00:00"/>
    <n v="2026"/>
    <x v="3"/>
    <n v="12"/>
    <x v="11"/>
    <x v="1"/>
    <x v="1"/>
    <x v="2"/>
    <s v="New"/>
    <x v="3"/>
    <s v="Compact Sleeping Bag"/>
    <n v="1"/>
    <n v="122.18"/>
    <n v="0.15"/>
    <n v="61.28"/>
    <n v="103.85300000000001"/>
    <n v="61.28"/>
    <n v="42.573000000000008"/>
    <n v="0.40993519686479934"/>
    <n v="2026"/>
    <s v="Q4"/>
    <n v="12"/>
    <s v="Dec"/>
  </r>
  <r>
    <x v="2658"/>
    <d v="2026-12-24T00:00:00"/>
    <n v="2026"/>
    <x v="3"/>
    <n v="12"/>
    <x v="11"/>
    <x v="0"/>
    <x v="0"/>
    <x v="0"/>
    <s v="New"/>
    <x v="3"/>
    <s v="Compact Sleeping Bag"/>
    <n v="1"/>
    <n v="125.66"/>
    <n v="0.15"/>
    <n v="60.6"/>
    <n v="106.81099999999999"/>
    <n v="60.6"/>
    <n v="46.210999999999991"/>
    <n v="0.43264270533933763"/>
    <n v="2026"/>
    <s v="Q4"/>
    <n v="12"/>
    <s v="Dec"/>
  </r>
  <r>
    <x v="2659"/>
    <d v="2026-12-24T00:00:00"/>
    <n v="2026"/>
    <x v="3"/>
    <n v="12"/>
    <x v="11"/>
    <x v="3"/>
    <x v="4"/>
    <x v="0"/>
    <s v="Returning"/>
    <x v="2"/>
    <s v="Packing Cube Set"/>
    <n v="2"/>
    <n v="47.38"/>
    <n v="0.05"/>
    <n v="18.850000000000001"/>
    <n v="90.022000000000006"/>
    <n v="37.700000000000003"/>
    <n v="52.322000000000003"/>
    <n v="0.58121348114905247"/>
    <n v="2026"/>
    <s v="Q4"/>
    <n v="12"/>
    <s v="Dec"/>
  </r>
  <r>
    <x v="2660"/>
    <d v="2026-12-24T00:00:00"/>
    <n v="2026"/>
    <x v="3"/>
    <n v="12"/>
    <x v="11"/>
    <x v="0"/>
    <x v="0"/>
    <x v="0"/>
    <s v="Business"/>
    <x v="3"/>
    <s v="Portable Camp Stove"/>
    <n v="1"/>
    <n v="80.8"/>
    <n v="0.05"/>
    <n v="38.33"/>
    <n v="76.759999999999991"/>
    <n v="38.33"/>
    <n v="38.429999999999993"/>
    <n v="0.50065138092756645"/>
    <n v="2026"/>
    <s v="Q4"/>
    <n v="12"/>
    <s v="Dec"/>
  </r>
  <r>
    <x v="2661"/>
    <d v="2026-12-25T00:00:00"/>
    <n v="2026"/>
    <x v="3"/>
    <n v="12"/>
    <x v="11"/>
    <x v="3"/>
    <x v="8"/>
    <x v="0"/>
    <s v="Returning"/>
    <x v="0"/>
    <s v="Cycling Pack 12L"/>
    <n v="5"/>
    <n v="103.52"/>
    <n v="0.1"/>
    <n v="49.1"/>
    <n v="465.84000000000003"/>
    <n v="245.5"/>
    <n v="220.34000000000003"/>
    <n v="0.47299501974927016"/>
    <n v="2026"/>
    <s v="Q4"/>
    <n v="12"/>
    <s v="Dec"/>
  </r>
  <r>
    <x v="2662"/>
    <d v="2026-12-25T00:00:00"/>
    <n v="2026"/>
    <x v="3"/>
    <n v="12"/>
    <x v="11"/>
    <x v="1"/>
    <x v="6"/>
    <x v="2"/>
    <s v="Business"/>
    <x v="1"/>
    <s v="Summit Backpack 45L"/>
    <n v="2"/>
    <n v="153.38999999999999"/>
    <n v="0.05"/>
    <n v="78.06"/>
    <n v="291.44099999999997"/>
    <n v="156.12"/>
    <n v="135.32099999999997"/>
    <n v="0.46431696295305047"/>
    <n v="2026"/>
    <s v="Q4"/>
    <n v="12"/>
    <s v="Dec"/>
  </r>
  <r>
    <x v="2663"/>
    <d v="2026-12-25T00:00:00"/>
    <n v="2026"/>
    <x v="3"/>
    <n v="12"/>
    <x v="11"/>
    <x v="3"/>
    <x v="13"/>
    <x v="1"/>
    <s v="Business"/>
    <x v="4"/>
    <s v="Resistance Band Set"/>
    <n v="6"/>
    <n v="39.49"/>
    <n v="0.05"/>
    <n v="14.49"/>
    <n v="225.09299999999999"/>
    <n v="86.94"/>
    <n v="138.15299999999999"/>
    <n v="0.61375964601298127"/>
    <n v="2026"/>
    <s v="Q4"/>
    <n v="12"/>
    <s v="Dec"/>
  </r>
  <r>
    <x v="2664"/>
    <d v="2026-12-25T00:00:00"/>
    <n v="2026"/>
    <x v="3"/>
    <n v="12"/>
    <x v="11"/>
    <x v="2"/>
    <x v="2"/>
    <x v="2"/>
    <s v="Business"/>
    <x v="4"/>
    <s v="Recovery Roller"/>
    <n v="1"/>
    <n v="35.54"/>
    <n v="0.1"/>
    <n v="13.63"/>
    <n v="31.986000000000001"/>
    <n v="13.63"/>
    <n v="18.356000000000002"/>
    <n v="0.5738760707809667"/>
    <n v="2026"/>
    <s v="Q4"/>
    <n v="12"/>
    <s v="Dec"/>
  </r>
  <r>
    <x v="2665"/>
    <d v="2026-12-25T00:00:00"/>
    <n v="2026"/>
    <x v="3"/>
    <n v="12"/>
    <x v="11"/>
    <x v="1"/>
    <x v="12"/>
    <x v="3"/>
    <s v="Returning"/>
    <x v="2"/>
    <s v="Travel Backpack 35L"/>
    <n v="2"/>
    <n v="167.21"/>
    <n v="0.05"/>
    <n v="88.23"/>
    <n v="317.69900000000001"/>
    <n v="176.46"/>
    <n v="141.239"/>
    <n v="0.44456860109726504"/>
    <n v="2026"/>
    <s v="Q4"/>
    <n v="12"/>
    <s v="Dec"/>
  </r>
  <r>
    <x v="2666"/>
    <d v="2026-12-26T00:00:00"/>
    <n v="2026"/>
    <x v="3"/>
    <n v="12"/>
    <x v="11"/>
    <x v="2"/>
    <x v="2"/>
    <x v="0"/>
    <s v="Business"/>
    <x v="1"/>
    <s v="Trekking Poles"/>
    <n v="1"/>
    <n v="71.89"/>
    <n v="0.1"/>
    <n v="31.88"/>
    <n v="64.701000000000008"/>
    <n v="31.88"/>
    <n v="32.821000000000012"/>
    <n v="0.50727191233520363"/>
    <n v="2026"/>
    <s v="Q4"/>
    <n v="12"/>
    <s v="Dec"/>
  </r>
  <r>
    <x v="2667"/>
    <d v="2026-12-26T00:00:00"/>
    <n v="2026"/>
    <x v="3"/>
    <n v="12"/>
    <x v="11"/>
    <x v="0"/>
    <x v="15"/>
    <x v="2"/>
    <s v="New"/>
    <x v="2"/>
    <s v="Carry-On Duffel"/>
    <n v="1"/>
    <n v="133.56"/>
    <n v="0.05"/>
    <n v="68.739999999999995"/>
    <n v="126.88199999999999"/>
    <n v="68.739999999999995"/>
    <n v="58.141999999999996"/>
    <n v="0.4582367869358932"/>
    <n v="2026"/>
    <s v="Q4"/>
    <n v="12"/>
    <s v="Dec"/>
  </r>
  <r>
    <x v="2668"/>
    <d v="2026-12-26T00:00:00"/>
    <n v="2026"/>
    <x v="3"/>
    <n v="12"/>
    <x v="11"/>
    <x v="3"/>
    <x v="7"/>
    <x v="3"/>
    <s v="New"/>
    <x v="3"/>
    <s v="Compact Sleeping Bag"/>
    <n v="2"/>
    <n v="122.28"/>
    <n v="0.1"/>
    <n v="61.64"/>
    <n v="220.10400000000001"/>
    <n v="123.28"/>
    <n v="96.824000000000012"/>
    <n v="0.43990113764402283"/>
    <n v="2026"/>
    <s v="Q4"/>
    <n v="12"/>
    <s v="Dec"/>
  </r>
  <r>
    <x v="2669"/>
    <d v="2026-12-26T00:00:00"/>
    <n v="2026"/>
    <x v="3"/>
    <n v="12"/>
    <x v="11"/>
    <x v="0"/>
    <x v="15"/>
    <x v="0"/>
    <s v="Business"/>
    <x v="4"/>
    <s v="Resistance Band Set"/>
    <n v="1"/>
    <n v="40.619999999999997"/>
    <n v="0"/>
    <n v="14.62"/>
    <n v="40.619999999999997"/>
    <n v="14.62"/>
    <n v="26"/>
    <n v="0.64007877892663712"/>
    <n v="2026"/>
    <s v="Q4"/>
    <n v="12"/>
    <s v="Dec"/>
  </r>
  <r>
    <x v="2670"/>
    <d v="2026-12-26T00:00:00"/>
    <n v="2026"/>
    <x v="3"/>
    <n v="12"/>
    <x v="11"/>
    <x v="3"/>
    <x v="4"/>
    <x v="1"/>
    <s v="Business"/>
    <x v="2"/>
    <s v="Packing Cube Set"/>
    <n v="8"/>
    <n v="45.54"/>
    <n v="0.15"/>
    <n v="18.54"/>
    <n v="309.67199999999997"/>
    <n v="148.32"/>
    <n v="161.35199999999998"/>
    <n v="0.52104161822831896"/>
    <n v="2026"/>
    <s v="Q4"/>
    <n v="12"/>
    <s v="Dec"/>
  </r>
  <r>
    <x v="2671"/>
    <d v="2026-12-26T00:00:00"/>
    <n v="2026"/>
    <x v="3"/>
    <n v="12"/>
    <x v="11"/>
    <x v="3"/>
    <x v="13"/>
    <x v="1"/>
    <s v="Business"/>
    <x v="0"/>
    <s v="Trail Bike Light"/>
    <n v="4"/>
    <n v="50.96"/>
    <n v="0.1"/>
    <n v="22.14"/>
    <n v="183.45600000000002"/>
    <n v="88.56"/>
    <n v="94.896000000000015"/>
    <n v="0.51726844583987441"/>
    <n v="2026"/>
    <s v="Q4"/>
    <n v="12"/>
    <s v="Dec"/>
  </r>
  <r>
    <x v="2672"/>
    <d v="2026-12-26T00:00:00"/>
    <n v="2026"/>
    <x v="3"/>
    <n v="12"/>
    <x v="11"/>
    <x v="1"/>
    <x v="1"/>
    <x v="0"/>
    <s v="New"/>
    <x v="0"/>
    <s v="Compact Repair Kit"/>
    <n v="4"/>
    <n v="40.19"/>
    <n v="0.15"/>
    <n v="16.55"/>
    <n v="136.64599999999999"/>
    <n v="66.2"/>
    <n v="70.445999999999984"/>
    <n v="0.51553649576277383"/>
    <n v="2026"/>
    <s v="Q4"/>
    <n v="12"/>
    <s v="Dec"/>
  </r>
  <r>
    <x v="2673"/>
    <d v="2026-12-27T00:00:00"/>
    <n v="2026"/>
    <x v="3"/>
    <n v="12"/>
    <x v="11"/>
    <x v="1"/>
    <x v="12"/>
    <x v="0"/>
    <s v="New"/>
    <x v="3"/>
    <s v="Alpine Tent 4P"/>
    <n v="3"/>
    <n v="333.84"/>
    <n v="0"/>
    <n v="193.05"/>
    <n v="1001.52"/>
    <n v="579.15000000000009"/>
    <n v="422.36999999999989"/>
    <n v="0.42172897196261672"/>
    <n v="2026"/>
    <s v="Q4"/>
    <n v="12"/>
    <s v="Dec"/>
  </r>
  <r>
    <x v="2674"/>
    <d v="2026-12-27T00:00:00"/>
    <n v="2026"/>
    <x v="3"/>
    <n v="12"/>
    <x v="11"/>
    <x v="2"/>
    <x v="16"/>
    <x v="3"/>
    <s v="Returning"/>
    <x v="3"/>
    <s v="Trail Tent 2P"/>
    <n v="2"/>
    <n v="198.94"/>
    <n v="0.15"/>
    <n v="102.32"/>
    <n v="338.19799999999998"/>
    <n v="204.64"/>
    <n v="133.55799999999999"/>
    <n v="0.39491067362905752"/>
    <n v="2026"/>
    <s v="Q4"/>
    <n v="12"/>
    <s v="Dec"/>
  </r>
  <r>
    <x v="2675"/>
    <d v="2026-12-27T00:00:00"/>
    <n v="2026"/>
    <x v="3"/>
    <n v="12"/>
    <x v="11"/>
    <x v="2"/>
    <x v="5"/>
    <x v="3"/>
    <s v="New"/>
    <x v="4"/>
    <s v="Recovery Roller"/>
    <n v="3"/>
    <n v="35.979999999999997"/>
    <n v="0"/>
    <n v="13.6"/>
    <n v="107.94"/>
    <n v="40.799999999999997"/>
    <n v="67.14"/>
    <n v="0.62201222901612008"/>
    <n v="2026"/>
    <s v="Q4"/>
    <n v="12"/>
    <s v="Dec"/>
  </r>
  <r>
    <x v="2676"/>
    <d v="2026-12-27T00:00:00"/>
    <n v="2026"/>
    <x v="3"/>
    <n v="12"/>
    <x v="11"/>
    <x v="1"/>
    <x v="14"/>
    <x v="3"/>
    <s v="New"/>
    <x v="2"/>
    <s v="Carry-On Duffel"/>
    <n v="6"/>
    <n v="133.4"/>
    <n v="0.1"/>
    <n v="66.3"/>
    <n v="720.36000000000013"/>
    <n v="397.79999999999995"/>
    <n v="322.56000000000017"/>
    <n v="0.44777611194402817"/>
    <n v="2026"/>
    <s v="Q4"/>
    <n v="12"/>
    <s v="Dec"/>
  </r>
  <r>
    <x v="2677"/>
    <d v="2026-12-27T00:00:00"/>
    <n v="2026"/>
    <x v="3"/>
    <n v="12"/>
    <x v="11"/>
    <x v="3"/>
    <x v="7"/>
    <x v="0"/>
    <s v="Returning"/>
    <x v="1"/>
    <s v="Hiking Daypack 20L"/>
    <n v="2"/>
    <n v="93.45"/>
    <n v="0"/>
    <n v="45.75"/>
    <n v="186.9"/>
    <n v="91.5"/>
    <n v="95.4"/>
    <n v="0.5104333868378812"/>
    <n v="2026"/>
    <s v="Q4"/>
    <n v="12"/>
    <s v="Dec"/>
  </r>
  <r>
    <x v="2678"/>
    <d v="2026-12-27T00:00:00"/>
    <n v="2026"/>
    <x v="3"/>
    <n v="12"/>
    <x v="11"/>
    <x v="2"/>
    <x v="5"/>
    <x v="3"/>
    <s v="New"/>
    <x v="4"/>
    <s v="Training Mat"/>
    <n v="1"/>
    <n v="49.79"/>
    <n v="0.2"/>
    <n v="21.87"/>
    <n v="39.832000000000001"/>
    <n v="21.87"/>
    <n v="17.962"/>
    <n v="0.45094396465153641"/>
    <n v="2026"/>
    <s v="Q4"/>
    <n v="12"/>
    <s v="Dec"/>
  </r>
  <r>
    <x v="2679"/>
    <d v="2026-12-27T00:00:00"/>
    <n v="2026"/>
    <x v="3"/>
    <n v="12"/>
    <x v="11"/>
    <x v="3"/>
    <x v="8"/>
    <x v="3"/>
    <s v="Returning"/>
    <x v="1"/>
    <s v="Trekking Poles"/>
    <n v="3"/>
    <n v="70.430000000000007"/>
    <n v="0.1"/>
    <n v="32.869999999999997"/>
    <n v="190.16100000000003"/>
    <n v="98.609999999999985"/>
    <n v="91.551000000000045"/>
    <n v="0.48143941186678674"/>
    <n v="2026"/>
    <s v="Q4"/>
    <n v="12"/>
    <s v="Dec"/>
  </r>
  <r>
    <x v="2680"/>
    <d v="2026-12-27T00:00:00"/>
    <n v="2026"/>
    <x v="3"/>
    <n v="12"/>
    <x v="11"/>
    <x v="2"/>
    <x v="2"/>
    <x v="0"/>
    <s v="Business"/>
    <x v="3"/>
    <s v="Portable Camp Stove"/>
    <n v="2"/>
    <n v="82.04"/>
    <n v="0.1"/>
    <n v="38.880000000000003"/>
    <n v="147.67200000000003"/>
    <n v="77.760000000000005"/>
    <n v="69.91200000000002"/>
    <n v="0.47342759629449055"/>
    <n v="2026"/>
    <s v="Q4"/>
    <n v="12"/>
    <s v="Dec"/>
  </r>
  <r>
    <x v="2681"/>
    <d v="2026-12-27T00:00:00"/>
    <n v="2026"/>
    <x v="3"/>
    <n v="12"/>
    <x v="11"/>
    <x v="1"/>
    <x v="11"/>
    <x v="3"/>
    <s v="Returning"/>
    <x v="2"/>
    <s v="Insulated Bottle"/>
    <n v="1"/>
    <n v="35.409999999999997"/>
    <n v="0.2"/>
    <n v="13.54"/>
    <n v="28.327999999999999"/>
    <n v="13.54"/>
    <n v="14.788"/>
    <n v="0.5220276757977973"/>
    <n v="2026"/>
    <s v="Q4"/>
    <n v="12"/>
    <s v="Dec"/>
  </r>
  <r>
    <x v="2682"/>
    <d v="2026-12-28T00:00:00"/>
    <n v="2026"/>
    <x v="3"/>
    <n v="12"/>
    <x v="11"/>
    <x v="3"/>
    <x v="7"/>
    <x v="3"/>
    <s v="Business"/>
    <x v="0"/>
    <s v="Compact Repair Kit"/>
    <n v="1"/>
    <n v="41.06"/>
    <n v="0.1"/>
    <n v="16.23"/>
    <n v="36.954000000000001"/>
    <n v="16.23"/>
    <n v="20.724"/>
    <n v="0.5608053255398604"/>
    <n v="2026"/>
    <s v="Q4"/>
    <n v="12"/>
    <s v="Dec"/>
  </r>
  <r>
    <x v="2683"/>
    <d v="2026-12-28T00:00:00"/>
    <n v="2026"/>
    <x v="3"/>
    <n v="12"/>
    <x v="11"/>
    <x v="3"/>
    <x v="8"/>
    <x v="1"/>
    <s v="Business"/>
    <x v="1"/>
    <s v="Hiking Daypack 20L"/>
    <n v="12"/>
    <n v="90.29"/>
    <n v="0.1"/>
    <n v="45.76"/>
    <n v="975.13200000000006"/>
    <n v="549.12"/>
    <n v="426.01200000000006"/>
    <n v="0.43687623829389255"/>
    <n v="2026"/>
    <s v="Q4"/>
    <n v="12"/>
    <s v="Dec"/>
  </r>
  <r>
    <x v="2684"/>
    <d v="2026-12-28T00:00:00"/>
    <n v="2026"/>
    <x v="3"/>
    <n v="12"/>
    <x v="11"/>
    <x v="1"/>
    <x v="12"/>
    <x v="2"/>
    <s v="New"/>
    <x v="0"/>
    <s v="Cycling Pack 12L"/>
    <n v="1"/>
    <n v="103.13"/>
    <n v="0.15"/>
    <n v="50.06"/>
    <n v="87.660499999999999"/>
    <n v="50.06"/>
    <n v="37.600499999999997"/>
    <n v="0.42893321393329947"/>
    <n v="2026"/>
    <s v="Q4"/>
    <n v="12"/>
    <s v="Dec"/>
  </r>
  <r>
    <x v="2685"/>
    <d v="2026-12-28T00:00:00"/>
    <n v="2026"/>
    <x v="3"/>
    <n v="12"/>
    <x v="11"/>
    <x v="3"/>
    <x v="13"/>
    <x v="0"/>
    <s v="Returning"/>
    <x v="0"/>
    <s v="Commuter Helmet"/>
    <n v="1"/>
    <n v="81.39"/>
    <n v="0.05"/>
    <n v="43.54"/>
    <n v="77.320499999999996"/>
    <n v="43.54"/>
    <n v="33.780499999999996"/>
    <n v="0.43688931137279247"/>
    <n v="2026"/>
    <s v="Q4"/>
    <n v="12"/>
    <s v="Dec"/>
  </r>
  <r>
    <x v="2686"/>
    <d v="2026-12-28T00:00:00"/>
    <n v="2026"/>
    <x v="3"/>
    <n v="12"/>
    <x v="11"/>
    <x v="0"/>
    <x v="15"/>
    <x v="3"/>
    <s v="Returning"/>
    <x v="3"/>
    <s v="Alpine Tent 4P"/>
    <n v="2"/>
    <n v="342.78"/>
    <n v="0"/>
    <n v="197.89"/>
    <n v="685.56"/>
    <n v="395.78"/>
    <n v="289.77999999999997"/>
    <n v="0.4226909387945621"/>
    <n v="2026"/>
    <s v="Q4"/>
    <n v="12"/>
    <s v="Dec"/>
  </r>
  <r>
    <x v="2687"/>
    <d v="2026-12-28T00:00:00"/>
    <n v="2026"/>
    <x v="3"/>
    <n v="12"/>
    <x v="11"/>
    <x v="1"/>
    <x v="14"/>
    <x v="0"/>
    <s v="Returning"/>
    <x v="1"/>
    <s v="Trail Boots"/>
    <n v="1"/>
    <n v="147"/>
    <n v="0.15"/>
    <n v="79.58"/>
    <n v="124.95"/>
    <n v="79.58"/>
    <n v="45.370000000000005"/>
    <n v="0.36310524209683875"/>
    <n v="2026"/>
    <s v="Q4"/>
    <n v="12"/>
    <s v="Dec"/>
  </r>
  <r>
    <x v="2688"/>
    <d v="2026-12-28T00:00:00"/>
    <n v="2026"/>
    <x v="3"/>
    <n v="12"/>
    <x v="11"/>
    <x v="0"/>
    <x v="15"/>
    <x v="0"/>
    <s v="New"/>
    <x v="2"/>
    <s v="Packing Cube Set"/>
    <n v="1"/>
    <n v="45.69"/>
    <n v="0.2"/>
    <n v="18.829999999999998"/>
    <n v="36.552"/>
    <n v="18.829999999999998"/>
    <n v="17.722000000000001"/>
    <n v="0.48484351061501429"/>
    <n v="2026"/>
    <s v="Q4"/>
    <n v="12"/>
    <s v="Dec"/>
  </r>
  <r>
    <x v="2689"/>
    <d v="2026-12-28T00:00:00"/>
    <n v="2026"/>
    <x v="3"/>
    <n v="12"/>
    <x v="11"/>
    <x v="1"/>
    <x v="12"/>
    <x v="3"/>
    <s v="Returning"/>
    <x v="0"/>
    <s v="Compact Repair Kit"/>
    <n v="1"/>
    <n v="39.69"/>
    <n v="0"/>
    <n v="17.09"/>
    <n v="39.69"/>
    <n v="17.09"/>
    <n v="22.599999999999998"/>
    <n v="0.56941295036533135"/>
    <n v="2026"/>
    <s v="Q4"/>
    <n v="12"/>
    <s v="Dec"/>
  </r>
  <r>
    <x v="2690"/>
    <d v="2026-12-28T00:00:00"/>
    <n v="2026"/>
    <x v="3"/>
    <n v="12"/>
    <x v="11"/>
    <x v="3"/>
    <x v="4"/>
    <x v="0"/>
    <s v="New"/>
    <x v="3"/>
    <s v="Compact Sleeping Bag"/>
    <n v="5"/>
    <n v="122.42"/>
    <n v="0"/>
    <n v="60.8"/>
    <n v="612.1"/>
    <n v="304"/>
    <n v="308.10000000000002"/>
    <n v="0.50334912595981052"/>
    <n v="2026"/>
    <s v="Q4"/>
    <n v="12"/>
    <s v="Dec"/>
  </r>
  <r>
    <x v="2691"/>
    <d v="2026-12-28T00:00:00"/>
    <n v="2026"/>
    <x v="3"/>
    <n v="12"/>
    <x v="11"/>
    <x v="1"/>
    <x v="6"/>
    <x v="2"/>
    <s v="New"/>
    <x v="2"/>
    <s v="Insulated Bottle"/>
    <n v="1"/>
    <n v="37.03"/>
    <n v="0.15"/>
    <n v="13.53"/>
    <n v="31.4755"/>
    <n v="13.53"/>
    <n v="17.945500000000003"/>
    <n v="0.57014185636447401"/>
    <n v="2026"/>
    <s v="Q4"/>
    <n v="12"/>
    <s v="Dec"/>
  </r>
  <r>
    <x v="2692"/>
    <d v="2026-12-28T00:00:00"/>
    <n v="2026"/>
    <x v="3"/>
    <n v="12"/>
    <x v="11"/>
    <x v="1"/>
    <x v="14"/>
    <x v="2"/>
    <s v="Returning"/>
    <x v="1"/>
    <s v="Hiking Daypack 20L"/>
    <n v="1"/>
    <n v="90.99"/>
    <n v="0.05"/>
    <n v="44.78"/>
    <n v="86.440499999999986"/>
    <n v="44.78"/>
    <n v="41.660499999999985"/>
    <n v="0.48195579618350187"/>
    <n v="2026"/>
    <s v="Q4"/>
    <n v="12"/>
    <s v="Dec"/>
  </r>
  <r>
    <x v="2693"/>
    <d v="2026-12-29T00:00:00"/>
    <n v="2026"/>
    <x v="3"/>
    <n v="12"/>
    <x v="11"/>
    <x v="1"/>
    <x v="11"/>
    <x v="0"/>
    <s v="Returning"/>
    <x v="1"/>
    <s v="Hiking Daypack 20L"/>
    <n v="1"/>
    <n v="90.81"/>
    <n v="0.1"/>
    <n v="46.53"/>
    <n v="81.728999999999999"/>
    <n v="46.53"/>
    <n v="35.198999999999998"/>
    <n v="0.43067944059024332"/>
    <n v="2026"/>
    <s v="Q4"/>
    <n v="12"/>
    <s v="Dec"/>
  </r>
  <r>
    <x v="2694"/>
    <d v="2026-12-29T00:00:00"/>
    <n v="2026"/>
    <x v="3"/>
    <n v="12"/>
    <x v="11"/>
    <x v="0"/>
    <x v="15"/>
    <x v="2"/>
    <s v="New"/>
    <x v="0"/>
    <s v="Compact Repair Kit"/>
    <n v="1"/>
    <n v="41.28"/>
    <n v="0.15"/>
    <n v="16.41"/>
    <n v="35.088000000000001"/>
    <n v="16.41"/>
    <n v="18.678000000000001"/>
    <n v="0.53231874145006841"/>
    <n v="2026"/>
    <s v="Q4"/>
    <n v="12"/>
    <s v="Dec"/>
  </r>
  <r>
    <x v="2695"/>
    <d v="2026-12-29T00:00:00"/>
    <n v="2026"/>
    <x v="3"/>
    <n v="12"/>
    <x v="11"/>
    <x v="3"/>
    <x v="13"/>
    <x v="3"/>
    <s v="Business"/>
    <x v="2"/>
    <s v="Packing Cube Set"/>
    <n v="1"/>
    <n v="46.07"/>
    <n v="0"/>
    <n v="18.420000000000002"/>
    <n v="46.07"/>
    <n v="18.420000000000002"/>
    <n v="27.65"/>
    <n v="0.60017364879531143"/>
    <n v="2026"/>
    <s v="Q4"/>
    <n v="12"/>
    <s v="Dec"/>
  </r>
  <r>
    <x v="2696"/>
    <d v="2026-12-29T00:00:00"/>
    <n v="2026"/>
    <x v="3"/>
    <n v="12"/>
    <x v="11"/>
    <x v="1"/>
    <x v="12"/>
    <x v="2"/>
    <s v="Business"/>
    <x v="1"/>
    <s v="Trail Boots"/>
    <n v="1"/>
    <n v="147.29"/>
    <n v="0.1"/>
    <n v="78.2"/>
    <n v="132.56100000000001"/>
    <n v="78.2"/>
    <n v="54.361000000000004"/>
    <n v="0.4100829052285363"/>
    <n v="2026"/>
    <s v="Q4"/>
    <n v="12"/>
    <s v="Dec"/>
  </r>
  <r>
    <x v="2697"/>
    <d v="2026-12-30T00:00:00"/>
    <n v="2026"/>
    <x v="3"/>
    <n v="12"/>
    <x v="11"/>
    <x v="3"/>
    <x v="13"/>
    <x v="0"/>
    <s v="New"/>
    <x v="0"/>
    <s v="Compact Repair Kit"/>
    <n v="1"/>
    <n v="40.82"/>
    <n v="0.1"/>
    <n v="17.2"/>
    <n v="36.738"/>
    <n v="17.2"/>
    <n v="19.538"/>
    <n v="0.53181991398551909"/>
    <n v="2026"/>
    <s v="Q4"/>
    <n v="12"/>
    <s v="Dec"/>
  </r>
  <r>
    <x v="2698"/>
    <d v="2026-12-30T00:00:00"/>
    <n v="2026"/>
    <x v="3"/>
    <n v="12"/>
    <x v="11"/>
    <x v="3"/>
    <x v="7"/>
    <x v="0"/>
    <s v="New"/>
    <x v="4"/>
    <s v="Training Mat"/>
    <n v="3"/>
    <n v="50.72"/>
    <n v="0"/>
    <n v="22.3"/>
    <n v="152.16"/>
    <n v="66.900000000000006"/>
    <n v="85.259999999999991"/>
    <n v="0.56033123028391163"/>
    <n v="2026"/>
    <s v="Q4"/>
    <n v="12"/>
    <s v="Dec"/>
  </r>
  <r>
    <x v="2699"/>
    <d v="2026-12-30T00:00:00"/>
    <n v="2026"/>
    <x v="3"/>
    <n v="12"/>
    <x v="11"/>
    <x v="1"/>
    <x v="12"/>
    <x v="3"/>
    <s v="Business"/>
    <x v="3"/>
    <s v="Trail Tent 2P"/>
    <n v="3"/>
    <n v="194.7"/>
    <n v="0.1"/>
    <n v="102.62"/>
    <n v="525.68999999999994"/>
    <n v="307.86"/>
    <n v="217.82999999999993"/>
    <n v="0.41436968555612613"/>
    <n v="2026"/>
    <s v="Q4"/>
    <n v="12"/>
    <s v="Dec"/>
  </r>
  <r>
    <x v="2700"/>
    <d v="2026-12-30T00:00:00"/>
    <n v="2026"/>
    <x v="3"/>
    <n v="12"/>
    <x v="11"/>
    <x v="1"/>
    <x v="6"/>
    <x v="2"/>
    <s v="New"/>
    <x v="2"/>
    <s v="Insulated Bottle"/>
    <n v="1"/>
    <n v="36.64"/>
    <n v="0.05"/>
    <n v="13.59"/>
    <n v="34.808"/>
    <n v="13.59"/>
    <n v="21.218"/>
    <n v="0.60957251206619167"/>
    <n v="2026"/>
    <s v="Q4"/>
    <n v="12"/>
    <s v="Dec"/>
  </r>
  <r>
    <x v="2701"/>
    <d v="2026-12-30T00:00:00"/>
    <n v="2026"/>
    <x v="3"/>
    <n v="12"/>
    <x v="11"/>
    <x v="2"/>
    <x v="10"/>
    <x v="3"/>
    <s v="Returning"/>
    <x v="3"/>
    <s v="Trail Tent 2P"/>
    <n v="6"/>
    <n v="192.9"/>
    <n v="0.2"/>
    <n v="106.89"/>
    <n v="925.92000000000007"/>
    <n v="641.34"/>
    <n v="284.58000000000004"/>
    <n v="0.30734836702954899"/>
    <n v="2026"/>
    <s v="Q4"/>
    <n v="12"/>
    <s v="Dec"/>
  </r>
  <r>
    <x v="2702"/>
    <d v="2026-12-30T00:00:00"/>
    <n v="2026"/>
    <x v="3"/>
    <n v="12"/>
    <x v="11"/>
    <x v="3"/>
    <x v="7"/>
    <x v="3"/>
    <s v="Returning"/>
    <x v="1"/>
    <s v="Trekking Poles"/>
    <n v="2"/>
    <n v="71.56"/>
    <n v="0.1"/>
    <n v="32.99"/>
    <n v="128.80800000000002"/>
    <n v="65.98"/>
    <n v="62.828000000000017"/>
    <n v="0.4877647351096206"/>
    <n v="2026"/>
    <s v="Q4"/>
    <n v="12"/>
    <s v="Dec"/>
  </r>
  <r>
    <x v="2703"/>
    <d v="2026-12-30T00:00:00"/>
    <n v="2026"/>
    <x v="3"/>
    <n v="12"/>
    <x v="11"/>
    <x v="3"/>
    <x v="13"/>
    <x v="3"/>
    <s v="New"/>
    <x v="0"/>
    <s v="Compact Repair Kit"/>
    <n v="1"/>
    <n v="40.270000000000003"/>
    <n v="0.1"/>
    <n v="16.63"/>
    <n v="36.243000000000002"/>
    <n v="16.63"/>
    <n v="19.613000000000003"/>
    <n v="0.54115277432883602"/>
    <n v="2026"/>
    <s v="Q4"/>
    <n v="12"/>
    <s v="Dec"/>
  </r>
  <r>
    <x v="2704"/>
    <d v="2026-12-30T00:00:00"/>
    <n v="2026"/>
    <x v="3"/>
    <n v="12"/>
    <x v="11"/>
    <x v="3"/>
    <x v="7"/>
    <x v="2"/>
    <s v="Business"/>
    <x v="0"/>
    <s v="Commuter Helmet"/>
    <n v="6"/>
    <n v="81.180000000000007"/>
    <n v="0.05"/>
    <n v="43.3"/>
    <n v="462.726"/>
    <n v="259.79999999999995"/>
    <n v="202.92600000000004"/>
    <n v="0.43854462468069666"/>
    <n v="2026"/>
    <s v="Q4"/>
    <n v="12"/>
    <s v="Dec"/>
  </r>
  <r>
    <x v="2705"/>
    <d v="2026-12-30T00:00:00"/>
    <n v="2026"/>
    <x v="3"/>
    <n v="12"/>
    <x v="11"/>
    <x v="1"/>
    <x v="12"/>
    <x v="0"/>
    <s v="New"/>
    <x v="0"/>
    <s v="Cycling Pack 12L"/>
    <n v="2"/>
    <n v="101.73"/>
    <n v="0.1"/>
    <n v="49.3"/>
    <n v="183.114"/>
    <n v="98.6"/>
    <n v="84.51400000000001"/>
    <n v="0.46153762137247839"/>
    <n v="2026"/>
    <s v="Q4"/>
    <n v="12"/>
    <s v="Dec"/>
  </r>
  <r>
    <x v="2706"/>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6178B3-ED26-4519-A83F-2FCE7C0C9C07}" name="Country_wise_map" cacheId="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3">
  <location ref="O8:P26" firstHeaderRow="1" firstDataRow="1" firstDataCol="1"/>
  <pivotFields count="24">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pivotField showAll="0">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73"/>
  </dataFields>
  <formats count="3">
    <format dxfId="87">
      <pivotArea outline="0" collapsedLevelsAreSubtotals="1" fieldPosition="0"/>
    </format>
    <format dxfId="88">
      <pivotArea outline="0" collapsedLevelsAreSubtotals="1" fieldPosition="0"/>
    </format>
    <format dxfId="89">
      <pivotArea dataOnly="0"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AF2E4C-222E-4A48-9B69-97BA7A7F7D05}" name="Regionwise" cacheId="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1">
  <location ref="A8:B13" firstHeaderRow="1" firstDataRow="1" firstDataCol="1"/>
  <pivotFields count="24">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5" baseItem="0" numFmtId="173"/>
  </dataFields>
  <formats count="3">
    <format dxfId="90">
      <pivotArea outline="0" collapsedLevelsAreSubtotals="1" fieldPosition="0"/>
    </format>
    <format dxfId="91">
      <pivotArea outline="0" collapsedLevelsAreSubtotals="1" fieldPosition="0"/>
    </format>
    <format dxfId="92">
      <pivotArea dataOnly="0" outline="0" fieldPosition="0">
        <references count="1">
          <reference field="4294967294"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6" count="1" selected="0">
            <x v="0"/>
          </reference>
        </references>
      </pivotArea>
    </chartFormat>
    <chartFormat chart="20" format="8">
      <pivotArea type="data" outline="0" fieldPosition="0">
        <references count="2">
          <reference field="4294967294" count="1" selected="0">
            <x v="0"/>
          </reference>
          <reference field="6" count="1" selected="0">
            <x v="1"/>
          </reference>
        </references>
      </pivotArea>
    </chartFormat>
    <chartFormat chart="20" format="9">
      <pivotArea type="data" outline="0" fieldPosition="0">
        <references count="2">
          <reference field="4294967294" count="1" selected="0">
            <x v="0"/>
          </reference>
          <reference field="6" count="1" selected="0">
            <x v="2"/>
          </reference>
        </references>
      </pivotArea>
    </chartFormat>
    <chartFormat chart="20"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DCF2D5-03CA-4911-A111-4004E4057B41}" name="Sales_channels" cacheId="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9">
  <location ref="L8:M13" firstHeaderRow="1" firstDataRow="1" firstDataCol="1"/>
  <pivotFields count="24">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73"/>
  </dataFields>
  <formats count="3">
    <format dxfId="93">
      <pivotArea outline="0" collapsedLevelsAreSubtotals="1" fieldPosition="0"/>
    </format>
    <format dxfId="94">
      <pivotArea outline="0" collapsedLevelsAreSubtotals="1" fieldPosition="0"/>
    </format>
    <format dxfId="95">
      <pivotArea dataOnly="0"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8" count="1" selected="0">
            <x v="0"/>
          </reference>
        </references>
      </pivotArea>
    </chartFormat>
    <chartFormat chart="16" format="8">
      <pivotArea type="data" outline="0" fieldPosition="0">
        <references count="2">
          <reference field="4294967294" count="1" selected="0">
            <x v="0"/>
          </reference>
          <reference field="8" count="1" selected="0">
            <x v="1"/>
          </reference>
        </references>
      </pivotArea>
    </chartFormat>
    <chartFormat chart="16" format="9">
      <pivotArea type="data" outline="0" fieldPosition="0">
        <references count="2">
          <reference field="4294967294" count="1" selected="0">
            <x v="0"/>
          </reference>
          <reference field="8" count="1" selected="0">
            <x v="2"/>
          </reference>
        </references>
      </pivotArea>
    </chartFormat>
    <chartFormat chart="16"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462534-3C06-4496-9DF6-E0732A659F78}" name="Top_5_country" cacheId="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3">
  <location ref="I8:J26" firstHeaderRow="1" firstDataRow="1" firstDataCol="1"/>
  <pivotFields count="24">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73"/>
  </dataFields>
  <formats count="3">
    <format dxfId="96">
      <pivotArea outline="0" collapsedLevelsAreSubtotals="1" fieldPosition="0"/>
    </format>
    <format dxfId="97">
      <pivotArea outline="0" collapsedLevelsAreSubtotals="1" fieldPosition="0"/>
    </format>
    <format dxfId="98">
      <pivotArea dataOnly="0"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BC4022-AC07-4348-840C-1F773C893A25}" name="monthly_profit_revenue" cacheId="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7">
  <location ref="E8:G21" firstHeaderRow="0" firstDataRow="1" firstDataCol="1"/>
  <pivotFields count="24">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73"/>
    <dataField name="total Gross Profit" fld="18" baseField="5" baseItem="0"/>
  </dataFields>
  <formats count="4">
    <format dxfId="101">
      <pivotArea outline="0" collapsedLevelsAreSubtotals="1" fieldPosition="0"/>
    </format>
    <format dxfId="102">
      <pivotArea outline="0" collapsedLevelsAreSubtotals="1" fieldPosition="0"/>
    </format>
    <format dxfId="100">
      <pivotArea dataOnly="0" outline="0" fieldPosition="0">
        <references count="1">
          <reference field="4294967294" count="1">
            <x v="0"/>
          </reference>
        </references>
      </pivotArea>
    </format>
    <format dxfId="99">
      <pivotArea dataOnly="0" outline="0" fieldPosition="0">
        <references count="1">
          <reference field="4294967294" count="1">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BB2F26-283D-41D8-B481-A422C801BBAF}" name="PivotTable7" cacheId="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K3:K4" firstHeaderRow="1" firstDataRow="1" firstDataCol="0"/>
  <pivotFields count="24">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
  </dataFields>
  <formats count="1">
    <format dxfId="1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D62B51-B14E-48CE-A312-73B9C57A32D7}" name="Total_unit_sold" cacheId="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G3:G4" firstHeaderRow="1" firstDataRow="1" firstDataCol="0"/>
  <pivotFields count="24">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576D5-05D1-4940-81B5-C862D38875EE}" name="Tolal_order" cacheId="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I3:I4" firstHeaderRow="1" firstDataRow="1" firstDataCol="0"/>
  <pivotFields count="24">
    <pivotField dataField="1"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274159-2A04-4FC8-BB47-E18221AAC622}" name="Sum_of_g_profit" cacheId="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C3:C4" firstHeaderRow="1" firstDataRow="1" firstDataCol="0"/>
  <pivotFields count="24">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4CCC76-63D4-44F4-A09D-CE79E48FDFA8}" name="Total_Revenue" cacheId="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3:A4" firstHeaderRow="1" firstDataRow="1" firstDataCol="0"/>
  <pivotFields count="24">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73"/>
  </dataFields>
  <formats count="2">
    <format dxfId="105">
      <pivotArea outline="0" collapsedLevelsAreSubtotals="1" fieldPosition="0"/>
    </format>
    <format dxfId="10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001C6CB-C8CB-40F6-9A88-9BD7364D31AF}" sourceName="Product Category">
  <pivotTables>
    <pivotTable tabId="2" name="Top_5_country"/>
    <pivotTable tabId="2" name="Total_Revenue"/>
  </pivotTables>
  <data>
    <tabular pivotCacheId="1962354920">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72A8BC8-BA75-4174-A527-C3C356048393}" sourceName="Country">
  <pivotTables>
    <pivotTable tabId="2" name="Top_5_country"/>
    <pivotTable tabId="2" name="Country_wise_map"/>
    <pivotTable tabId="2" name="monthly_profit_revenue"/>
    <pivotTable tabId="2" name="PivotTable7"/>
    <pivotTable tabId="2" name="Regionwise"/>
    <pivotTable tabId="2" name="Sales_channels"/>
    <pivotTable tabId="2" name="Sum_of_g_profit"/>
    <pivotTable tabId="2" name="Tolal_order"/>
    <pivotTable tabId="2" name="Total_Revenue"/>
    <pivotTable tabId="2" name="Total_unit_sold"/>
  </pivotTables>
  <data>
    <tabular pivotCacheId="1962354920">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D39569-1057-498B-B270-504B9B571245}" sourceName="Region">
  <pivotTables>
    <pivotTable tabId="2" name="Top_5_country"/>
  </pivotTables>
  <data>
    <tabular pivotCacheId="1962354920">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0AB16D5-71F3-4C98-B340-2DC1BEB84C1F}" sourceName="Quarter">
  <pivotTables>
    <pivotTable tabId="2" name="Top_5_country"/>
  </pivotTables>
  <data>
    <tabular pivotCacheId="196235492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24966876-7443-47D9-A397-959A04C7FFD6}" cache="Slicer_Product_Category" caption="Product Category" rowHeight="247650"/>
  <slicer name="Country" xr10:uid="{9159E974-5897-4436-9C25-0391C524B212}" cache="Slicer_Country" caption="Country" rowHeight="247650"/>
  <slicer name="Region" xr10:uid="{6D1BD3CD-236B-4C5B-B1C0-5E7147DA8A3B}" cache="Slicer_Region" caption="Region" rowHeight="247650"/>
  <slicer name="Quarter" xr10:uid="{C6B271B1-E294-46C0-9F73-F07A85520BCB}"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127" dataDxfId="126">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125"/>
    <tableColumn id="2" xr3:uid="{99F5FD81-8F5C-4B7A-810D-BB7E4869701E}" name="Order Date" dataDxfId="111"/>
    <tableColumn id="1" xr3:uid="{EAF118AC-4ED7-4B7E-9C59-E0FA41C4F867}" name="Year" dataDxfId="108">
      <calculatedColumnFormula>YEAR(SalesDataTable[[#This Row],[Order Date]])</calculatedColumnFormula>
    </tableColumn>
    <tableColumn id="24" xr3:uid="{58423019-7AD4-40B1-9F9B-083C654A6F79}" name="Quarter" dataDxfId="107">
      <calculatedColumnFormula>"Q"&amp;ROUNDUP(MONTH(SalesDataTable[[#This Row],[Order Date]])/3,0)</calculatedColumnFormula>
    </tableColumn>
    <tableColumn id="22" xr3:uid="{C7F6D79A-3D03-490A-B8D6-B6F776230279}" name="Month No." dataDxfId="106">
      <calculatedColumnFormula>MONTH(SalesDataTable[[#This Row],[Order Date]])</calculatedColumnFormula>
    </tableColumn>
    <tableColumn id="23" xr3:uid="{85841D1B-44AD-4B17-930C-ACA45BF58AC3}" name="Month Name" dataDxfId="109">
      <calculatedColumnFormula>TEXT(SalesDataTable[[#This Row],[Order Date]],"MMM")</calculatedColumnFormula>
    </tableColumn>
    <tableColumn id="3" xr3:uid="{BABD2837-4996-49F4-B8FC-F980EA4C9534}" name="Region" dataDxfId="110"/>
    <tableColumn id="4" xr3:uid="{ED840ADB-B6D0-4386-8CC3-66DEA65BED3E}" name="Country" dataDxfId="124"/>
    <tableColumn id="5" xr3:uid="{C21A7B37-6F6C-4361-82C1-4670F9FDBEC2}" name="Sales Channel" dataDxfId="123"/>
    <tableColumn id="6" xr3:uid="{84080584-6B54-4896-A4DE-A87DFF0731C6}" name="Customer Type" dataDxfId="122"/>
    <tableColumn id="7" xr3:uid="{0B005238-5F14-4C46-B503-7F3DFF36170E}" name="Product Category" dataDxfId="121"/>
    <tableColumn id="8" xr3:uid="{B930794A-6484-4BE3-BBD2-E8771691DFAD}" name="Product" dataDxfId="120"/>
    <tableColumn id="9" xr3:uid="{5CA4DF7A-9AF5-4D9D-9D5A-DDED3D0A7E80}" name="Units Sold" dataDxfId="119"/>
    <tableColumn id="10" xr3:uid="{6756035F-A4CB-4AFF-BFF3-3610B142F0EE}" name="Unit Price" dataDxfId="118"/>
    <tableColumn id="11" xr3:uid="{B694F18E-F9BD-40E2-A356-3F67136CB960}" name="Discount %" dataDxfId="117"/>
    <tableColumn id="12" xr3:uid="{15D4CF49-FA19-4C44-A023-7C629B44C0DB}" name="Unit Cost" dataDxfId="116"/>
    <tableColumn id="13" xr3:uid="{3D8A84CF-5674-491F-8F81-BB5FC7A74D30}" name="Revenue" dataDxfId="115">
      <calculatedColumnFormula>M2*N2*(1-O2)</calculatedColumnFormula>
    </tableColumn>
    <tableColumn id="14" xr3:uid="{455060E3-F1BA-493D-AC17-8D56984B9F5C}" name="COGS" dataDxfId="114">
      <calculatedColumnFormula>M2*P2</calculatedColumnFormula>
    </tableColumn>
    <tableColumn id="15" xr3:uid="{89F4A687-84DC-4069-9C8B-9548E670D916}" name="Gross Profit" dataDxfId="113">
      <calculatedColumnFormula>Q2-R2</calculatedColumnFormula>
    </tableColumn>
    <tableColumn id="16" xr3:uid="{F7B6CDDB-7E56-4D6C-91A8-8CE6DC05EA92}" name="Gross Margin %" dataDxfId="112">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C5BBC-C43B-43BB-829B-4F0E4F916854}">
  <dimension ref="A3:S26"/>
  <sheetViews>
    <sheetView topLeftCell="H1" zoomScale="96" zoomScaleNormal="96" workbookViewId="0">
      <selection activeCell="P9" sqref="P9"/>
    </sheetView>
  </sheetViews>
  <sheetFormatPr defaultRowHeight="14.4"/>
  <cols>
    <col min="1" max="1" width="14.6640625" bestFit="1" customWidth="1"/>
    <col min="2" max="2" width="13" bestFit="1" customWidth="1"/>
    <col min="3" max="3" width="17.44140625" bestFit="1" customWidth="1"/>
    <col min="5" max="6" width="13" bestFit="1" customWidth="1"/>
    <col min="7" max="7" width="16.21875" bestFit="1" customWidth="1"/>
    <col min="8" max="8" width="15.5546875" bestFit="1" customWidth="1"/>
    <col min="9" max="9" width="14.109375" bestFit="1" customWidth="1"/>
    <col min="10" max="10" width="13" bestFit="1" customWidth="1"/>
    <col min="11" max="11" width="12.44140625" bestFit="1" customWidth="1"/>
    <col min="12" max="12" width="13.33203125" bestFit="1" customWidth="1"/>
    <col min="13" max="13" width="13" bestFit="1" customWidth="1"/>
    <col min="15" max="15" width="14.109375" bestFit="1" customWidth="1"/>
    <col min="16" max="16" width="13" bestFit="1" customWidth="1"/>
    <col min="18" max="18" width="14.109375" bestFit="1" customWidth="1"/>
    <col min="19" max="19" width="12.6640625" bestFit="1" customWidth="1"/>
  </cols>
  <sheetData>
    <row r="3" spans="1:19">
      <c r="A3" t="s">
        <v>75</v>
      </c>
      <c r="C3" t="s">
        <v>76</v>
      </c>
      <c r="E3" t="s">
        <v>79</v>
      </c>
      <c r="G3" t="s">
        <v>78</v>
      </c>
      <c r="I3" t="s">
        <v>77</v>
      </c>
      <c r="K3" t="s">
        <v>81</v>
      </c>
    </row>
    <row r="4" spans="1:19">
      <c r="A4" s="18">
        <v>645223.1794999995</v>
      </c>
      <c r="C4" s="15">
        <v>296384.2495000005</v>
      </c>
      <c r="E4" s="16">
        <f>C4/A4</f>
        <v>0.45935152194884954</v>
      </c>
      <c r="F4" s="16"/>
      <c r="G4" s="12">
        <v>6698</v>
      </c>
      <c r="I4" s="12">
        <v>2707</v>
      </c>
      <c r="K4" s="19">
        <v>348838.93000000058</v>
      </c>
    </row>
    <row r="6" spans="1:19">
      <c r="F6" t="s">
        <v>80</v>
      </c>
    </row>
    <row r="8" spans="1:19">
      <c r="A8" s="13" t="s">
        <v>73</v>
      </c>
      <c r="B8" t="s">
        <v>94</v>
      </c>
      <c r="E8" s="13" t="s">
        <v>73</v>
      </c>
      <c r="F8" s="21" t="s">
        <v>94</v>
      </c>
      <c r="G8" s="21" t="s">
        <v>95</v>
      </c>
      <c r="I8" s="13" t="s">
        <v>73</v>
      </c>
      <c r="J8" t="s">
        <v>94</v>
      </c>
      <c r="L8" s="13" t="s">
        <v>73</v>
      </c>
      <c r="M8" t="s">
        <v>94</v>
      </c>
      <c r="O8" s="13" t="s">
        <v>73</v>
      </c>
      <c r="P8" t="s">
        <v>94</v>
      </c>
      <c r="R8" t="str">
        <f>O8</f>
        <v>Row Labels</v>
      </c>
      <c r="S8" t="str">
        <f>P8</f>
        <v>Total Revenue</v>
      </c>
    </row>
    <row r="9" spans="1:19">
      <c r="A9" s="14" t="s">
        <v>6</v>
      </c>
      <c r="B9" s="21">
        <v>191158.65549999985</v>
      </c>
      <c r="E9" s="14" t="s">
        <v>82</v>
      </c>
      <c r="F9" s="21">
        <v>39091.819499999998</v>
      </c>
      <c r="G9" s="21">
        <v>17596.939500000004</v>
      </c>
      <c r="I9" s="14" t="s">
        <v>27</v>
      </c>
      <c r="J9" s="21">
        <v>32754.26549999999</v>
      </c>
      <c r="L9" s="14" t="s">
        <v>8</v>
      </c>
      <c r="M9" s="21">
        <v>179633.50449999995</v>
      </c>
      <c r="O9" s="14" t="s">
        <v>27</v>
      </c>
      <c r="P9" s="21">
        <v>32754.26549999999</v>
      </c>
      <c r="R9" t="str">
        <f t="shared" ref="R9:R25" si="0">O9</f>
        <v>Austria</v>
      </c>
      <c r="S9">
        <f t="shared" ref="S9:S25" si="1">P9</f>
        <v>32754.26549999999</v>
      </c>
    </row>
    <row r="10" spans="1:19">
      <c r="A10" s="14" t="s">
        <v>11</v>
      </c>
      <c r="B10" s="21">
        <v>131488.62350000007</v>
      </c>
      <c r="E10" s="14" t="s">
        <v>83</v>
      </c>
      <c r="F10" s="21">
        <v>35647.71699999999</v>
      </c>
      <c r="G10" s="21">
        <v>16561.507000000001</v>
      </c>
      <c r="I10" s="14" t="s">
        <v>21</v>
      </c>
      <c r="J10" s="21">
        <v>26318.221999999987</v>
      </c>
      <c r="L10" s="14" t="s">
        <v>28</v>
      </c>
      <c r="M10" s="21">
        <v>92836.006999999969</v>
      </c>
      <c r="O10" s="14" t="s">
        <v>21</v>
      </c>
      <c r="P10" s="21">
        <v>26318.221999999987</v>
      </c>
      <c r="R10" t="str">
        <f t="shared" si="0"/>
        <v>Belgium</v>
      </c>
      <c r="S10">
        <f t="shared" si="1"/>
        <v>26318.221999999987</v>
      </c>
    </row>
    <row r="11" spans="1:19">
      <c r="A11" s="14" t="s">
        <v>0</v>
      </c>
      <c r="B11" s="21">
        <v>124535.48550000002</v>
      </c>
      <c r="E11" s="14" t="s">
        <v>84</v>
      </c>
      <c r="F11" s="21">
        <v>44696.898499999996</v>
      </c>
      <c r="G11" s="21">
        <v>21465.038499999991</v>
      </c>
      <c r="I11" s="14" t="s">
        <v>7</v>
      </c>
      <c r="J11" s="21">
        <v>23348.653999999995</v>
      </c>
      <c r="L11" s="14" t="s">
        <v>2</v>
      </c>
      <c r="M11" s="21">
        <v>260307.05699999991</v>
      </c>
      <c r="O11" s="14" t="s">
        <v>7</v>
      </c>
      <c r="P11" s="21">
        <v>23348.653999999995</v>
      </c>
      <c r="R11" t="str">
        <f t="shared" si="0"/>
        <v>Czechia</v>
      </c>
      <c r="S11">
        <f t="shared" si="1"/>
        <v>23348.653999999995</v>
      </c>
    </row>
    <row r="12" spans="1:19">
      <c r="A12" s="14" t="s">
        <v>20</v>
      </c>
      <c r="B12" s="21">
        <v>198040.41499999989</v>
      </c>
      <c r="E12" s="14" t="s">
        <v>85</v>
      </c>
      <c r="F12" s="21">
        <v>54688.639000000017</v>
      </c>
      <c r="G12" s="21">
        <v>25283.649000000012</v>
      </c>
      <c r="I12" s="14" t="s">
        <v>25</v>
      </c>
      <c r="J12" s="21">
        <v>28462.138000000006</v>
      </c>
      <c r="L12" s="14" t="s">
        <v>19</v>
      </c>
      <c r="M12" s="21">
        <v>112446.61100000008</v>
      </c>
      <c r="O12" s="14" t="s">
        <v>25</v>
      </c>
      <c r="P12" s="21">
        <v>28462.138000000006</v>
      </c>
      <c r="R12" t="str">
        <f t="shared" si="0"/>
        <v>Denmark</v>
      </c>
      <c r="S12">
        <f t="shared" si="1"/>
        <v>28462.138000000006</v>
      </c>
    </row>
    <row r="13" spans="1:19">
      <c r="A13" s="14" t="s">
        <v>74</v>
      </c>
      <c r="B13" s="21">
        <v>645223.17949999985</v>
      </c>
      <c r="E13" s="14" t="s">
        <v>86</v>
      </c>
      <c r="F13" s="21">
        <v>58235.185000000005</v>
      </c>
      <c r="G13" s="21">
        <v>27301.534999999993</v>
      </c>
      <c r="I13" s="14" t="s">
        <v>39</v>
      </c>
      <c r="J13" s="21">
        <v>24075.482</v>
      </c>
      <c r="L13" s="14" t="s">
        <v>74</v>
      </c>
      <c r="M13" s="21">
        <v>645223.17949999985</v>
      </c>
      <c r="O13" s="14" t="s">
        <v>39</v>
      </c>
      <c r="P13" s="21">
        <v>24075.482</v>
      </c>
      <c r="R13" t="str">
        <f t="shared" si="0"/>
        <v>Finland</v>
      </c>
      <c r="S13">
        <f t="shared" si="1"/>
        <v>24075.482</v>
      </c>
    </row>
    <row r="14" spans="1:19">
      <c r="E14" s="14" t="s">
        <v>87</v>
      </c>
      <c r="F14" s="21">
        <v>69504.337000000014</v>
      </c>
      <c r="G14" s="21">
        <v>31109.926999999985</v>
      </c>
      <c r="I14" s="14" t="s">
        <v>47</v>
      </c>
      <c r="J14" s="21">
        <v>55102.048500000012</v>
      </c>
      <c r="O14" s="14" t="s">
        <v>47</v>
      </c>
      <c r="P14" s="21">
        <v>55102.048500000012</v>
      </c>
      <c r="R14" t="str">
        <f t="shared" si="0"/>
        <v>France</v>
      </c>
      <c r="S14">
        <f t="shared" si="1"/>
        <v>55102.048500000012</v>
      </c>
    </row>
    <row r="15" spans="1:19">
      <c r="E15" s="14" t="s">
        <v>88</v>
      </c>
      <c r="F15" s="21">
        <v>66442.23599999999</v>
      </c>
      <c r="G15" s="21">
        <v>31035.085999999967</v>
      </c>
      <c r="I15" s="14" t="s">
        <v>43</v>
      </c>
      <c r="J15" s="21">
        <v>70034.105500000005</v>
      </c>
      <c r="O15" s="14" t="s">
        <v>43</v>
      </c>
      <c r="P15" s="21">
        <v>70034.105500000005</v>
      </c>
      <c r="R15" t="str">
        <f t="shared" si="0"/>
        <v>Germany</v>
      </c>
      <c r="S15">
        <f t="shared" si="1"/>
        <v>70034.105500000005</v>
      </c>
    </row>
    <row r="16" spans="1:19">
      <c r="E16" s="14" t="s">
        <v>89</v>
      </c>
      <c r="F16" s="21">
        <v>57609.044499999975</v>
      </c>
      <c r="G16" s="21">
        <v>27126.764499999972</v>
      </c>
      <c r="I16" s="14" t="s">
        <v>18</v>
      </c>
      <c r="J16" s="21">
        <v>16596.517499999994</v>
      </c>
      <c r="O16" s="14" t="s">
        <v>18</v>
      </c>
      <c r="P16" s="21">
        <v>16596.517499999994</v>
      </c>
      <c r="R16" t="str">
        <f t="shared" si="0"/>
        <v>Ireland</v>
      </c>
      <c r="S16">
        <f t="shared" si="1"/>
        <v>16596.517499999994</v>
      </c>
    </row>
    <row r="17" spans="5:19">
      <c r="E17" s="14" t="s">
        <v>90</v>
      </c>
      <c r="F17" s="21">
        <v>53609.278500000037</v>
      </c>
      <c r="G17" s="21">
        <v>25001.058499999999</v>
      </c>
      <c r="I17" s="14" t="s">
        <v>50</v>
      </c>
      <c r="J17" s="21">
        <v>50319.473499999986</v>
      </c>
      <c r="O17" s="14" t="s">
        <v>50</v>
      </c>
      <c r="P17" s="21">
        <v>50319.473499999986</v>
      </c>
      <c r="R17" t="str">
        <f t="shared" si="0"/>
        <v>Italy</v>
      </c>
      <c r="S17">
        <f t="shared" si="1"/>
        <v>50319.473499999986</v>
      </c>
    </row>
    <row r="18" spans="5:19">
      <c r="E18" s="14" t="s">
        <v>91</v>
      </c>
      <c r="F18" s="21">
        <v>49147.535000000003</v>
      </c>
      <c r="G18" s="21">
        <v>22793.035</v>
      </c>
      <c r="I18" s="14" t="s">
        <v>31</v>
      </c>
      <c r="J18" s="21">
        <v>42192.776500000007</v>
      </c>
      <c r="O18" s="14" t="s">
        <v>31</v>
      </c>
      <c r="P18" s="21">
        <v>42192.776500000007</v>
      </c>
      <c r="R18" t="str">
        <f t="shared" si="0"/>
        <v>Netherlands</v>
      </c>
      <c r="S18">
        <f t="shared" si="1"/>
        <v>42192.776500000007</v>
      </c>
    </row>
    <row r="19" spans="5:19">
      <c r="E19" s="14" t="s">
        <v>92</v>
      </c>
      <c r="F19" s="21">
        <v>65523.639499999968</v>
      </c>
      <c r="G19" s="21">
        <v>28666.869500000012</v>
      </c>
      <c r="I19" s="14" t="s">
        <v>52</v>
      </c>
      <c r="J19" s="21">
        <v>26376.673999999999</v>
      </c>
      <c r="O19" s="14" t="s">
        <v>52</v>
      </c>
      <c r="P19" s="21">
        <v>26376.673999999999</v>
      </c>
      <c r="R19" t="str">
        <f t="shared" si="0"/>
        <v>Norway</v>
      </c>
      <c r="S19">
        <f t="shared" si="1"/>
        <v>26376.673999999999</v>
      </c>
    </row>
    <row r="20" spans="5:19">
      <c r="E20" s="14" t="s">
        <v>93</v>
      </c>
      <c r="F20" s="21">
        <v>51026.850000000006</v>
      </c>
      <c r="G20" s="21">
        <v>22442.840000000007</v>
      </c>
      <c r="I20" s="14" t="s">
        <v>49</v>
      </c>
      <c r="J20" s="21">
        <v>40290.002</v>
      </c>
      <c r="O20" s="14" t="s">
        <v>49</v>
      </c>
      <c r="P20" s="21">
        <v>40290.002</v>
      </c>
      <c r="R20" t="str">
        <f t="shared" si="0"/>
        <v>Poland</v>
      </c>
      <c r="S20">
        <f t="shared" si="1"/>
        <v>40290.002</v>
      </c>
    </row>
    <row r="21" spans="5:19">
      <c r="E21" s="14" t="s">
        <v>74</v>
      </c>
      <c r="F21" s="21">
        <v>645223.17949999985</v>
      </c>
      <c r="G21" s="21">
        <v>296384.24949999998</v>
      </c>
      <c r="I21" s="14" t="s">
        <v>36</v>
      </c>
      <c r="J21" s="21">
        <v>27591.421000000006</v>
      </c>
      <c r="O21" s="14" t="s">
        <v>36</v>
      </c>
      <c r="P21" s="21">
        <v>27591.421000000006</v>
      </c>
      <c r="R21" t="str">
        <f t="shared" si="0"/>
        <v>Portugal</v>
      </c>
      <c r="S21">
        <f t="shared" si="1"/>
        <v>27591.421000000006</v>
      </c>
    </row>
    <row r="22" spans="5:19">
      <c r="I22" s="14" t="s">
        <v>1</v>
      </c>
      <c r="J22" s="21">
        <v>46624.590999999986</v>
      </c>
      <c r="O22" s="14" t="s">
        <v>1</v>
      </c>
      <c r="P22" s="21">
        <v>46624.590999999986</v>
      </c>
      <c r="R22" t="str">
        <f t="shared" si="0"/>
        <v>Spain</v>
      </c>
      <c r="S22">
        <f t="shared" si="1"/>
        <v>46624.590999999986</v>
      </c>
    </row>
    <row r="23" spans="5:19">
      <c r="I23" s="14" t="s">
        <v>12</v>
      </c>
      <c r="J23" s="21">
        <v>35977.811999999991</v>
      </c>
      <c r="O23" s="14" t="s">
        <v>12</v>
      </c>
      <c r="P23" s="21">
        <v>35977.811999999991</v>
      </c>
      <c r="R23" t="str">
        <f t="shared" si="0"/>
        <v>Sweden</v>
      </c>
      <c r="S23">
        <f t="shared" si="1"/>
        <v>35977.811999999991</v>
      </c>
    </row>
    <row r="24" spans="5:19">
      <c r="I24" s="14" t="s">
        <v>41</v>
      </c>
      <c r="J24" s="21">
        <v>24731.628500000003</v>
      </c>
      <c r="O24" s="14" t="s">
        <v>41</v>
      </c>
      <c r="P24" s="21">
        <v>24731.628500000003</v>
      </c>
      <c r="R24" t="str">
        <f t="shared" si="0"/>
        <v>Switzerland</v>
      </c>
      <c r="S24">
        <f t="shared" si="1"/>
        <v>24731.628500000003</v>
      </c>
    </row>
    <row r="25" spans="5:19">
      <c r="I25" s="14" t="s">
        <v>33</v>
      </c>
      <c r="J25" s="21">
        <v>74427.368000000002</v>
      </c>
      <c r="O25" s="14" t="s">
        <v>33</v>
      </c>
      <c r="P25" s="21">
        <v>74427.368000000002</v>
      </c>
      <c r="R25" t="str">
        <f t="shared" si="0"/>
        <v>United Kingdom</v>
      </c>
      <c r="S25">
        <f t="shared" si="1"/>
        <v>74427.368000000002</v>
      </c>
    </row>
    <row r="26" spans="5:19">
      <c r="I26" s="14" t="s">
        <v>74</v>
      </c>
      <c r="J26" s="21">
        <v>645223.17949999997</v>
      </c>
      <c r="O26" s="14" t="s">
        <v>74</v>
      </c>
      <c r="P26" s="21">
        <v>645223.17949999997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26B0F-A2F5-4A69-AE9A-F737BA340E29}">
  <dimension ref="A1:CK203"/>
  <sheetViews>
    <sheetView showGridLines="0" zoomScale="60" zoomScaleNormal="60" workbookViewId="0">
      <selection activeCell="AD32" sqref="AD32"/>
    </sheetView>
  </sheetViews>
  <sheetFormatPr defaultRowHeight="14.4"/>
  <sheetData>
    <row r="1" spans="1:89">
      <c r="A1" s="20"/>
      <c r="B1" s="20"/>
      <c r="C1" s="20"/>
      <c r="D1" s="20"/>
      <c r="E1" s="20"/>
      <c r="F1" s="20"/>
      <c r="G1" s="20"/>
      <c r="H1" s="20"/>
      <c r="I1" s="20"/>
      <c r="J1" s="20"/>
      <c r="K1" s="20"/>
      <c r="L1" s="20"/>
      <c r="M1" s="20"/>
      <c r="N1" s="20"/>
      <c r="O1" s="20"/>
      <c r="P1" s="20"/>
      <c r="Q1" s="20"/>
      <c r="R1" s="20"/>
      <c r="S1" s="20"/>
      <c r="T1" s="20"/>
      <c r="U1" s="20"/>
      <c r="V1" s="20"/>
      <c r="W1" s="20"/>
      <c r="X1" s="20"/>
      <c r="Y1" s="22"/>
      <c r="Z1" s="22"/>
      <c r="AA1" s="22"/>
      <c r="AB1" s="22"/>
      <c r="AC1" s="22"/>
      <c r="AD1" s="22"/>
      <c r="AE1" s="22"/>
      <c r="AF1" s="22"/>
      <c r="AG1" s="22"/>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row>
    <row r="2" spans="1:89">
      <c r="A2" s="20"/>
      <c r="B2" s="20"/>
      <c r="C2" s="20"/>
      <c r="D2" s="20"/>
      <c r="E2" s="20"/>
      <c r="F2" s="20"/>
      <c r="G2" s="20"/>
      <c r="H2" s="20"/>
      <c r="I2" s="20"/>
      <c r="J2" s="20"/>
      <c r="K2" s="20"/>
      <c r="L2" s="20"/>
      <c r="M2" s="20"/>
      <c r="N2" s="20"/>
      <c r="O2" s="20"/>
      <c r="P2" s="20"/>
      <c r="Q2" s="20"/>
      <c r="R2" s="20"/>
      <c r="S2" s="20"/>
      <c r="T2" s="20"/>
      <c r="U2" s="20"/>
      <c r="V2" s="20"/>
      <c r="W2" s="20"/>
      <c r="X2" s="20"/>
      <c r="Y2" s="22"/>
      <c r="Z2" s="22"/>
      <c r="AA2" s="22"/>
      <c r="AB2" s="22"/>
      <c r="AC2" s="22"/>
      <c r="AD2" s="22"/>
      <c r="AE2" s="22"/>
      <c r="AF2" s="22"/>
      <c r="AG2" s="22"/>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row>
    <row r="3" spans="1:89">
      <c r="A3" s="20"/>
      <c r="B3" s="20"/>
      <c r="C3" s="20"/>
      <c r="D3" s="20"/>
      <c r="E3" s="20"/>
      <c r="F3" s="20"/>
      <c r="G3" s="20"/>
      <c r="H3" s="20"/>
      <c r="I3" s="20"/>
      <c r="J3" s="20"/>
      <c r="K3" s="20"/>
      <c r="L3" s="20"/>
      <c r="M3" s="20"/>
      <c r="N3" s="20"/>
      <c r="O3" s="20"/>
      <c r="P3" s="20"/>
      <c r="Q3" s="20"/>
      <c r="R3" s="20"/>
      <c r="S3" s="20"/>
      <c r="T3" s="20"/>
      <c r="U3" s="20"/>
      <c r="V3" s="20"/>
      <c r="W3" s="20"/>
      <c r="X3" s="20"/>
      <c r="Y3" s="22"/>
      <c r="Z3" s="22"/>
      <c r="AA3" s="22"/>
      <c r="AB3" s="22"/>
      <c r="AC3" s="22"/>
      <c r="AD3" s="22"/>
      <c r="AE3" s="22"/>
      <c r="AF3" s="22"/>
      <c r="AG3" s="22"/>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row>
    <row r="4" spans="1:89">
      <c r="A4" s="20"/>
      <c r="B4" s="20"/>
      <c r="C4" s="20"/>
      <c r="D4" s="20"/>
      <c r="E4" s="20"/>
      <c r="F4" s="20"/>
      <c r="G4" s="20"/>
      <c r="H4" s="20"/>
      <c r="I4" s="20"/>
      <c r="J4" s="20"/>
      <c r="K4" s="20"/>
      <c r="L4" s="20"/>
      <c r="M4" s="20"/>
      <c r="N4" s="20"/>
      <c r="O4" s="20"/>
      <c r="P4" s="20"/>
      <c r="Q4" s="20"/>
      <c r="R4" s="20"/>
      <c r="S4" s="20"/>
      <c r="T4" s="20"/>
      <c r="U4" s="20"/>
      <c r="V4" s="20"/>
      <c r="W4" s="20"/>
      <c r="X4" s="20"/>
      <c r="Y4" s="22"/>
      <c r="Z4" s="22"/>
      <c r="AA4" s="22"/>
      <c r="AB4" s="22"/>
      <c r="AC4" s="22"/>
      <c r="AD4" s="22"/>
      <c r="AE4" s="22"/>
      <c r="AF4" s="22"/>
      <c r="AG4" s="22"/>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row>
    <row r="5" spans="1:89">
      <c r="A5" s="20"/>
      <c r="B5" s="20"/>
      <c r="C5" s="20"/>
      <c r="D5" s="20"/>
      <c r="E5" s="20"/>
      <c r="F5" s="20"/>
      <c r="G5" s="20"/>
      <c r="H5" s="20"/>
      <c r="I5" s="20"/>
      <c r="J5" s="20"/>
      <c r="K5" s="20"/>
      <c r="L5" s="20"/>
      <c r="M5" s="20"/>
      <c r="N5" s="20"/>
      <c r="O5" s="20"/>
      <c r="P5" s="20"/>
      <c r="Q5" s="20"/>
      <c r="R5" s="20"/>
      <c r="S5" s="20"/>
      <c r="T5" s="20"/>
      <c r="U5" s="20"/>
      <c r="V5" s="20"/>
      <c r="W5" s="20"/>
      <c r="X5" s="20"/>
      <c r="Y5" s="22"/>
      <c r="Z5" s="22"/>
      <c r="AA5" s="22"/>
      <c r="AB5" s="22"/>
      <c r="AC5" s="22"/>
      <c r="AD5" s="22"/>
      <c r="AE5" s="22"/>
      <c r="AF5" s="22"/>
      <c r="AG5" s="22"/>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row>
    <row r="6" spans="1:89">
      <c r="A6" s="20"/>
      <c r="B6" s="20"/>
      <c r="C6" s="20"/>
      <c r="D6" s="20"/>
      <c r="E6" s="20"/>
      <c r="F6" s="20"/>
      <c r="G6" s="20"/>
      <c r="H6" s="20"/>
      <c r="I6" s="20"/>
      <c r="J6" s="20"/>
      <c r="K6" s="20"/>
      <c r="L6" s="20"/>
      <c r="M6" s="20"/>
      <c r="N6" s="20"/>
      <c r="O6" s="20"/>
      <c r="P6" s="20"/>
      <c r="Q6" s="20"/>
      <c r="R6" s="20"/>
      <c r="S6" s="20"/>
      <c r="T6" s="20"/>
      <c r="U6" s="20"/>
      <c r="V6" s="20"/>
      <c r="W6" s="20"/>
      <c r="X6" s="20"/>
      <c r="Y6" s="22"/>
      <c r="Z6" s="22"/>
      <c r="AA6" s="22"/>
      <c r="AB6" s="22"/>
      <c r="AC6" s="22"/>
      <c r="AD6" s="22"/>
      <c r="AE6" s="22"/>
      <c r="AF6" s="22"/>
      <c r="AG6" s="22"/>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row>
    <row r="7" spans="1:89">
      <c r="A7" s="20"/>
      <c r="B7" s="20"/>
      <c r="C7" s="20"/>
      <c r="D7" s="20"/>
      <c r="E7" s="20"/>
      <c r="F7" s="20"/>
      <c r="G7" s="20"/>
      <c r="H7" s="20"/>
      <c r="I7" s="20"/>
      <c r="J7" s="20"/>
      <c r="K7" s="20"/>
      <c r="L7" s="20"/>
      <c r="M7" s="20"/>
      <c r="N7" s="20"/>
      <c r="O7" s="20"/>
      <c r="P7" s="20"/>
      <c r="Q7" s="20"/>
      <c r="R7" s="20"/>
      <c r="S7" s="20"/>
      <c r="T7" s="20"/>
      <c r="U7" s="20"/>
      <c r="V7" s="20"/>
      <c r="W7" s="20"/>
      <c r="X7" s="20"/>
      <c r="Y7" s="22"/>
      <c r="Z7" s="22"/>
      <c r="AA7" s="22"/>
      <c r="AB7" s="22"/>
      <c r="AC7" s="22"/>
      <c r="AD7" s="22"/>
      <c r="AE7" s="22"/>
      <c r="AF7" s="22"/>
      <c r="AG7" s="22"/>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row>
    <row r="8" spans="1:89">
      <c r="A8" s="20"/>
      <c r="B8" s="20"/>
      <c r="C8" s="20"/>
      <c r="D8" s="20"/>
      <c r="E8" s="20"/>
      <c r="F8" s="20"/>
      <c r="G8" s="20"/>
      <c r="H8" s="20"/>
      <c r="I8" s="20"/>
      <c r="J8" s="20"/>
      <c r="K8" s="20"/>
      <c r="L8" s="20"/>
      <c r="M8" s="20"/>
      <c r="N8" s="20"/>
      <c r="O8" s="20"/>
      <c r="P8" s="20"/>
      <c r="Q8" s="20"/>
      <c r="R8" s="20"/>
      <c r="S8" s="20"/>
      <c r="T8" s="20"/>
      <c r="U8" s="20"/>
      <c r="V8" s="20"/>
      <c r="W8" s="20"/>
      <c r="X8" s="20"/>
      <c r="Y8" s="22"/>
      <c r="Z8" s="22"/>
      <c r="AA8" s="22"/>
      <c r="AB8" s="22"/>
      <c r="AC8" s="22"/>
      <c r="AD8" s="22"/>
      <c r="AE8" s="22"/>
      <c r="AF8" s="22"/>
      <c r="AG8" s="22"/>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row>
    <row r="9" spans="1:89">
      <c r="A9" s="20"/>
      <c r="B9" s="20"/>
      <c r="C9" s="20"/>
      <c r="D9" s="20"/>
      <c r="E9" s="20"/>
      <c r="F9" s="20"/>
      <c r="G9" s="20"/>
      <c r="H9" s="20"/>
      <c r="I9" s="20"/>
      <c r="J9" s="20"/>
      <c r="K9" s="20"/>
      <c r="L9" s="20"/>
      <c r="M9" s="20"/>
      <c r="N9" s="20"/>
      <c r="O9" s="20"/>
      <c r="P9" s="20"/>
      <c r="Q9" s="20"/>
      <c r="R9" s="20"/>
      <c r="S9" s="20"/>
      <c r="T9" s="20"/>
      <c r="U9" s="20"/>
      <c r="V9" s="20"/>
      <c r="W9" s="20"/>
      <c r="X9" s="20"/>
      <c r="Y9" s="22"/>
      <c r="Z9" s="22"/>
      <c r="AA9" s="22"/>
      <c r="AB9" s="22"/>
      <c r="AC9" s="22"/>
      <c r="AD9" s="22"/>
      <c r="AE9" s="22"/>
      <c r="AF9" s="22"/>
      <c r="AG9" s="22"/>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row>
    <row r="10" spans="1:89">
      <c r="A10" s="20"/>
      <c r="B10" s="20"/>
      <c r="C10" s="20"/>
      <c r="D10" s="20"/>
      <c r="E10" s="20"/>
      <c r="F10" s="20"/>
      <c r="G10" s="20"/>
      <c r="H10" s="20"/>
      <c r="I10" s="20"/>
      <c r="J10" s="20"/>
      <c r="K10" s="20"/>
      <c r="L10" s="20"/>
      <c r="M10" s="20"/>
      <c r="N10" s="20"/>
      <c r="O10" s="20"/>
      <c r="P10" s="20"/>
      <c r="Q10" s="20"/>
      <c r="R10" s="20"/>
      <c r="S10" s="20"/>
      <c r="T10" s="20"/>
      <c r="U10" s="20"/>
      <c r="V10" s="20"/>
      <c r="W10" s="20"/>
      <c r="X10" s="20"/>
      <c r="Y10" s="22"/>
      <c r="Z10" s="22"/>
      <c r="AA10" s="22"/>
      <c r="AB10" s="22"/>
      <c r="AC10" s="22"/>
      <c r="AD10" s="22"/>
      <c r="AE10" s="22"/>
      <c r="AF10" s="22"/>
      <c r="AG10" s="22"/>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row>
    <row r="11" spans="1:89">
      <c r="A11" s="20"/>
      <c r="B11" s="20"/>
      <c r="C11" s="20"/>
      <c r="D11" s="20"/>
      <c r="E11" s="20"/>
      <c r="F11" s="20"/>
      <c r="G11" s="20"/>
      <c r="H11" s="20"/>
      <c r="I11" s="20"/>
      <c r="J11" s="20"/>
      <c r="K11" s="20"/>
      <c r="L11" s="20"/>
      <c r="M11" s="20"/>
      <c r="N11" s="20"/>
      <c r="O11" s="20"/>
      <c r="P11" s="20"/>
      <c r="Q11" s="20"/>
      <c r="R11" s="20"/>
      <c r="S11" s="20"/>
      <c r="T11" s="20"/>
      <c r="U11" s="20"/>
      <c r="V11" s="20"/>
      <c r="W11" s="20"/>
      <c r="X11" s="20"/>
      <c r="Y11" s="22"/>
      <c r="Z11" s="22"/>
      <c r="AA11" s="22"/>
      <c r="AB11" s="22"/>
      <c r="AC11" s="22"/>
      <c r="AD11" s="22"/>
      <c r="AE11" s="22"/>
      <c r="AF11" s="22"/>
      <c r="AG11" s="22"/>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row>
    <row r="12" spans="1:89">
      <c r="A12" s="20"/>
      <c r="B12" s="20"/>
      <c r="C12" s="20"/>
      <c r="D12" s="20"/>
      <c r="E12" s="20"/>
      <c r="F12" s="20"/>
      <c r="G12" s="20"/>
      <c r="H12" s="20"/>
      <c r="I12" s="20"/>
      <c r="J12" s="20"/>
      <c r="K12" s="20"/>
      <c r="L12" s="20"/>
      <c r="M12" s="20"/>
      <c r="N12" s="20"/>
      <c r="O12" s="20"/>
      <c r="P12" s="20"/>
      <c r="Q12" s="20"/>
      <c r="R12" s="20"/>
      <c r="S12" s="20"/>
      <c r="T12" s="20"/>
      <c r="U12" s="20"/>
      <c r="V12" s="20"/>
      <c r="W12" s="20"/>
      <c r="X12" s="20"/>
      <c r="Y12" s="22"/>
      <c r="Z12" s="22"/>
      <c r="AA12" s="22"/>
      <c r="AB12" s="22"/>
      <c r="AC12" s="22"/>
      <c r="AD12" s="22"/>
      <c r="AE12" s="22"/>
      <c r="AF12" s="22"/>
      <c r="AG12" s="22"/>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row>
    <row r="13" spans="1:89">
      <c r="A13" s="20"/>
      <c r="B13" s="20"/>
      <c r="C13" s="20"/>
      <c r="D13" s="20"/>
      <c r="E13" s="20"/>
      <c r="F13" s="20"/>
      <c r="G13" s="20"/>
      <c r="H13" s="20"/>
      <c r="I13" s="20"/>
      <c r="J13" s="20"/>
      <c r="K13" s="20"/>
      <c r="L13" s="20"/>
      <c r="M13" s="20"/>
      <c r="N13" s="20"/>
      <c r="O13" s="20"/>
      <c r="P13" s="20"/>
      <c r="Q13" s="20"/>
      <c r="R13" s="20"/>
      <c r="S13" s="20"/>
      <c r="T13" s="20"/>
      <c r="U13" s="20"/>
      <c r="V13" s="20"/>
      <c r="W13" s="20"/>
      <c r="X13" s="20"/>
      <c r="Y13" s="22"/>
      <c r="Z13" s="22"/>
      <c r="AA13" s="22"/>
      <c r="AB13" s="22"/>
      <c r="AC13" s="22"/>
      <c r="AD13" s="22"/>
      <c r="AE13" s="22"/>
      <c r="AF13" s="22"/>
      <c r="AG13" s="22"/>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row>
    <row r="14" spans="1:89">
      <c r="A14" s="20"/>
      <c r="B14" s="20"/>
      <c r="C14" s="20"/>
      <c r="D14" s="20"/>
      <c r="E14" s="20"/>
      <c r="F14" s="20"/>
      <c r="G14" s="20"/>
      <c r="H14" s="20"/>
      <c r="I14" s="20"/>
      <c r="J14" s="20"/>
      <c r="K14" s="20"/>
      <c r="L14" s="20"/>
      <c r="M14" s="20"/>
      <c r="N14" s="20"/>
      <c r="O14" s="20"/>
      <c r="P14" s="20"/>
      <c r="Q14" s="20"/>
      <c r="R14" s="20"/>
      <c r="S14" s="20"/>
      <c r="T14" s="20"/>
      <c r="U14" s="20"/>
      <c r="V14" s="20"/>
      <c r="W14" s="20"/>
      <c r="X14" s="20"/>
      <c r="Y14" s="22"/>
      <c r="Z14" s="22"/>
      <c r="AA14" s="22"/>
      <c r="AB14" s="22"/>
      <c r="AC14" s="22"/>
      <c r="AD14" s="22"/>
      <c r="AE14" s="22"/>
      <c r="AF14" s="22"/>
      <c r="AG14" s="22"/>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row>
    <row r="15" spans="1:89">
      <c r="A15" s="20"/>
      <c r="B15" s="20"/>
      <c r="C15" s="20"/>
      <c r="D15" s="20"/>
      <c r="E15" s="20"/>
      <c r="F15" s="20"/>
      <c r="G15" s="20"/>
      <c r="H15" s="20"/>
      <c r="I15" s="20"/>
      <c r="J15" s="20"/>
      <c r="K15" s="20"/>
      <c r="L15" s="20"/>
      <c r="M15" s="20"/>
      <c r="N15" s="20"/>
      <c r="O15" s="20"/>
      <c r="P15" s="20"/>
      <c r="Q15" s="20"/>
      <c r="R15" s="20"/>
      <c r="S15" s="20"/>
      <c r="T15" s="20"/>
      <c r="U15" s="20"/>
      <c r="V15" s="20"/>
      <c r="W15" s="20"/>
      <c r="X15" s="20"/>
      <c r="Y15" s="22"/>
      <c r="Z15" s="22"/>
      <c r="AA15" s="22"/>
      <c r="AB15" s="22"/>
      <c r="AC15" s="22"/>
      <c r="AD15" s="22"/>
      <c r="AE15" s="22"/>
      <c r="AF15" s="22"/>
      <c r="AG15" s="22"/>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row>
    <row r="16" spans="1:89">
      <c r="A16" s="20"/>
      <c r="B16" s="20"/>
      <c r="C16" s="20"/>
      <c r="D16" s="20"/>
      <c r="E16" s="20"/>
      <c r="F16" s="20"/>
      <c r="G16" s="20"/>
      <c r="H16" s="20"/>
      <c r="I16" s="20"/>
      <c r="J16" s="20"/>
      <c r="K16" s="20"/>
      <c r="L16" s="20"/>
      <c r="M16" s="20"/>
      <c r="N16" s="20"/>
      <c r="O16" s="20"/>
      <c r="P16" s="20"/>
      <c r="Q16" s="20"/>
      <c r="R16" s="20"/>
      <c r="S16" s="20"/>
      <c r="T16" s="20"/>
      <c r="U16" s="20"/>
      <c r="V16" s="20"/>
      <c r="W16" s="20"/>
      <c r="X16" s="20"/>
      <c r="Y16" s="22"/>
      <c r="Z16" s="22"/>
      <c r="AA16" s="22"/>
      <c r="AB16" s="22"/>
      <c r="AC16" s="22"/>
      <c r="AD16" s="22"/>
      <c r="AE16" s="22"/>
      <c r="AF16" s="22"/>
      <c r="AG16" s="22"/>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row>
    <row r="17" spans="1:89">
      <c r="A17" s="20"/>
      <c r="B17" s="20"/>
      <c r="C17" s="20"/>
      <c r="D17" s="20"/>
      <c r="E17" s="20"/>
      <c r="F17" s="20"/>
      <c r="G17" s="20"/>
      <c r="H17" s="20"/>
      <c r="I17" s="20"/>
      <c r="J17" s="20"/>
      <c r="K17" s="20"/>
      <c r="L17" s="20"/>
      <c r="M17" s="20"/>
      <c r="N17" s="20"/>
      <c r="O17" s="20"/>
      <c r="P17" s="20"/>
      <c r="Q17" s="20"/>
      <c r="R17" s="20"/>
      <c r="S17" s="20"/>
      <c r="T17" s="20"/>
      <c r="U17" s="20"/>
      <c r="V17" s="20"/>
      <c r="W17" s="20"/>
      <c r="X17" s="20"/>
      <c r="Y17" s="22"/>
      <c r="Z17" s="22"/>
      <c r="AA17" s="22"/>
      <c r="AB17" s="22"/>
      <c r="AC17" s="22"/>
      <c r="AD17" s="22"/>
      <c r="AE17" s="22"/>
      <c r="AF17" s="22"/>
      <c r="AG17" s="22"/>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row>
    <row r="18" spans="1:89">
      <c r="A18" s="20"/>
      <c r="B18" s="20"/>
      <c r="C18" s="20"/>
      <c r="D18" s="20"/>
      <c r="E18" s="20"/>
      <c r="F18" s="20"/>
      <c r="G18" s="20"/>
      <c r="H18" s="20"/>
      <c r="I18" s="20"/>
      <c r="J18" s="20"/>
      <c r="K18" s="20"/>
      <c r="L18" s="20"/>
      <c r="M18" s="20"/>
      <c r="N18" s="20"/>
      <c r="O18" s="20"/>
      <c r="P18" s="20"/>
      <c r="Q18" s="20"/>
      <c r="R18" s="20"/>
      <c r="S18" s="20"/>
      <c r="T18" s="20"/>
      <c r="U18" s="20"/>
      <c r="V18" s="20"/>
      <c r="W18" s="20"/>
      <c r="X18" s="20"/>
      <c r="Y18" s="22"/>
      <c r="Z18" s="22"/>
      <c r="AA18" s="22"/>
      <c r="AB18" s="22"/>
      <c r="AC18" s="22"/>
      <c r="AD18" s="22"/>
      <c r="AE18" s="22"/>
      <c r="AF18" s="22"/>
      <c r="AG18" s="22"/>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row>
    <row r="19" spans="1:89">
      <c r="A19" s="20"/>
      <c r="B19" s="20"/>
      <c r="C19" s="20"/>
      <c r="D19" s="20"/>
      <c r="E19" s="20"/>
      <c r="F19" s="20"/>
      <c r="G19" s="20"/>
      <c r="H19" s="20"/>
      <c r="I19" s="20"/>
      <c r="J19" s="20"/>
      <c r="K19" s="20"/>
      <c r="L19" s="20"/>
      <c r="M19" s="20"/>
      <c r="N19" s="20"/>
      <c r="O19" s="20"/>
      <c r="P19" s="20"/>
      <c r="Q19" s="20"/>
      <c r="R19" s="20"/>
      <c r="S19" s="20"/>
      <c r="T19" s="20"/>
      <c r="U19" s="20"/>
      <c r="V19" s="20"/>
      <c r="W19" s="20"/>
      <c r="X19" s="20"/>
      <c r="Y19" s="22"/>
      <c r="Z19" s="22"/>
      <c r="AA19" s="22"/>
      <c r="AB19" s="22"/>
      <c r="AC19" s="22"/>
      <c r="AD19" s="22"/>
      <c r="AE19" s="22"/>
      <c r="AF19" s="22"/>
      <c r="AG19" s="22"/>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row>
    <row r="20" spans="1:89">
      <c r="A20" s="20"/>
      <c r="B20" s="20"/>
      <c r="C20" s="20"/>
      <c r="D20" s="20"/>
      <c r="E20" s="20"/>
      <c r="F20" s="20"/>
      <c r="G20" s="20"/>
      <c r="H20" s="20"/>
      <c r="I20" s="20"/>
      <c r="J20" s="20"/>
      <c r="K20" s="20"/>
      <c r="L20" s="20"/>
      <c r="M20" s="20"/>
      <c r="N20" s="20"/>
      <c r="O20" s="20"/>
      <c r="P20" s="20"/>
      <c r="Q20" s="20"/>
      <c r="R20" s="20"/>
      <c r="S20" s="20"/>
      <c r="T20" s="20"/>
      <c r="U20" s="20"/>
      <c r="V20" s="20"/>
      <c r="W20" s="20"/>
      <c r="X20" s="20"/>
      <c r="Y20" s="22"/>
      <c r="Z20" s="22"/>
      <c r="AA20" s="22"/>
      <c r="AB20" s="22"/>
      <c r="AC20" s="22"/>
      <c r="AD20" s="22"/>
      <c r="AE20" s="22"/>
      <c r="AF20" s="22"/>
      <c r="AG20" s="22"/>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row>
    <row r="21" spans="1:89">
      <c r="A21" s="20"/>
      <c r="B21" s="20"/>
      <c r="C21" s="20"/>
      <c r="D21" s="20"/>
      <c r="E21" s="20"/>
      <c r="F21" s="20"/>
      <c r="G21" s="20"/>
      <c r="H21" s="20"/>
      <c r="I21" s="20"/>
      <c r="J21" s="20"/>
      <c r="K21" s="20"/>
      <c r="L21" s="20"/>
      <c r="M21" s="20"/>
      <c r="N21" s="20"/>
      <c r="O21" s="20"/>
      <c r="P21" s="20"/>
      <c r="Q21" s="20"/>
      <c r="R21" s="20"/>
      <c r="S21" s="20"/>
      <c r="T21" s="20"/>
      <c r="U21" s="20"/>
      <c r="V21" s="20"/>
      <c r="W21" s="20"/>
      <c r="X21" s="20"/>
      <c r="Y21" s="22"/>
      <c r="Z21" s="22"/>
      <c r="AA21" s="22"/>
      <c r="AB21" s="22"/>
      <c r="AC21" s="22"/>
      <c r="AD21" s="22"/>
      <c r="AE21" s="22"/>
      <c r="AF21" s="22"/>
      <c r="AG21" s="22"/>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row>
    <row r="22" spans="1:89">
      <c r="A22" s="20"/>
      <c r="B22" s="20"/>
      <c r="C22" s="20"/>
      <c r="D22" s="20"/>
      <c r="E22" s="20"/>
      <c r="F22" s="20"/>
      <c r="G22" s="20"/>
      <c r="H22" s="20"/>
      <c r="I22" s="20"/>
      <c r="J22" s="20"/>
      <c r="K22" s="20"/>
      <c r="L22" s="20"/>
      <c r="M22" s="20"/>
      <c r="N22" s="20"/>
      <c r="O22" s="20"/>
      <c r="P22" s="20"/>
      <c r="Q22" s="20"/>
      <c r="R22" s="20"/>
      <c r="S22" s="20"/>
      <c r="T22" s="20"/>
      <c r="U22" s="20"/>
      <c r="V22" s="20"/>
      <c r="W22" s="20"/>
      <c r="X22" s="20"/>
      <c r="Y22" s="22"/>
      <c r="Z22" s="22"/>
      <c r="AA22" s="22"/>
      <c r="AB22" s="22"/>
      <c r="AC22" s="22"/>
      <c r="AD22" s="22"/>
      <c r="AE22" s="22"/>
      <c r="AF22" s="22"/>
      <c r="AG22" s="22"/>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row>
    <row r="23" spans="1:89">
      <c r="A23" s="20"/>
      <c r="B23" s="20"/>
      <c r="C23" s="20"/>
      <c r="D23" s="20"/>
      <c r="E23" s="20"/>
      <c r="F23" s="20"/>
      <c r="G23" s="20"/>
      <c r="H23" s="20"/>
      <c r="I23" s="20"/>
      <c r="J23" s="20"/>
      <c r="K23" s="20"/>
      <c r="L23" s="20"/>
      <c r="M23" s="20"/>
      <c r="N23" s="20"/>
      <c r="O23" s="20"/>
      <c r="P23" s="20"/>
      <c r="Q23" s="20"/>
      <c r="R23" s="20"/>
      <c r="S23" s="20"/>
      <c r="T23" s="20"/>
      <c r="U23" s="20"/>
      <c r="V23" s="20"/>
      <c r="W23" s="20"/>
      <c r="X23" s="20"/>
      <c r="Y23" s="22"/>
      <c r="Z23" s="22"/>
      <c r="AA23" s="22"/>
      <c r="AB23" s="22"/>
      <c r="AC23" s="22"/>
      <c r="AD23" s="22"/>
      <c r="AE23" s="22"/>
      <c r="AF23" s="22"/>
      <c r="AG23" s="22"/>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row>
    <row r="24" spans="1:89">
      <c r="A24" s="20"/>
      <c r="B24" s="20"/>
      <c r="C24" s="20"/>
      <c r="D24" s="20"/>
      <c r="E24" s="20"/>
      <c r="F24" s="20"/>
      <c r="G24" s="20"/>
      <c r="H24" s="20"/>
      <c r="I24" s="20"/>
      <c r="J24" s="20"/>
      <c r="K24" s="20"/>
      <c r="L24" s="20"/>
      <c r="M24" s="20"/>
      <c r="N24" s="20"/>
      <c r="O24" s="20"/>
      <c r="P24" s="20"/>
      <c r="Q24" s="20"/>
      <c r="R24" s="20"/>
      <c r="S24" s="20"/>
      <c r="T24" s="20"/>
      <c r="U24" s="20"/>
      <c r="V24" s="20"/>
      <c r="W24" s="20"/>
      <c r="X24" s="20"/>
      <c r="Y24" s="22"/>
      <c r="Z24" s="22"/>
      <c r="AA24" s="22"/>
      <c r="AB24" s="22"/>
      <c r="AC24" s="22"/>
      <c r="AD24" s="22"/>
      <c r="AE24" s="22"/>
      <c r="AF24" s="22"/>
      <c r="AG24" s="22"/>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row>
    <row r="25" spans="1:89">
      <c r="A25" s="20"/>
      <c r="B25" s="20"/>
      <c r="C25" s="20"/>
      <c r="D25" s="20"/>
      <c r="E25" s="20"/>
      <c r="F25" s="20"/>
      <c r="G25" s="20"/>
      <c r="H25" s="20"/>
      <c r="I25" s="20"/>
      <c r="J25" s="20"/>
      <c r="K25" s="20"/>
      <c r="L25" s="20"/>
      <c r="M25" s="20"/>
      <c r="N25" s="20"/>
      <c r="O25" s="20"/>
      <c r="P25" s="20"/>
      <c r="Q25" s="20"/>
      <c r="R25" s="20"/>
      <c r="S25" s="20"/>
      <c r="T25" s="20"/>
      <c r="U25" s="20"/>
      <c r="V25" s="20"/>
      <c r="W25" s="20"/>
      <c r="X25" s="20"/>
      <c r="Y25" s="22"/>
      <c r="Z25" s="22"/>
      <c r="AA25" s="22"/>
      <c r="AB25" s="22"/>
      <c r="AC25" s="22"/>
      <c r="AD25" s="22"/>
      <c r="AE25" s="22"/>
      <c r="AF25" s="22"/>
      <c r="AG25" s="22"/>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row>
    <row r="26" spans="1:89">
      <c r="A26" s="20"/>
      <c r="B26" s="20"/>
      <c r="C26" s="20"/>
      <c r="D26" s="20"/>
      <c r="E26" s="20"/>
      <c r="F26" s="20"/>
      <c r="G26" s="20"/>
      <c r="H26" s="20"/>
      <c r="I26" s="20"/>
      <c r="J26" s="20"/>
      <c r="K26" s="20"/>
      <c r="L26" s="20"/>
      <c r="M26" s="20"/>
      <c r="N26" s="20"/>
      <c r="O26" s="20"/>
      <c r="P26" s="20"/>
      <c r="Q26" s="20"/>
      <c r="R26" s="20"/>
      <c r="S26" s="20"/>
      <c r="T26" s="20"/>
      <c r="U26" s="20"/>
      <c r="V26" s="20"/>
      <c r="W26" s="20"/>
      <c r="X26" s="20"/>
      <c r="Y26" s="22"/>
      <c r="Z26" s="22"/>
      <c r="AA26" s="22"/>
      <c r="AB26" s="22"/>
      <c r="AC26" s="22"/>
      <c r="AD26" s="22"/>
      <c r="AE26" s="22"/>
      <c r="AF26" s="22"/>
      <c r="AG26" s="22"/>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row>
    <row r="27" spans="1:89">
      <c r="A27" s="20"/>
      <c r="B27" s="20"/>
      <c r="C27" s="20"/>
      <c r="D27" s="20"/>
      <c r="E27" s="20"/>
      <c r="F27" s="20"/>
      <c r="G27" s="20"/>
      <c r="H27" s="20"/>
      <c r="I27" s="20"/>
      <c r="J27" s="20"/>
      <c r="K27" s="20"/>
      <c r="L27" s="20"/>
      <c r="M27" s="20"/>
      <c r="N27" s="20"/>
      <c r="O27" s="20"/>
      <c r="P27" s="20"/>
      <c r="Q27" s="20"/>
      <c r="R27" s="20"/>
      <c r="S27" s="20"/>
      <c r="T27" s="20"/>
      <c r="U27" s="20"/>
      <c r="V27" s="20"/>
      <c r="W27" s="20"/>
      <c r="X27" s="20"/>
      <c r="Y27" s="22"/>
      <c r="Z27" s="22"/>
      <c r="AA27" s="22"/>
      <c r="AB27" s="22"/>
      <c r="AC27" s="22"/>
      <c r="AD27" s="22"/>
      <c r="AE27" s="22"/>
      <c r="AF27" s="22"/>
      <c r="AG27" s="22"/>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row>
    <row r="28" spans="1:89">
      <c r="A28" s="20"/>
      <c r="B28" s="20"/>
      <c r="C28" s="20"/>
      <c r="D28" s="20"/>
      <c r="E28" s="20"/>
      <c r="F28" s="20"/>
      <c r="G28" s="20"/>
      <c r="H28" s="20"/>
      <c r="I28" s="20"/>
      <c r="J28" s="20"/>
      <c r="K28" s="20"/>
      <c r="L28" s="20"/>
      <c r="M28" s="20"/>
      <c r="N28" s="20"/>
      <c r="O28" s="20"/>
      <c r="P28" s="20"/>
      <c r="Q28" s="20"/>
      <c r="R28" s="20"/>
      <c r="S28" s="20"/>
      <c r="T28" s="20"/>
      <c r="U28" s="20"/>
      <c r="V28" s="20"/>
      <c r="W28" s="20"/>
      <c r="X28" s="20"/>
      <c r="Y28" s="22"/>
      <c r="Z28" s="22"/>
      <c r="AA28" s="22"/>
      <c r="AB28" s="22"/>
      <c r="AC28" s="22"/>
      <c r="AD28" s="22"/>
      <c r="AE28" s="22"/>
      <c r="AF28" s="22"/>
      <c r="AG28" s="22"/>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row>
    <row r="29" spans="1:89">
      <c r="A29" s="20"/>
      <c r="B29" s="20"/>
      <c r="C29" s="20"/>
      <c r="D29" s="20"/>
      <c r="E29" s="20"/>
      <c r="F29" s="20"/>
      <c r="G29" s="20"/>
      <c r="H29" s="20"/>
      <c r="I29" s="20"/>
      <c r="J29" s="20"/>
      <c r="K29" s="20"/>
      <c r="L29" s="20"/>
      <c r="M29" s="20"/>
      <c r="N29" s="20"/>
      <c r="O29" s="20"/>
      <c r="P29" s="20"/>
      <c r="Q29" s="20"/>
      <c r="R29" s="20"/>
      <c r="S29" s="20"/>
      <c r="T29" s="20"/>
      <c r="U29" s="20"/>
      <c r="V29" s="20"/>
      <c r="W29" s="20"/>
      <c r="X29" s="20"/>
      <c r="Y29" s="22"/>
      <c r="Z29" s="22"/>
      <c r="AA29" s="22"/>
      <c r="AB29" s="22"/>
      <c r="AC29" s="22"/>
      <c r="AD29" s="22"/>
      <c r="AE29" s="22"/>
      <c r="AF29" s="22"/>
      <c r="AG29" s="22"/>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row>
    <row r="30" spans="1:89">
      <c r="A30" s="20"/>
      <c r="B30" s="20"/>
      <c r="C30" s="20"/>
      <c r="D30" s="20"/>
      <c r="E30" s="20"/>
      <c r="F30" s="20"/>
      <c r="G30" s="20"/>
      <c r="H30" s="20"/>
      <c r="I30" s="20"/>
      <c r="J30" s="20"/>
      <c r="K30" s="20"/>
      <c r="L30" s="20"/>
      <c r="M30" s="20"/>
      <c r="N30" s="20"/>
      <c r="O30" s="20"/>
      <c r="P30" s="20"/>
      <c r="Q30" s="20"/>
      <c r="R30" s="20"/>
      <c r="S30" s="20"/>
      <c r="T30" s="20"/>
      <c r="U30" s="20"/>
      <c r="V30" s="20"/>
      <c r="W30" s="20"/>
      <c r="X30" s="20"/>
      <c r="Y30" s="22"/>
      <c r="Z30" s="22"/>
      <c r="AA30" s="22"/>
      <c r="AB30" s="22"/>
      <c r="AC30" s="22"/>
      <c r="AD30" s="22"/>
      <c r="AE30" s="22"/>
      <c r="AF30" s="22"/>
      <c r="AG30" s="22"/>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row>
    <row r="31" spans="1:89">
      <c r="A31" s="20"/>
      <c r="B31" s="20"/>
      <c r="C31" s="20"/>
      <c r="D31" s="20"/>
      <c r="E31" s="20"/>
      <c r="F31" s="20"/>
      <c r="G31" s="20"/>
      <c r="H31" s="20"/>
      <c r="I31" s="20"/>
      <c r="J31" s="20"/>
      <c r="K31" s="20"/>
      <c r="L31" s="20"/>
      <c r="M31" s="20"/>
      <c r="N31" s="20"/>
      <c r="O31" s="20"/>
      <c r="P31" s="20"/>
      <c r="Q31" s="20"/>
      <c r="R31" s="20"/>
      <c r="S31" s="20"/>
      <c r="T31" s="20"/>
      <c r="U31" s="20"/>
      <c r="V31" s="20"/>
      <c r="W31" s="20"/>
      <c r="X31" s="20"/>
      <c r="Y31" s="22"/>
      <c r="Z31" s="22"/>
      <c r="AA31" s="22"/>
      <c r="AB31" s="22"/>
      <c r="AC31" s="22"/>
      <c r="AD31" s="22"/>
      <c r="AE31" s="22"/>
      <c r="AF31" s="22"/>
      <c r="AG31" s="22"/>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row>
    <row r="32" spans="1:89">
      <c r="A32" s="20"/>
      <c r="B32" s="20"/>
      <c r="C32" s="20"/>
      <c r="D32" s="20"/>
      <c r="E32" s="20"/>
      <c r="F32" s="20"/>
      <c r="G32" s="20"/>
      <c r="H32" s="20"/>
      <c r="I32" s="20"/>
      <c r="J32" s="20"/>
      <c r="K32" s="20"/>
      <c r="L32" s="20"/>
      <c r="M32" s="20"/>
      <c r="N32" s="20"/>
      <c r="O32" s="20"/>
      <c r="P32" s="20"/>
      <c r="Q32" s="20"/>
      <c r="R32" s="20"/>
      <c r="S32" s="20"/>
      <c r="T32" s="20"/>
      <c r="U32" s="20"/>
      <c r="V32" s="20"/>
      <c r="W32" s="20"/>
      <c r="X32" s="20"/>
      <c r="Y32" s="22"/>
      <c r="Z32" s="22"/>
      <c r="AA32" s="22"/>
      <c r="AB32" s="22"/>
      <c r="AC32" s="22"/>
      <c r="AD32" s="22"/>
      <c r="AE32" s="22"/>
      <c r="AF32" s="22"/>
      <c r="AG32" s="22"/>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row>
    <row r="33" spans="1:89">
      <c r="A33" s="20"/>
      <c r="B33" s="20"/>
      <c r="C33" s="20"/>
      <c r="D33" s="20"/>
      <c r="E33" s="20"/>
      <c r="F33" s="20"/>
      <c r="G33" s="20"/>
      <c r="H33" s="20"/>
      <c r="I33" s="20"/>
      <c r="J33" s="20"/>
      <c r="K33" s="20"/>
      <c r="L33" s="20"/>
      <c r="M33" s="20"/>
      <c r="N33" s="20"/>
      <c r="O33" s="20"/>
      <c r="P33" s="20"/>
      <c r="Q33" s="20"/>
      <c r="R33" s="20"/>
      <c r="S33" s="20"/>
      <c r="T33" s="20"/>
      <c r="U33" s="20"/>
      <c r="V33" s="20"/>
      <c r="W33" s="20"/>
      <c r="X33" s="20"/>
      <c r="Y33" s="22"/>
      <c r="Z33" s="22"/>
      <c r="AA33" s="22"/>
      <c r="AB33" s="22"/>
      <c r="AC33" s="22"/>
      <c r="AD33" s="22"/>
      <c r="AE33" s="22"/>
      <c r="AF33" s="22"/>
      <c r="AG33" s="22"/>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row>
    <row r="34" spans="1:89">
      <c r="A34" s="20"/>
      <c r="B34" s="20"/>
      <c r="C34" s="20"/>
      <c r="D34" s="20"/>
      <c r="E34" s="20"/>
      <c r="F34" s="20"/>
      <c r="G34" s="20"/>
      <c r="H34" s="20"/>
      <c r="I34" s="20"/>
      <c r="J34" s="20"/>
      <c r="K34" s="20"/>
      <c r="L34" s="20"/>
      <c r="M34" s="20"/>
      <c r="N34" s="20"/>
      <c r="O34" s="20"/>
      <c r="P34" s="20"/>
      <c r="Q34" s="20"/>
      <c r="R34" s="20"/>
      <c r="S34" s="20"/>
      <c r="T34" s="20"/>
      <c r="U34" s="20"/>
      <c r="V34" s="20"/>
      <c r="W34" s="20"/>
      <c r="X34" s="20"/>
      <c r="Y34" s="22"/>
      <c r="Z34" s="22"/>
      <c r="AA34" s="22"/>
      <c r="AB34" s="22"/>
      <c r="AC34" s="22"/>
      <c r="AD34" s="22"/>
      <c r="AE34" s="22"/>
      <c r="AF34" s="22"/>
      <c r="AG34" s="22"/>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row>
    <row r="35" spans="1:89">
      <c r="A35" s="20"/>
      <c r="B35" s="20"/>
      <c r="C35" s="20"/>
      <c r="D35" s="20"/>
      <c r="E35" s="20"/>
      <c r="F35" s="20"/>
      <c r="G35" s="20"/>
      <c r="H35" s="20"/>
      <c r="I35" s="20"/>
      <c r="J35" s="20"/>
      <c r="K35" s="20"/>
      <c r="L35" s="20"/>
      <c r="M35" s="20"/>
      <c r="N35" s="20"/>
      <c r="O35" s="20"/>
      <c r="P35" s="20"/>
      <c r="Q35" s="20"/>
      <c r="R35" s="20"/>
      <c r="S35" s="20"/>
      <c r="T35" s="20"/>
      <c r="U35" s="20"/>
      <c r="V35" s="20"/>
      <c r="W35" s="20"/>
      <c r="X35" s="20"/>
      <c r="Y35" s="22"/>
      <c r="Z35" s="22"/>
      <c r="AA35" s="22"/>
      <c r="AB35" s="22"/>
      <c r="AC35" s="22"/>
      <c r="AD35" s="22"/>
      <c r="AE35" s="22"/>
      <c r="AF35" s="22"/>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row>
    <row r="36" spans="1:89">
      <c r="A36" s="20"/>
      <c r="B36" s="20"/>
      <c r="C36" s="20"/>
      <c r="D36" s="20"/>
      <c r="E36" s="20"/>
      <c r="F36" s="20"/>
      <c r="G36" s="20"/>
      <c r="H36" s="20"/>
      <c r="I36" s="20"/>
      <c r="J36" s="20"/>
      <c r="K36" s="20"/>
      <c r="L36" s="20"/>
      <c r="M36" s="20"/>
      <c r="N36" s="20"/>
      <c r="O36" s="20"/>
      <c r="P36" s="20"/>
      <c r="Q36" s="20"/>
      <c r="R36" s="20"/>
      <c r="S36" s="20"/>
      <c r="T36" s="20"/>
      <c r="U36" s="20"/>
      <c r="V36" s="20"/>
      <c r="W36" s="20"/>
      <c r="X36" s="20"/>
      <c r="Y36" s="22"/>
      <c r="Z36" s="22"/>
      <c r="AA36" s="22"/>
      <c r="AB36" s="22"/>
      <c r="AC36" s="22"/>
      <c r="AD36" s="22"/>
      <c r="AE36" s="22"/>
      <c r="AF36" s="22"/>
      <c r="AG36" s="22"/>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row>
    <row r="37" spans="1:89">
      <c r="A37" s="20"/>
      <c r="B37" s="20"/>
      <c r="C37" s="20"/>
      <c r="D37" s="20"/>
      <c r="E37" s="20"/>
      <c r="F37" s="20"/>
      <c r="G37" s="20"/>
      <c r="H37" s="20"/>
      <c r="I37" s="20"/>
      <c r="J37" s="20"/>
      <c r="K37" s="20"/>
      <c r="L37" s="20"/>
      <c r="M37" s="20"/>
      <c r="N37" s="20"/>
      <c r="O37" s="20"/>
      <c r="P37" s="20"/>
      <c r="Q37" s="20"/>
      <c r="R37" s="20"/>
      <c r="S37" s="20"/>
      <c r="T37" s="20"/>
      <c r="U37" s="20"/>
      <c r="V37" s="20"/>
      <c r="W37" s="20"/>
      <c r="X37" s="20"/>
      <c r="Y37" s="22"/>
      <c r="Z37" s="22"/>
      <c r="AA37" s="22"/>
      <c r="AB37" s="22"/>
      <c r="AC37" s="22"/>
      <c r="AD37" s="22"/>
      <c r="AE37" s="22"/>
      <c r="AF37" s="22"/>
      <c r="AG37" s="22"/>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row>
    <row r="38" spans="1:89">
      <c r="A38" s="20"/>
      <c r="B38" s="20"/>
      <c r="C38" s="20"/>
      <c r="D38" s="20"/>
      <c r="E38" s="20"/>
      <c r="F38" s="20"/>
      <c r="G38" s="20"/>
      <c r="H38" s="20"/>
      <c r="I38" s="20"/>
      <c r="J38" s="20"/>
      <c r="K38" s="20"/>
      <c r="L38" s="20"/>
      <c r="M38" s="20"/>
      <c r="N38" s="20"/>
      <c r="O38" s="20"/>
      <c r="P38" s="20"/>
      <c r="Q38" s="20"/>
      <c r="R38" s="20"/>
      <c r="S38" s="20"/>
      <c r="T38" s="20"/>
      <c r="U38" s="20"/>
      <c r="V38" s="20"/>
      <c r="W38" s="20"/>
      <c r="X38" s="20"/>
      <c r="Y38" s="22"/>
      <c r="Z38" s="22"/>
      <c r="AA38" s="22"/>
      <c r="AB38" s="22"/>
      <c r="AC38" s="22"/>
      <c r="AD38" s="22"/>
      <c r="AE38" s="23"/>
      <c r="AF38" s="22"/>
      <c r="AG38" s="22"/>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row>
    <row r="39" spans="1:89">
      <c r="A39" s="20"/>
      <c r="B39" s="20"/>
      <c r="C39" s="20"/>
      <c r="D39" s="20"/>
      <c r="E39" s="20"/>
      <c r="F39" s="20"/>
      <c r="G39" s="20"/>
      <c r="H39" s="20"/>
      <c r="I39" s="20"/>
      <c r="J39" s="20"/>
      <c r="K39" s="20"/>
      <c r="L39" s="20"/>
      <c r="M39" s="20"/>
      <c r="N39" s="20"/>
      <c r="O39" s="20"/>
      <c r="P39" s="20"/>
      <c r="Q39" s="20"/>
      <c r="R39" s="20"/>
      <c r="S39" s="20"/>
      <c r="T39" s="20"/>
      <c r="U39" s="20"/>
      <c r="V39" s="20"/>
      <c r="W39" s="20"/>
      <c r="X39" s="20"/>
      <c r="Y39" s="22"/>
      <c r="Z39" s="22"/>
      <c r="AA39" s="22"/>
      <c r="AB39" s="22"/>
      <c r="AC39" s="22"/>
      <c r="AD39" s="22"/>
      <c r="AE39" s="22"/>
      <c r="AF39" s="22"/>
      <c r="AG39" s="22"/>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row>
    <row r="40" spans="1:89">
      <c r="A40" s="20"/>
      <c r="B40" s="20"/>
      <c r="C40" s="20"/>
      <c r="D40" s="20"/>
      <c r="E40" s="20"/>
      <c r="F40" s="20"/>
      <c r="G40" s="20"/>
      <c r="H40" s="20"/>
      <c r="I40" s="20"/>
      <c r="J40" s="20"/>
      <c r="K40" s="20"/>
      <c r="L40" s="20"/>
      <c r="M40" s="20"/>
      <c r="N40" s="20"/>
      <c r="O40" s="20"/>
      <c r="P40" s="20"/>
      <c r="Q40" s="20"/>
      <c r="R40" s="20"/>
      <c r="S40" s="20"/>
      <c r="T40" s="20"/>
      <c r="U40" s="20"/>
      <c r="V40" s="20"/>
      <c r="W40" s="20"/>
      <c r="X40" s="20"/>
      <c r="Y40" s="22"/>
      <c r="Z40" s="22"/>
      <c r="AA40" s="22"/>
      <c r="AB40" s="22"/>
      <c r="AC40" s="22"/>
      <c r="AD40" s="22"/>
      <c r="AE40" s="22"/>
      <c r="AF40" s="22"/>
      <c r="AG40" s="22"/>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row>
    <row r="41" spans="1:89">
      <c r="A41" s="20"/>
      <c r="B41" s="20"/>
      <c r="C41" s="20"/>
      <c r="D41" s="20"/>
      <c r="E41" s="20"/>
      <c r="F41" s="20"/>
      <c r="G41" s="20"/>
      <c r="H41" s="20"/>
      <c r="I41" s="20"/>
      <c r="J41" s="20"/>
      <c r="K41" s="20"/>
      <c r="L41" s="20"/>
      <c r="M41" s="20"/>
      <c r="N41" s="20"/>
      <c r="O41" s="20"/>
      <c r="P41" s="20"/>
      <c r="Q41" s="20"/>
      <c r="R41" s="20"/>
      <c r="S41" s="20"/>
      <c r="T41" s="20"/>
      <c r="U41" s="20"/>
      <c r="V41" s="20"/>
      <c r="W41" s="20"/>
      <c r="X41" s="20"/>
      <c r="Y41" s="22"/>
      <c r="Z41" s="22"/>
      <c r="AA41" s="22"/>
      <c r="AB41" s="22"/>
      <c r="AC41" s="22"/>
      <c r="AD41" s="22"/>
      <c r="AE41" s="22"/>
      <c r="AF41" s="22"/>
      <c r="AG41" s="22"/>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row>
    <row r="42" spans="1:89">
      <c r="A42" s="20"/>
      <c r="B42" s="20"/>
      <c r="C42" s="20"/>
      <c r="D42" s="20"/>
      <c r="E42" s="20"/>
      <c r="F42" s="20"/>
      <c r="G42" s="20"/>
      <c r="H42" s="20"/>
      <c r="I42" s="20"/>
      <c r="J42" s="20"/>
      <c r="K42" s="20"/>
      <c r="L42" s="20"/>
      <c r="M42" s="20"/>
      <c r="N42" s="20"/>
      <c r="O42" s="20"/>
      <c r="P42" s="20"/>
      <c r="Q42" s="20"/>
      <c r="R42" s="20"/>
      <c r="S42" s="20"/>
      <c r="T42" s="20"/>
      <c r="U42" s="20"/>
      <c r="V42" s="20"/>
      <c r="W42" s="20"/>
      <c r="X42" s="20"/>
      <c r="Y42" s="22"/>
      <c r="Z42" s="22"/>
      <c r="AA42" s="22"/>
      <c r="AB42" s="22"/>
      <c r="AC42" s="22"/>
      <c r="AD42" s="22"/>
      <c r="AE42" s="22"/>
      <c r="AF42" s="22"/>
      <c r="AG42" s="22"/>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row>
    <row r="43" spans="1:89">
      <c r="A43" s="20"/>
      <c r="B43" s="20"/>
      <c r="C43" s="20"/>
      <c r="D43" s="20"/>
      <c r="E43" s="20"/>
      <c r="F43" s="20"/>
      <c r="G43" s="20"/>
      <c r="H43" s="20"/>
      <c r="I43" s="20"/>
      <c r="J43" s="20"/>
      <c r="K43" s="20"/>
      <c r="L43" s="20"/>
      <c r="M43" s="20"/>
      <c r="N43" s="20"/>
      <c r="O43" s="20"/>
      <c r="P43" s="20"/>
      <c r="Q43" s="20"/>
      <c r="R43" s="20"/>
      <c r="S43" s="20"/>
      <c r="T43" s="20"/>
      <c r="U43" s="20"/>
      <c r="V43" s="20"/>
      <c r="W43" s="20"/>
      <c r="X43" s="20"/>
      <c r="Y43" s="22"/>
      <c r="Z43" s="22"/>
      <c r="AA43" s="22"/>
      <c r="AB43" s="22"/>
      <c r="AC43" s="22"/>
      <c r="AD43" s="22"/>
      <c r="AE43" s="22"/>
      <c r="AF43" s="22"/>
      <c r="AG43" s="22"/>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row>
    <row r="44" spans="1:89">
      <c r="A44" s="20"/>
      <c r="B44" s="20"/>
      <c r="C44" s="20"/>
      <c r="D44" s="20"/>
      <c r="E44" s="20"/>
      <c r="F44" s="20"/>
      <c r="G44" s="20"/>
      <c r="H44" s="20"/>
      <c r="I44" s="20"/>
      <c r="J44" s="20"/>
      <c r="K44" s="20"/>
      <c r="L44" s="20"/>
      <c r="M44" s="20"/>
      <c r="N44" s="20"/>
      <c r="O44" s="20"/>
      <c r="P44" s="20"/>
      <c r="Q44" s="20"/>
      <c r="R44" s="20"/>
      <c r="S44" s="20"/>
      <c r="T44" s="20"/>
      <c r="U44" s="20"/>
      <c r="V44" s="20"/>
      <c r="W44" s="20"/>
      <c r="X44" s="20"/>
      <c r="Y44" s="22"/>
      <c r="Z44" s="22"/>
      <c r="AA44" s="22"/>
      <c r="AB44" s="22"/>
      <c r="AC44" s="22"/>
      <c r="AD44" s="22"/>
      <c r="AE44" s="22"/>
      <c r="AF44" s="22"/>
      <c r="AG44" s="22"/>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row>
    <row r="45" spans="1:89">
      <c r="A45" s="20"/>
      <c r="B45" s="20"/>
      <c r="C45" s="20"/>
      <c r="D45" s="20"/>
      <c r="E45" s="20"/>
      <c r="F45" s="20"/>
      <c r="G45" s="20"/>
      <c r="H45" s="20"/>
      <c r="I45" s="20"/>
      <c r="J45" s="20"/>
      <c r="K45" s="20"/>
      <c r="L45" s="20"/>
      <c r="M45" s="20"/>
      <c r="N45" s="20"/>
      <c r="O45" s="20"/>
      <c r="P45" s="20"/>
      <c r="Q45" s="20"/>
      <c r="R45" s="20"/>
      <c r="S45" s="20"/>
      <c r="T45" s="20"/>
      <c r="U45" s="20"/>
      <c r="V45" s="20"/>
      <c r="W45" s="20"/>
      <c r="X45" s="20"/>
      <c r="Y45" s="22"/>
      <c r="Z45" s="22"/>
      <c r="AA45" s="22"/>
      <c r="AB45" s="22"/>
      <c r="AC45" s="22"/>
      <c r="AD45" s="22"/>
      <c r="AE45" s="22"/>
      <c r="AF45" s="22"/>
      <c r="AG45" s="22"/>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row>
    <row r="46" spans="1:89">
      <c r="A46" s="20"/>
      <c r="B46" s="20"/>
      <c r="C46" s="20"/>
      <c r="D46" s="20"/>
      <c r="E46" s="20"/>
      <c r="F46" s="20"/>
      <c r="G46" s="20"/>
      <c r="H46" s="20"/>
      <c r="I46" s="20"/>
      <c r="J46" s="20"/>
      <c r="K46" s="20"/>
      <c r="L46" s="20"/>
      <c r="M46" s="20"/>
      <c r="N46" s="20"/>
      <c r="O46" s="20"/>
      <c r="P46" s="20"/>
      <c r="Q46" s="20"/>
      <c r="R46" s="20"/>
      <c r="S46" s="20"/>
      <c r="T46" s="20"/>
      <c r="U46" s="20"/>
      <c r="V46" s="20"/>
      <c r="W46" s="20"/>
      <c r="X46" s="20"/>
      <c r="Y46" s="22"/>
      <c r="Z46" s="22"/>
      <c r="AA46" s="22"/>
      <c r="AB46" s="22"/>
      <c r="AC46" s="22"/>
      <c r="AD46" s="22"/>
      <c r="AE46" s="22"/>
      <c r="AF46" s="22"/>
      <c r="AG46" s="22"/>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row>
    <row r="47" spans="1:89">
      <c r="A47" s="20"/>
      <c r="B47" s="20"/>
      <c r="C47" s="20"/>
      <c r="D47" s="20"/>
      <c r="E47" s="20"/>
      <c r="F47" s="20"/>
      <c r="G47" s="20"/>
      <c r="H47" s="20"/>
      <c r="I47" s="20"/>
      <c r="J47" s="20"/>
      <c r="K47" s="20"/>
      <c r="L47" s="20"/>
      <c r="M47" s="20"/>
      <c r="N47" s="20"/>
      <c r="O47" s="20"/>
      <c r="P47" s="20"/>
      <c r="Q47" s="20"/>
      <c r="R47" s="20"/>
      <c r="S47" s="20"/>
      <c r="T47" s="20"/>
      <c r="U47" s="20"/>
      <c r="V47" s="20"/>
      <c r="W47" s="20"/>
      <c r="X47" s="20"/>
      <c r="Y47" s="22"/>
      <c r="Z47" s="22"/>
      <c r="AA47" s="22"/>
      <c r="AB47" s="22"/>
      <c r="AC47" s="22"/>
      <c r="AD47" s="22"/>
      <c r="AE47" s="22"/>
      <c r="AF47" s="22"/>
      <c r="AG47" s="22"/>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row>
    <row r="48" spans="1:89">
      <c r="A48" s="20"/>
      <c r="B48" s="20"/>
      <c r="C48" s="20"/>
      <c r="D48" s="20"/>
      <c r="E48" s="20"/>
      <c r="F48" s="20"/>
      <c r="G48" s="20"/>
      <c r="H48" s="20"/>
      <c r="I48" s="20"/>
      <c r="J48" s="20"/>
      <c r="K48" s="20"/>
      <c r="L48" s="20"/>
      <c r="M48" s="20"/>
      <c r="N48" s="20"/>
      <c r="O48" s="20"/>
      <c r="P48" s="20"/>
      <c r="Q48" s="20"/>
      <c r="R48" s="20"/>
      <c r="S48" s="20"/>
      <c r="T48" s="20"/>
      <c r="U48" s="20"/>
      <c r="V48" s="20"/>
      <c r="W48" s="20"/>
      <c r="X48" s="20"/>
      <c r="Y48" s="22"/>
      <c r="Z48" s="22"/>
      <c r="AA48" s="22"/>
      <c r="AB48" s="22"/>
      <c r="AC48" s="22"/>
      <c r="AD48" s="22"/>
      <c r="AE48" s="22"/>
      <c r="AF48" s="22"/>
      <c r="AG48" s="22"/>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row>
    <row r="49" spans="1:89">
      <c r="A49" s="20"/>
      <c r="B49" s="20"/>
      <c r="C49" s="20"/>
      <c r="D49" s="20"/>
      <c r="E49" s="20"/>
      <c r="F49" s="20"/>
      <c r="G49" s="20"/>
      <c r="H49" s="20"/>
      <c r="I49" s="20"/>
      <c r="J49" s="20"/>
      <c r="K49" s="20"/>
      <c r="L49" s="20"/>
      <c r="M49" s="20"/>
      <c r="N49" s="20"/>
      <c r="O49" s="20"/>
      <c r="P49" s="20"/>
      <c r="Q49" s="20"/>
      <c r="R49" s="20"/>
      <c r="S49" s="20"/>
      <c r="T49" s="20"/>
      <c r="U49" s="20"/>
      <c r="V49" s="20"/>
      <c r="W49" s="20"/>
      <c r="X49" s="20"/>
      <c r="Y49" s="22"/>
      <c r="Z49" s="22"/>
      <c r="AA49" s="22"/>
      <c r="AB49" s="22"/>
      <c r="AC49" s="22"/>
      <c r="AD49" s="22"/>
      <c r="AE49" s="22"/>
      <c r="AF49" s="22"/>
      <c r="AG49" s="22"/>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row>
    <row r="50" spans="1:89">
      <c r="A50" s="20"/>
      <c r="B50" s="20"/>
      <c r="C50" s="20"/>
      <c r="D50" s="20"/>
      <c r="E50" s="20"/>
      <c r="F50" s="20"/>
      <c r="G50" s="20"/>
      <c r="H50" s="20"/>
      <c r="I50" s="20"/>
      <c r="J50" s="20"/>
      <c r="K50" s="20"/>
      <c r="L50" s="20"/>
      <c r="M50" s="20"/>
      <c r="N50" s="20"/>
      <c r="O50" s="20"/>
      <c r="P50" s="20"/>
      <c r="Q50" s="20"/>
      <c r="R50" s="20"/>
      <c r="S50" s="20"/>
      <c r="T50" s="20"/>
      <c r="U50" s="20"/>
      <c r="V50" s="20"/>
      <c r="W50" s="20"/>
      <c r="X50" s="20"/>
      <c r="Y50" s="22"/>
      <c r="Z50" s="22"/>
      <c r="AA50" s="22"/>
      <c r="AB50" s="22"/>
      <c r="AC50" s="22"/>
      <c r="AD50" s="22"/>
      <c r="AE50" s="22"/>
      <c r="AF50" s="22"/>
      <c r="AG50" s="22"/>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row>
    <row r="51" spans="1:89">
      <c r="A51" s="20"/>
      <c r="B51" s="20"/>
      <c r="C51" s="20"/>
      <c r="D51" s="20"/>
      <c r="E51" s="20"/>
      <c r="F51" s="20"/>
      <c r="G51" s="20"/>
      <c r="H51" s="20"/>
      <c r="I51" s="20"/>
      <c r="J51" s="20"/>
      <c r="K51" s="20"/>
      <c r="L51" s="20"/>
      <c r="M51" s="20"/>
      <c r="N51" s="20"/>
      <c r="O51" s="20"/>
      <c r="P51" s="20"/>
      <c r="Q51" s="20"/>
      <c r="R51" s="20"/>
      <c r="S51" s="20"/>
      <c r="T51" s="20"/>
      <c r="U51" s="20"/>
      <c r="V51" s="20"/>
      <c r="W51" s="20"/>
      <c r="X51" s="20"/>
      <c r="Y51" s="22"/>
      <c r="Z51" s="22"/>
      <c r="AA51" s="22"/>
      <c r="AB51" s="22"/>
      <c r="AC51" s="22"/>
      <c r="AD51" s="22"/>
      <c r="AE51" s="22"/>
      <c r="AF51" s="22"/>
      <c r="AG51" s="22"/>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row>
    <row r="52" spans="1:89">
      <c r="A52" s="20"/>
      <c r="B52" s="20"/>
      <c r="C52" s="20"/>
      <c r="D52" s="20"/>
      <c r="E52" s="20"/>
      <c r="F52" s="20"/>
      <c r="G52" s="20"/>
      <c r="H52" s="20"/>
      <c r="I52" s="20"/>
      <c r="J52" s="20"/>
      <c r="K52" s="20"/>
      <c r="L52" s="20"/>
      <c r="M52" s="20"/>
      <c r="N52" s="20"/>
      <c r="O52" s="20"/>
      <c r="P52" s="20"/>
      <c r="Q52" s="20"/>
      <c r="R52" s="20"/>
      <c r="S52" s="20"/>
      <c r="T52" s="20"/>
      <c r="U52" s="20"/>
      <c r="V52" s="20"/>
      <c r="W52" s="20"/>
      <c r="X52" s="20"/>
      <c r="Y52" s="22"/>
      <c r="Z52" s="22"/>
      <c r="AA52" s="22"/>
      <c r="AB52" s="22"/>
      <c r="AC52" s="22"/>
      <c r="AD52" s="22"/>
      <c r="AE52" s="22"/>
      <c r="AF52" s="22"/>
      <c r="AG52" s="22"/>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row>
    <row r="53" spans="1:89">
      <c r="A53" s="20"/>
      <c r="B53" s="20"/>
      <c r="C53" s="20"/>
      <c r="D53" s="20"/>
      <c r="E53" s="20"/>
      <c r="F53" s="20"/>
      <c r="G53" s="20"/>
      <c r="H53" s="20"/>
      <c r="I53" s="20"/>
      <c r="J53" s="20"/>
      <c r="K53" s="20"/>
      <c r="L53" s="20"/>
      <c r="M53" s="20"/>
      <c r="N53" s="20"/>
      <c r="O53" s="20"/>
      <c r="P53" s="20"/>
      <c r="Q53" s="20"/>
      <c r="R53" s="20"/>
      <c r="S53" s="20"/>
      <c r="T53" s="20"/>
      <c r="U53" s="20"/>
      <c r="V53" s="20"/>
      <c r="W53" s="20"/>
      <c r="X53" s="20"/>
      <c r="Y53" s="22"/>
      <c r="Z53" s="22"/>
      <c r="AA53" s="22"/>
      <c r="AB53" s="22"/>
      <c r="AC53" s="22"/>
      <c r="AD53" s="22"/>
      <c r="AE53" s="22"/>
      <c r="AF53" s="22"/>
      <c r="AG53" s="22"/>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row>
    <row r="54" spans="1:89">
      <c r="A54" s="20"/>
      <c r="B54" s="20"/>
      <c r="C54" s="20"/>
      <c r="D54" s="20"/>
      <c r="E54" s="20"/>
      <c r="F54" s="20"/>
      <c r="G54" s="20"/>
      <c r="H54" s="20"/>
      <c r="I54" s="20"/>
      <c r="J54" s="20"/>
      <c r="K54" s="20"/>
      <c r="L54" s="20"/>
      <c r="M54" s="20"/>
      <c r="N54" s="20"/>
      <c r="O54" s="20"/>
      <c r="P54" s="20"/>
      <c r="Q54" s="20"/>
      <c r="R54" s="20"/>
      <c r="S54" s="20"/>
      <c r="T54" s="20"/>
      <c r="U54" s="20"/>
      <c r="V54" s="20"/>
      <c r="W54" s="20"/>
      <c r="X54" s="20"/>
      <c r="Y54" s="22"/>
      <c r="Z54" s="22"/>
      <c r="AA54" s="22"/>
      <c r="AB54" s="22"/>
      <c r="AC54" s="22"/>
      <c r="AD54" s="22"/>
      <c r="AE54" s="22"/>
      <c r="AF54" s="22"/>
      <c r="AG54" s="22"/>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row>
    <row r="55" spans="1:89">
      <c r="A55" s="20"/>
      <c r="B55" s="20"/>
      <c r="C55" s="20"/>
      <c r="D55" s="20"/>
      <c r="E55" s="20"/>
      <c r="F55" s="20"/>
      <c r="G55" s="20"/>
      <c r="H55" s="20"/>
      <c r="I55" s="20"/>
      <c r="J55" s="20"/>
      <c r="K55" s="20"/>
      <c r="L55" s="20"/>
      <c r="M55" s="20"/>
      <c r="N55" s="20"/>
      <c r="O55" s="20"/>
      <c r="P55" s="20"/>
      <c r="Q55" s="20"/>
      <c r="R55" s="20"/>
      <c r="S55" s="20"/>
      <c r="T55" s="20"/>
      <c r="U55" s="20"/>
      <c r="V55" s="20"/>
      <c r="W55" s="20"/>
      <c r="X55" s="20"/>
      <c r="Y55" s="22"/>
      <c r="Z55" s="22"/>
      <c r="AA55" s="22"/>
      <c r="AB55" s="22"/>
      <c r="AC55" s="22"/>
      <c r="AD55" s="22"/>
      <c r="AE55" s="22"/>
      <c r="AF55" s="22"/>
      <c r="AG55" s="22"/>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row>
    <row r="56" spans="1:89">
      <c r="A56" s="20"/>
      <c r="B56" s="20"/>
      <c r="C56" s="20"/>
      <c r="D56" s="20"/>
      <c r="E56" s="20"/>
      <c r="F56" s="20"/>
      <c r="G56" s="20"/>
      <c r="H56" s="20"/>
      <c r="I56" s="20"/>
      <c r="J56" s="20"/>
      <c r="K56" s="20"/>
      <c r="L56" s="20"/>
      <c r="M56" s="20"/>
      <c r="N56" s="20"/>
      <c r="O56" s="20"/>
      <c r="P56" s="20"/>
      <c r="Q56" s="20"/>
      <c r="R56" s="20"/>
      <c r="S56" s="20"/>
      <c r="T56" s="20"/>
      <c r="U56" s="20"/>
      <c r="V56" s="20"/>
      <c r="W56" s="20"/>
      <c r="X56" s="20"/>
      <c r="Y56" s="22"/>
      <c r="Z56" s="22"/>
      <c r="AA56" s="22"/>
      <c r="AB56" s="22"/>
      <c r="AC56" s="22"/>
      <c r="AD56" s="22"/>
      <c r="AE56" s="22"/>
      <c r="AF56" s="22"/>
      <c r="AG56" s="22"/>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row>
    <row r="57" spans="1:89">
      <c r="A57" s="20"/>
      <c r="B57" s="20"/>
      <c r="C57" s="20"/>
      <c r="D57" s="20"/>
      <c r="E57" s="20"/>
      <c r="F57" s="20"/>
      <c r="G57" s="20"/>
      <c r="H57" s="20"/>
      <c r="I57" s="20"/>
      <c r="J57" s="20"/>
      <c r="K57" s="20"/>
      <c r="L57" s="20"/>
      <c r="M57" s="20"/>
      <c r="N57" s="20"/>
      <c r="O57" s="20"/>
      <c r="P57" s="20"/>
      <c r="Q57" s="20"/>
      <c r="R57" s="20"/>
      <c r="S57" s="20"/>
      <c r="T57" s="20"/>
      <c r="U57" s="20"/>
      <c r="V57" s="20"/>
      <c r="W57" s="20"/>
      <c r="X57" s="20"/>
      <c r="Y57" s="22"/>
      <c r="Z57" s="22"/>
      <c r="AA57" s="22"/>
      <c r="AB57" s="22"/>
      <c r="AC57" s="22"/>
      <c r="AD57" s="22"/>
      <c r="AE57" s="22"/>
      <c r="AF57" s="22"/>
      <c r="AG57" s="22"/>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row>
    <row r="58" spans="1:89">
      <c r="A58" s="20"/>
      <c r="B58" s="20"/>
      <c r="C58" s="20"/>
      <c r="D58" s="20"/>
      <c r="E58" s="20"/>
      <c r="F58" s="20"/>
      <c r="G58" s="20"/>
      <c r="H58" s="20"/>
      <c r="I58" s="20"/>
      <c r="J58" s="20"/>
      <c r="K58" s="20"/>
      <c r="L58" s="20"/>
      <c r="M58" s="20"/>
      <c r="N58" s="20"/>
      <c r="O58" s="20"/>
      <c r="P58" s="20"/>
      <c r="Q58" s="20"/>
      <c r="R58" s="20"/>
      <c r="S58" s="20"/>
      <c r="T58" s="20"/>
      <c r="U58" s="20"/>
      <c r="V58" s="20"/>
      <c r="W58" s="20"/>
      <c r="X58" s="20"/>
      <c r="Y58" s="22"/>
      <c r="Z58" s="22"/>
      <c r="AA58" s="22"/>
      <c r="AB58" s="22"/>
      <c r="AC58" s="22"/>
      <c r="AD58" s="22"/>
      <c r="AE58" s="22"/>
      <c r="AF58" s="22"/>
      <c r="AG58" s="22"/>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row>
    <row r="59" spans="1:89">
      <c r="A59" s="20"/>
      <c r="B59" s="20"/>
      <c r="C59" s="20"/>
      <c r="D59" s="20"/>
      <c r="E59" s="20"/>
      <c r="F59" s="20"/>
      <c r="G59" s="20"/>
      <c r="H59" s="20"/>
      <c r="I59" s="20"/>
      <c r="J59" s="20"/>
      <c r="K59" s="20"/>
      <c r="L59" s="20"/>
      <c r="M59" s="20"/>
      <c r="N59" s="20"/>
      <c r="O59" s="20"/>
      <c r="P59" s="20"/>
      <c r="Q59" s="20"/>
      <c r="R59" s="20"/>
      <c r="S59" s="20"/>
      <c r="T59" s="20"/>
      <c r="U59" s="20"/>
      <c r="V59" s="20"/>
      <c r="W59" s="20"/>
      <c r="X59" s="20"/>
      <c r="Y59" s="22"/>
      <c r="Z59" s="22"/>
      <c r="AA59" s="22"/>
      <c r="AB59" s="22"/>
      <c r="AC59" s="22"/>
      <c r="AD59" s="22"/>
      <c r="AE59" s="22"/>
      <c r="AF59" s="22"/>
      <c r="AG59" s="22"/>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row>
    <row r="60" spans="1:89">
      <c r="A60" s="20"/>
      <c r="B60" s="20"/>
      <c r="C60" s="20"/>
      <c r="D60" s="20"/>
      <c r="E60" s="20"/>
      <c r="F60" s="20"/>
      <c r="G60" s="20"/>
      <c r="H60" s="20"/>
      <c r="I60" s="20"/>
      <c r="J60" s="20"/>
      <c r="K60" s="20"/>
      <c r="L60" s="20"/>
      <c r="M60" s="20"/>
      <c r="N60" s="20"/>
      <c r="O60" s="20"/>
      <c r="P60" s="20"/>
      <c r="Q60" s="20"/>
      <c r="R60" s="20"/>
      <c r="S60" s="20"/>
      <c r="T60" s="20"/>
      <c r="U60" s="20"/>
      <c r="V60" s="20"/>
      <c r="W60" s="20"/>
      <c r="X60" s="20"/>
      <c r="Y60" s="22"/>
      <c r="Z60" s="22"/>
      <c r="AA60" s="22"/>
      <c r="AB60" s="22"/>
      <c r="AC60" s="22"/>
      <c r="AD60" s="22"/>
      <c r="AE60" s="22"/>
      <c r="AF60" s="22"/>
      <c r="AG60" s="22"/>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row>
    <row r="61" spans="1:89">
      <c r="A61" s="20"/>
      <c r="B61" s="20"/>
      <c r="C61" s="20"/>
      <c r="D61" s="20"/>
      <c r="E61" s="20"/>
      <c r="F61" s="20"/>
      <c r="G61" s="20"/>
      <c r="H61" s="20"/>
      <c r="I61" s="20"/>
      <c r="J61" s="20"/>
      <c r="K61" s="20"/>
      <c r="L61" s="20"/>
      <c r="M61" s="20"/>
      <c r="N61" s="20"/>
      <c r="O61" s="20"/>
      <c r="P61" s="20"/>
      <c r="Q61" s="20"/>
      <c r="R61" s="20"/>
      <c r="S61" s="20"/>
      <c r="T61" s="20"/>
      <c r="U61" s="20"/>
      <c r="V61" s="20"/>
      <c r="W61" s="20"/>
      <c r="X61" s="20"/>
      <c r="Y61" s="22"/>
      <c r="Z61" s="22"/>
      <c r="AA61" s="22"/>
      <c r="AB61" s="22"/>
      <c r="AC61" s="22"/>
      <c r="AD61" s="22"/>
      <c r="AE61" s="22"/>
      <c r="AF61" s="22"/>
      <c r="AG61" s="22"/>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row>
    <row r="62" spans="1:89">
      <c r="A62" s="20"/>
      <c r="B62" s="20"/>
      <c r="C62" s="20"/>
      <c r="D62" s="20"/>
      <c r="E62" s="20"/>
      <c r="F62" s="20"/>
      <c r="G62" s="20"/>
      <c r="H62" s="20"/>
      <c r="I62" s="20"/>
      <c r="J62" s="20"/>
      <c r="K62" s="20"/>
      <c r="L62" s="20"/>
      <c r="M62" s="20"/>
      <c r="N62" s="20"/>
      <c r="O62" s="20"/>
      <c r="P62" s="20"/>
      <c r="Q62" s="20"/>
      <c r="R62" s="20"/>
      <c r="S62" s="20"/>
      <c r="T62" s="20"/>
      <c r="U62" s="20"/>
      <c r="V62" s="20"/>
      <c r="W62" s="20"/>
      <c r="X62" s="20"/>
      <c r="Y62" s="22"/>
      <c r="Z62" s="22"/>
      <c r="AA62" s="22"/>
      <c r="AB62" s="22"/>
      <c r="AC62" s="22"/>
      <c r="AD62" s="22"/>
      <c r="AE62" s="22"/>
      <c r="AF62" s="22"/>
      <c r="AG62" s="22"/>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row>
    <row r="63" spans="1:89">
      <c r="A63" s="20"/>
      <c r="B63" s="20"/>
      <c r="C63" s="20"/>
      <c r="D63" s="20"/>
      <c r="E63" s="20"/>
      <c r="F63" s="20"/>
      <c r="G63" s="20"/>
      <c r="H63" s="20"/>
      <c r="I63" s="20"/>
      <c r="J63" s="20"/>
      <c r="K63" s="20"/>
      <c r="L63" s="20"/>
      <c r="M63" s="20"/>
      <c r="N63" s="20"/>
      <c r="O63" s="20"/>
      <c r="P63" s="20"/>
      <c r="Q63" s="20"/>
      <c r="R63" s="20"/>
      <c r="S63" s="20"/>
      <c r="T63" s="20"/>
      <c r="U63" s="20"/>
      <c r="V63" s="20"/>
      <c r="W63" s="20"/>
      <c r="X63" s="20"/>
      <c r="Y63" s="22"/>
      <c r="Z63" s="22"/>
      <c r="AA63" s="22"/>
      <c r="AB63" s="22"/>
      <c r="AC63" s="22"/>
      <c r="AD63" s="22"/>
      <c r="AE63" s="22"/>
      <c r="AF63" s="22"/>
      <c r="AG63" s="22"/>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row>
    <row r="64" spans="1:89">
      <c r="A64" s="20"/>
      <c r="B64" s="20"/>
      <c r="C64" s="20"/>
      <c r="D64" s="20"/>
      <c r="E64" s="20"/>
      <c r="F64" s="20"/>
      <c r="G64" s="20"/>
      <c r="H64" s="20"/>
      <c r="I64" s="20"/>
      <c r="J64" s="20"/>
      <c r="K64" s="20"/>
      <c r="L64" s="20"/>
      <c r="M64" s="20"/>
      <c r="N64" s="20"/>
      <c r="O64" s="20"/>
      <c r="P64" s="20"/>
      <c r="Q64" s="20"/>
      <c r="R64" s="20"/>
      <c r="S64" s="20"/>
      <c r="T64" s="20"/>
      <c r="U64" s="20"/>
      <c r="V64" s="20"/>
      <c r="W64" s="20"/>
      <c r="X64" s="20"/>
      <c r="Y64" s="22"/>
      <c r="Z64" s="22"/>
      <c r="AA64" s="22"/>
      <c r="AB64" s="22"/>
      <c r="AC64" s="22"/>
      <c r="AD64" s="22"/>
      <c r="AE64" s="22"/>
      <c r="AF64" s="22"/>
      <c r="AG64" s="22"/>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row>
    <row r="65" spans="1:89">
      <c r="A65" s="20"/>
      <c r="B65" s="20"/>
      <c r="C65" s="20"/>
      <c r="D65" s="20"/>
      <c r="E65" s="20"/>
      <c r="F65" s="20"/>
      <c r="G65" s="20"/>
      <c r="H65" s="20"/>
      <c r="I65" s="20"/>
      <c r="J65" s="20"/>
      <c r="K65" s="20"/>
      <c r="L65" s="20"/>
      <c r="M65" s="20"/>
      <c r="N65" s="20"/>
      <c r="O65" s="20"/>
      <c r="P65" s="20"/>
      <c r="Q65" s="20"/>
      <c r="R65" s="20"/>
      <c r="S65" s="20"/>
      <c r="T65" s="20"/>
      <c r="U65" s="20"/>
      <c r="V65" s="20"/>
      <c r="W65" s="20"/>
      <c r="X65" s="20"/>
      <c r="Y65" s="22"/>
      <c r="Z65" s="22"/>
      <c r="AA65" s="22"/>
      <c r="AB65" s="22"/>
      <c r="AC65" s="22"/>
      <c r="AD65" s="22"/>
      <c r="AE65" s="22"/>
      <c r="AF65" s="22"/>
      <c r="AG65" s="22"/>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row>
    <row r="66" spans="1:89">
      <c r="A66" s="20"/>
      <c r="B66" s="20"/>
      <c r="C66" s="20"/>
      <c r="D66" s="20"/>
      <c r="E66" s="20"/>
      <c r="F66" s="20"/>
      <c r="G66" s="20"/>
      <c r="H66" s="20"/>
      <c r="I66" s="20"/>
      <c r="J66" s="20"/>
      <c r="K66" s="20"/>
      <c r="L66" s="20"/>
      <c r="M66" s="20"/>
      <c r="N66" s="20"/>
      <c r="O66" s="20"/>
      <c r="P66" s="20"/>
      <c r="Q66" s="20"/>
      <c r="R66" s="20"/>
      <c r="S66" s="20"/>
      <c r="T66" s="20"/>
      <c r="U66" s="20"/>
      <c r="V66" s="20"/>
      <c r="W66" s="20"/>
      <c r="X66" s="20"/>
      <c r="Y66" s="22"/>
      <c r="Z66" s="22"/>
      <c r="AA66" s="22"/>
      <c r="AB66" s="22"/>
      <c r="AC66" s="22"/>
      <c r="AD66" s="22"/>
      <c r="AE66" s="22"/>
      <c r="AF66" s="22"/>
      <c r="AG66" s="22"/>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row>
    <row r="67" spans="1:89">
      <c r="A67" s="20"/>
      <c r="B67" s="20"/>
      <c r="C67" s="20"/>
      <c r="D67" s="20"/>
      <c r="E67" s="20"/>
      <c r="F67" s="20"/>
      <c r="G67" s="20"/>
      <c r="H67" s="20"/>
      <c r="I67" s="20"/>
      <c r="J67" s="20"/>
      <c r="K67" s="20"/>
      <c r="L67" s="20"/>
      <c r="M67" s="20"/>
      <c r="N67" s="20"/>
      <c r="O67" s="20"/>
      <c r="P67" s="20"/>
      <c r="Q67" s="20"/>
      <c r="R67" s="20"/>
      <c r="S67" s="20"/>
      <c r="T67" s="20"/>
      <c r="U67" s="20"/>
      <c r="V67" s="20"/>
      <c r="W67" s="20"/>
      <c r="X67" s="20"/>
      <c r="Y67" s="22"/>
      <c r="Z67" s="22"/>
      <c r="AA67" s="22"/>
      <c r="AB67" s="22"/>
      <c r="AC67" s="22"/>
      <c r="AD67" s="22"/>
      <c r="AE67" s="22"/>
      <c r="AF67" s="22"/>
      <c r="AG67" s="22"/>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row>
    <row r="68" spans="1:89">
      <c r="A68" s="20"/>
      <c r="B68" s="20"/>
      <c r="C68" s="20"/>
      <c r="D68" s="20"/>
      <c r="E68" s="20"/>
      <c r="F68" s="20"/>
      <c r="G68" s="20"/>
      <c r="H68" s="20"/>
      <c r="I68" s="20"/>
      <c r="J68" s="20"/>
      <c r="K68" s="20"/>
      <c r="L68" s="20"/>
      <c r="M68" s="20"/>
      <c r="N68" s="20"/>
      <c r="O68" s="20"/>
      <c r="P68" s="20"/>
      <c r="Q68" s="20"/>
      <c r="R68" s="20"/>
      <c r="S68" s="20"/>
      <c r="T68" s="20"/>
      <c r="U68" s="20"/>
      <c r="V68" s="20"/>
      <c r="W68" s="20"/>
      <c r="X68" s="20"/>
      <c r="Y68" s="22"/>
      <c r="Z68" s="22"/>
      <c r="AA68" s="22"/>
      <c r="AB68" s="22"/>
      <c r="AC68" s="22"/>
      <c r="AD68" s="22"/>
      <c r="AE68" s="22"/>
      <c r="AF68" s="22"/>
      <c r="AG68" s="22"/>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row>
    <row r="69" spans="1:89">
      <c r="A69" s="20"/>
      <c r="B69" s="20"/>
      <c r="C69" s="20"/>
      <c r="D69" s="20"/>
      <c r="E69" s="20"/>
      <c r="F69" s="20"/>
      <c r="G69" s="20"/>
      <c r="H69" s="20"/>
      <c r="I69" s="20"/>
      <c r="J69" s="20"/>
      <c r="K69" s="20"/>
      <c r="L69" s="20"/>
      <c r="M69" s="20"/>
      <c r="N69" s="20"/>
      <c r="O69" s="20"/>
      <c r="P69" s="20"/>
      <c r="Q69" s="20"/>
      <c r="R69" s="20"/>
      <c r="S69" s="20"/>
      <c r="T69" s="20"/>
      <c r="U69" s="20"/>
      <c r="V69" s="20"/>
      <c r="W69" s="20"/>
      <c r="X69" s="20"/>
      <c r="Y69" s="22"/>
      <c r="Z69" s="22"/>
      <c r="AA69" s="22"/>
      <c r="AB69" s="22"/>
      <c r="AC69" s="22"/>
      <c r="AD69" s="22"/>
      <c r="AE69" s="22"/>
      <c r="AF69" s="22"/>
      <c r="AG69" s="22"/>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row>
    <row r="70" spans="1:89">
      <c r="A70" s="20"/>
      <c r="B70" s="20"/>
      <c r="C70" s="20"/>
      <c r="D70" s="20"/>
      <c r="E70" s="20"/>
      <c r="F70" s="20"/>
      <c r="G70" s="20"/>
      <c r="H70" s="20"/>
      <c r="I70" s="20"/>
      <c r="J70" s="20"/>
      <c r="K70" s="20"/>
      <c r="L70" s="20"/>
      <c r="M70" s="20"/>
      <c r="N70" s="20"/>
      <c r="O70" s="20"/>
      <c r="P70" s="20"/>
      <c r="Q70" s="20"/>
      <c r="R70" s="20"/>
      <c r="S70" s="20"/>
      <c r="T70" s="20"/>
      <c r="U70" s="20"/>
      <c r="V70" s="20"/>
      <c r="W70" s="20"/>
      <c r="X70" s="20"/>
      <c r="Y70" s="22"/>
      <c r="Z70" s="22"/>
      <c r="AA70" s="22"/>
      <c r="AB70" s="22"/>
      <c r="AC70" s="22"/>
      <c r="AD70" s="22"/>
      <c r="AE70" s="22"/>
      <c r="AF70" s="22"/>
      <c r="AG70" s="22"/>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row>
    <row r="71" spans="1:89">
      <c r="A71" s="20"/>
      <c r="B71" s="20"/>
      <c r="C71" s="20"/>
      <c r="D71" s="20"/>
      <c r="E71" s="20"/>
      <c r="F71" s="20"/>
      <c r="G71" s="20"/>
      <c r="H71" s="20"/>
      <c r="I71" s="20"/>
      <c r="J71" s="20"/>
      <c r="K71" s="20"/>
      <c r="L71" s="20"/>
      <c r="M71" s="20"/>
      <c r="N71" s="20"/>
      <c r="O71" s="20"/>
      <c r="P71" s="20"/>
      <c r="Q71" s="20"/>
      <c r="R71" s="20"/>
      <c r="S71" s="20"/>
      <c r="T71" s="20"/>
      <c r="U71" s="20"/>
      <c r="V71" s="20"/>
      <c r="W71" s="20"/>
      <c r="X71" s="20"/>
      <c r="Y71" s="22"/>
      <c r="Z71" s="22"/>
      <c r="AA71" s="22"/>
      <c r="AB71" s="22"/>
      <c r="AC71" s="22"/>
      <c r="AD71" s="22"/>
      <c r="AE71" s="22"/>
      <c r="AF71" s="22"/>
      <c r="AG71" s="22"/>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row>
    <row r="72" spans="1:89">
      <c r="A72" s="20"/>
      <c r="B72" s="20"/>
      <c r="C72" s="20"/>
      <c r="D72" s="20"/>
      <c r="E72" s="20"/>
      <c r="F72" s="20"/>
      <c r="G72" s="20"/>
      <c r="H72" s="20"/>
      <c r="I72" s="20"/>
      <c r="J72" s="20"/>
      <c r="K72" s="20"/>
      <c r="L72" s="20"/>
      <c r="M72" s="20"/>
      <c r="N72" s="20"/>
      <c r="O72" s="20"/>
      <c r="P72" s="20"/>
      <c r="Q72" s="20"/>
      <c r="R72" s="20"/>
      <c r="S72" s="20"/>
      <c r="T72" s="20"/>
      <c r="U72" s="20"/>
      <c r="V72" s="20"/>
      <c r="W72" s="20"/>
      <c r="X72" s="20"/>
      <c r="Y72" s="22"/>
      <c r="Z72" s="22"/>
      <c r="AA72" s="22"/>
      <c r="AB72" s="22"/>
      <c r="AC72" s="22"/>
      <c r="AD72" s="22"/>
      <c r="AE72" s="22"/>
      <c r="AF72" s="22"/>
      <c r="AG72" s="22"/>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row>
    <row r="73" spans="1:89">
      <c r="A73" s="20"/>
      <c r="B73" s="20"/>
      <c r="C73" s="20"/>
      <c r="D73" s="20"/>
      <c r="E73" s="20"/>
      <c r="F73" s="20"/>
      <c r="G73" s="20"/>
      <c r="H73" s="20"/>
      <c r="I73" s="20"/>
      <c r="J73" s="20"/>
      <c r="K73" s="20"/>
      <c r="L73" s="20"/>
      <c r="M73" s="20"/>
      <c r="N73" s="20"/>
      <c r="O73" s="20"/>
      <c r="P73" s="20"/>
      <c r="Q73" s="20"/>
      <c r="R73" s="20"/>
      <c r="S73" s="20"/>
      <c r="T73" s="20"/>
      <c r="U73" s="20"/>
      <c r="V73" s="20"/>
      <c r="W73" s="20"/>
      <c r="X73" s="20"/>
      <c r="Y73" s="22"/>
      <c r="Z73" s="22"/>
      <c r="AA73" s="22"/>
      <c r="AB73" s="22"/>
      <c r="AC73" s="22"/>
      <c r="AD73" s="22"/>
      <c r="AE73" s="22"/>
      <c r="AF73" s="22"/>
      <c r="AG73" s="22"/>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row>
    <row r="74" spans="1:89">
      <c r="A74" s="20"/>
      <c r="B74" s="20"/>
      <c r="C74" s="20"/>
      <c r="D74" s="20"/>
      <c r="E74" s="20"/>
      <c r="F74" s="20"/>
      <c r="G74" s="20"/>
      <c r="H74" s="20"/>
      <c r="I74" s="20"/>
      <c r="J74" s="20"/>
      <c r="K74" s="20"/>
      <c r="L74" s="20"/>
      <c r="M74" s="20"/>
      <c r="N74" s="20"/>
      <c r="O74" s="20"/>
      <c r="P74" s="20"/>
      <c r="Q74" s="20"/>
      <c r="R74" s="20"/>
      <c r="S74" s="20"/>
      <c r="T74" s="20"/>
      <c r="U74" s="20"/>
      <c r="V74" s="20"/>
      <c r="W74" s="20"/>
      <c r="X74" s="20"/>
      <c r="Y74" s="22"/>
      <c r="Z74" s="22"/>
      <c r="AA74" s="22"/>
      <c r="AB74" s="22"/>
      <c r="AC74" s="22"/>
      <c r="AD74" s="22"/>
      <c r="AE74" s="22"/>
      <c r="AF74" s="22"/>
      <c r="AG74" s="22"/>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row>
    <row r="75" spans="1:89">
      <c r="A75" s="20"/>
      <c r="B75" s="20"/>
      <c r="C75" s="20"/>
      <c r="D75" s="20"/>
      <c r="E75" s="20"/>
      <c r="F75" s="20"/>
      <c r="G75" s="20"/>
      <c r="H75" s="20"/>
      <c r="I75" s="20"/>
      <c r="J75" s="20"/>
      <c r="K75" s="20"/>
      <c r="L75" s="20"/>
      <c r="M75" s="20"/>
      <c r="N75" s="20"/>
      <c r="O75" s="20"/>
      <c r="P75" s="20"/>
      <c r="Q75" s="20"/>
      <c r="R75" s="20"/>
      <c r="S75" s="20"/>
      <c r="T75" s="20"/>
      <c r="U75" s="20"/>
      <c r="V75" s="20"/>
      <c r="W75" s="20"/>
      <c r="X75" s="20"/>
      <c r="Y75" s="22"/>
      <c r="Z75" s="22"/>
      <c r="AA75" s="22"/>
      <c r="AB75" s="22"/>
      <c r="AC75" s="22"/>
      <c r="AD75" s="22"/>
      <c r="AE75" s="22"/>
      <c r="AF75" s="22"/>
      <c r="AG75" s="22"/>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row>
    <row r="76" spans="1:89">
      <c r="A76" s="20"/>
      <c r="B76" s="20"/>
      <c r="C76" s="20"/>
      <c r="D76" s="20"/>
      <c r="E76" s="20"/>
      <c r="F76" s="20"/>
      <c r="G76" s="20"/>
      <c r="H76" s="20"/>
      <c r="I76" s="20"/>
      <c r="J76" s="20"/>
      <c r="K76" s="20"/>
      <c r="L76" s="20"/>
      <c r="M76" s="20"/>
      <c r="N76" s="20"/>
      <c r="O76" s="20"/>
      <c r="P76" s="20"/>
      <c r="Q76" s="20"/>
      <c r="R76" s="20"/>
      <c r="S76" s="20"/>
      <c r="T76" s="20"/>
      <c r="U76" s="20"/>
      <c r="V76" s="20"/>
      <c r="W76" s="20"/>
      <c r="X76" s="20"/>
      <c r="Y76" s="22"/>
      <c r="Z76" s="22"/>
      <c r="AA76" s="22"/>
      <c r="AB76" s="22"/>
      <c r="AC76" s="22"/>
      <c r="AD76" s="22"/>
      <c r="AE76" s="22"/>
      <c r="AF76" s="22"/>
      <c r="AG76" s="22"/>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row>
    <row r="77" spans="1:89">
      <c r="A77" s="20"/>
      <c r="B77" s="20"/>
      <c r="C77" s="20"/>
      <c r="D77" s="20"/>
      <c r="E77" s="20"/>
      <c r="F77" s="20"/>
      <c r="G77" s="20"/>
      <c r="H77" s="20"/>
      <c r="I77" s="20"/>
      <c r="J77" s="20"/>
      <c r="K77" s="20"/>
      <c r="L77" s="20"/>
      <c r="M77" s="20"/>
      <c r="N77" s="20"/>
      <c r="O77" s="20"/>
      <c r="P77" s="20"/>
      <c r="Q77" s="20"/>
      <c r="R77" s="20"/>
      <c r="S77" s="20"/>
      <c r="T77" s="20"/>
      <c r="U77" s="20"/>
      <c r="V77" s="20"/>
      <c r="W77" s="20"/>
      <c r="X77" s="20"/>
      <c r="Y77" s="22"/>
      <c r="Z77" s="22"/>
      <c r="AA77" s="22"/>
      <c r="AB77" s="22"/>
      <c r="AC77" s="22"/>
      <c r="AD77" s="22"/>
      <c r="AE77" s="22"/>
      <c r="AF77" s="22"/>
      <c r="AG77" s="22"/>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row>
    <row r="78" spans="1:89">
      <c r="A78" s="20"/>
      <c r="B78" s="20"/>
      <c r="C78" s="20"/>
      <c r="D78" s="20"/>
      <c r="E78" s="20"/>
      <c r="F78" s="20"/>
      <c r="G78" s="20"/>
      <c r="H78" s="20"/>
      <c r="I78" s="20"/>
      <c r="J78" s="20"/>
      <c r="K78" s="20"/>
      <c r="L78" s="20"/>
      <c r="M78" s="20"/>
      <c r="N78" s="20"/>
      <c r="O78" s="20"/>
      <c r="P78" s="20"/>
      <c r="Q78" s="20"/>
      <c r="R78" s="20"/>
      <c r="S78" s="20"/>
      <c r="T78" s="20"/>
      <c r="U78" s="20"/>
      <c r="V78" s="20"/>
      <c r="W78" s="20"/>
      <c r="X78" s="20"/>
      <c r="Y78" s="22"/>
      <c r="Z78" s="22"/>
      <c r="AA78" s="22"/>
      <c r="AB78" s="22"/>
      <c r="AC78" s="22"/>
      <c r="AD78" s="22"/>
      <c r="AE78" s="22"/>
      <c r="AF78" s="22"/>
      <c r="AG78" s="22"/>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row>
    <row r="79" spans="1:89">
      <c r="A79" s="20"/>
      <c r="B79" s="20"/>
      <c r="C79" s="20"/>
      <c r="D79" s="20"/>
      <c r="E79" s="20"/>
      <c r="F79" s="20"/>
      <c r="G79" s="20"/>
      <c r="H79" s="20"/>
      <c r="I79" s="20"/>
      <c r="J79" s="20"/>
      <c r="K79" s="20"/>
      <c r="L79" s="20"/>
      <c r="M79" s="20"/>
      <c r="N79" s="20"/>
      <c r="O79" s="20"/>
      <c r="P79" s="20"/>
      <c r="Q79" s="20"/>
      <c r="R79" s="20"/>
      <c r="S79" s="20"/>
      <c r="T79" s="20"/>
      <c r="U79" s="20"/>
      <c r="V79" s="20"/>
      <c r="W79" s="20"/>
      <c r="X79" s="20"/>
      <c r="Y79" s="22"/>
      <c r="Z79" s="22"/>
      <c r="AA79" s="22"/>
      <c r="AB79" s="22"/>
      <c r="AC79" s="22"/>
      <c r="AD79" s="22"/>
      <c r="AE79" s="22"/>
      <c r="AF79" s="22"/>
      <c r="AG79" s="22"/>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row>
    <row r="80" spans="1:89">
      <c r="A80" s="20"/>
      <c r="B80" s="20"/>
      <c r="C80" s="20"/>
      <c r="D80" s="20"/>
      <c r="E80" s="20"/>
      <c r="F80" s="20"/>
      <c r="G80" s="20"/>
      <c r="H80" s="20"/>
      <c r="I80" s="20"/>
      <c r="J80" s="20"/>
      <c r="K80" s="20"/>
      <c r="L80" s="20"/>
      <c r="M80" s="20"/>
      <c r="N80" s="20"/>
      <c r="O80" s="20"/>
      <c r="P80" s="20"/>
      <c r="Q80" s="20"/>
      <c r="R80" s="20"/>
      <c r="S80" s="20"/>
      <c r="T80" s="20"/>
      <c r="U80" s="20"/>
      <c r="V80" s="20"/>
      <c r="W80" s="20"/>
      <c r="X80" s="20"/>
      <c r="Y80" s="22"/>
      <c r="Z80" s="22"/>
      <c r="AA80" s="22"/>
      <c r="AB80" s="22"/>
      <c r="AC80" s="22"/>
      <c r="AD80" s="22"/>
      <c r="AE80" s="22"/>
      <c r="AF80" s="22"/>
      <c r="AG80" s="22"/>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row>
    <row r="81" spans="1:89">
      <c r="A81" s="20"/>
      <c r="B81" s="20"/>
      <c r="C81" s="20"/>
      <c r="D81" s="20"/>
      <c r="E81" s="20"/>
      <c r="F81" s="20"/>
      <c r="G81" s="20"/>
      <c r="H81" s="20"/>
      <c r="I81" s="20"/>
      <c r="J81" s="20"/>
      <c r="K81" s="20"/>
      <c r="L81" s="20"/>
      <c r="M81" s="20"/>
      <c r="N81" s="20"/>
      <c r="O81" s="20"/>
      <c r="P81" s="20"/>
      <c r="Q81" s="20"/>
      <c r="R81" s="20"/>
      <c r="S81" s="20"/>
      <c r="T81" s="20"/>
      <c r="U81" s="20"/>
      <c r="V81" s="20"/>
      <c r="W81" s="20"/>
      <c r="X81" s="20"/>
      <c r="Y81" s="22"/>
      <c r="Z81" s="22"/>
      <c r="AA81" s="22"/>
      <c r="AB81" s="22"/>
      <c r="AC81" s="22"/>
      <c r="AD81" s="22"/>
      <c r="AE81" s="22"/>
      <c r="AF81" s="22"/>
      <c r="AG81" s="22"/>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row>
    <row r="82" spans="1:89">
      <c r="A82" s="20"/>
      <c r="B82" s="20"/>
      <c r="C82" s="20"/>
      <c r="D82" s="20"/>
      <c r="E82" s="20"/>
      <c r="F82" s="20"/>
      <c r="G82" s="20"/>
      <c r="H82" s="20"/>
      <c r="I82" s="20"/>
      <c r="J82" s="20"/>
      <c r="K82" s="20"/>
      <c r="L82" s="20"/>
      <c r="M82" s="20"/>
      <c r="N82" s="20"/>
      <c r="O82" s="20"/>
      <c r="P82" s="20"/>
      <c r="Q82" s="20"/>
      <c r="R82" s="20"/>
      <c r="S82" s="20"/>
      <c r="T82" s="20"/>
      <c r="U82" s="20"/>
      <c r="V82" s="20"/>
      <c r="W82" s="20"/>
      <c r="X82" s="20"/>
      <c r="Y82" s="22"/>
      <c r="Z82" s="22"/>
      <c r="AA82" s="22"/>
      <c r="AB82" s="22"/>
      <c r="AC82" s="22"/>
      <c r="AD82" s="22"/>
      <c r="AE82" s="22"/>
      <c r="AF82" s="22"/>
      <c r="AG82" s="22"/>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row>
    <row r="83" spans="1:89">
      <c r="A83" s="20"/>
      <c r="B83" s="20"/>
      <c r="C83" s="20"/>
      <c r="D83" s="20"/>
      <c r="E83" s="20"/>
      <c r="F83" s="20"/>
      <c r="G83" s="20"/>
      <c r="H83" s="20"/>
      <c r="I83" s="20"/>
      <c r="J83" s="20"/>
      <c r="K83" s="20"/>
      <c r="L83" s="20"/>
      <c r="M83" s="20"/>
      <c r="N83" s="20"/>
      <c r="O83" s="20"/>
      <c r="P83" s="20"/>
      <c r="Q83" s="20"/>
      <c r="R83" s="20"/>
      <c r="S83" s="20"/>
      <c r="T83" s="20"/>
      <c r="U83" s="20"/>
      <c r="V83" s="20"/>
      <c r="W83" s="20"/>
      <c r="X83" s="20"/>
      <c r="Y83" s="22"/>
      <c r="Z83" s="22"/>
      <c r="AA83" s="22"/>
      <c r="AB83" s="22"/>
      <c r="AC83" s="22"/>
      <c r="AD83" s="22"/>
      <c r="AE83" s="22"/>
      <c r="AF83" s="22"/>
      <c r="AG83" s="22"/>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row>
    <row r="84" spans="1:89">
      <c r="A84" s="20"/>
      <c r="B84" s="20"/>
      <c r="C84" s="20"/>
      <c r="D84" s="20"/>
      <c r="E84" s="20"/>
      <c r="F84" s="20"/>
      <c r="G84" s="20"/>
      <c r="H84" s="20"/>
      <c r="I84" s="20"/>
      <c r="J84" s="20"/>
      <c r="K84" s="20"/>
      <c r="L84" s="20"/>
      <c r="M84" s="20"/>
      <c r="N84" s="20"/>
      <c r="O84" s="20"/>
      <c r="P84" s="20"/>
      <c r="Q84" s="20"/>
      <c r="R84" s="20"/>
      <c r="S84" s="20"/>
      <c r="T84" s="20"/>
      <c r="U84" s="20"/>
      <c r="V84" s="20"/>
      <c r="W84" s="20"/>
      <c r="X84" s="20"/>
      <c r="Y84" s="22"/>
      <c r="Z84" s="22"/>
      <c r="AA84" s="22"/>
      <c r="AB84" s="22"/>
      <c r="AC84" s="22"/>
      <c r="AD84" s="22"/>
      <c r="AE84" s="22"/>
      <c r="AF84" s="22"/>
      <c r="AG84" s="22"/>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row>
    <row r="85" spans="1:89">
      <c r="A85" s="20"/>
      <c r="B85" s="20"/>
      <c r="C85" s="20"/>
      <c r="D85" s="20"/>
      <c r="E85" s="20"/>
      <c r="F85" s="20"/>
      <c r="G85" s="20"/>
      <c r="H85" s="20"/>
      <c r="I85" s="20"/>
      <c r="J85" s="20"/>
      <c r="K85" s="20"/>
      <c r="L85" s="20"/>
      <c r="M85" s="20"/>
      <c r="N85" s="20"/>
      <c r="O85" s="20"/>
      <c r="P85" s="20"/>
      <c r="Q85" s="20"/>
      <c r="R85" s="20"/>
      <c r="S85" s="20"/>
      <c r="T85" s="20"/>
      <c r="U85" s="20"/>
      <c r="V85" s="20"/>
      <c r="W85" s="20"/>
      <c r="X85" s="20"/>
      <c r="Y85" s="22"/>
      <c r="Z85" s="22"/>
      <c r="AA85" s="22"/>
      <c r="AB85" s="22"/>
      <c r="AC85" s="22"/>
      <c r="AD85" s="22"/>
      <c r="AE85" s="22"/>
      <c r="AF85" s="22"/>
      <c r="AG85" s="22"/>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row>
    <row r="86" spans="1:89">
      <c r="A86" s="20"/>
      <c r="B86" s="20"/>
      <c r="C86" s="20"/>
      <c r="D86" s="20"/>
      <c r="E86" s="20"/>
      <c r="F86" s="20"/>
      <c r="G86" s="20"/>
      <c r="H86" s="20"/>
      <c r="I86" s="20"/>
      <c r="J86" s="20"/>
      <c r="K86" s="20"/>
      <c r="L86" s="20"/>
      <c r="M86" s="20"/>
      <c r="N86" s="20"/>
      <c r="O86" s="20"/>
      <c r="P86" s="20"/>
      <c r="Q86" s="20"/>
      <c r="R86" s="20"/>
      <c r="S86" s="20"/>
      <c r="T86" s="20"/>
      <c r="U86" s="20"/>
      <c r="V86" s="20"/>
      <c r="W86" s="20"/>
      <c r="X86" s="20"/>
      <c r="Y86" s="22"/>
      <c r="Z86" s="22"/>
      <c r="AA86" s="22"/>
      <c r="AB86" s="22"/>
      <c r="AC86" s="22"/>
      <c r="AD86" s="22"/>
      <c r="AE86" s="22"/>
      <c r="AF86" s="22"/>
      <c r="AG86" s="22"/>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row>
    <row r="87" spans="1:89">
      <c r="A87" s="20"/>
      <c r="B87" s="20"/>
      <c r="C87" s="20"/>
      <c r="D87" s="20"/>
      <c r="E87" s="20"/>
      <c r="F87" s="20"/>
      <c r="G87" s="20"/>
      <c r="H87" s="20"/>
      <c r="I87" s="20"/>
      <c r="J87" s="20"/>
      <c r="K87" s="20"/>
      <c r="L87" s="20"/>
      <c r="M87" s="20"/>
      <c r="N87" s="20"/>
      <c r="O87" s="20"/>
      <c r="P87" s="20"/>
      <c r="Q87" s="20"/>
      <c r="R87" s="20"/>
      <c r="S87" s="20"/>
      <c r="T87" s="20"/>
      <c r="U87" s="20"/>
      <c r="V87" s="20"/>
      <c r="W87" s="20"/>
      <c r="X87" s="20"/>
      <c r="Y87" s="22"/>
      <c r="Z87" s="22"/>
      <c r="AA87" s="22"/>
      <c r="AB87" s="22"/>
      <c r="AC87" s="22"/>
      <c r="AD87" s="22"/>
      <c r="AE87" s="22"/>
      <c r="AF87" s="22"/>
      <c r="AG87" s="22"/>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row>
    <row r="88" spans="1:89">
      <c r="A88" s="20"/>
      <c r="B88" s="20"/>
      <c r="C88" s="20"/>
      <c r="D88" s="20"/>
      <c r="E88" s="20"/>
      <c r="F88" s="20"/>
      <c r="G88" s="20"/>
      <c r="H88" s="20"/>
      <c r="I88" s="20"/>
      <c r="J88" s="20"/>
      <c r="K88" s="20"/>
      <c r="L88" s="20"/>
      <c r="M88" s="20"/>
      <c r="N88" s="20"/>
      <c r="O88" s="20"/>
      <c r="P88" s="20"/>
      <c r="Q88" s="20"/>
      <c r="R88" s="20"/>
      <c r="S88" s="20"/>
      <c r="T88" s="20"/>
      <c r="U88" s="20"/>
      <c r="V88" s="20"/>
      <c r="W88" s="20"/>
      <c r="X88" s="20"/>
      <c r="Y88" s="22"/>
      <c r="Z88" s="22"/>
      <c r="AA88" s="22"/>
      <c r="AB88" s="22"/>
      <c r="AC88" s="22"/>
      <c r="AD88" s="22"/>
      <c r="AE88" s="22"/>
      <c r="AF88" s="22"/>
      <c r="AG88" s="22"/>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row>
    <row r="89" spans="1:89">
      <c r="A89" s="20"/>
      <c r="B89" s="20"/>
      <c r="C89" s="20"/>
      <c r="D89" s="20"/>
      <c r="E89" s="20"/>
      <c r="F89" s="20"/>
      <c r="G89" s="20"/>
      <c r="H89" s="20"/>
      <c r="I89" s="20"/>
      <c r="J89" s="20"/>
      <c r="K89" s="20"/>
      <c r="L89" s="20"/>
      <c r="M89" s="20"/>
      <c r="N89" s="20"/>
      <c r="O89" s="20"/>
      <c r="P89" s="20"/>
      <c r="Q89" s="20"/>
      <c r="R89" s="20"/>
      <c r="S89" s="20"/>
      <c r="T89" s="20"/>
      <c r="U89" s="20"/>
      <c r="V89" s="20"/>
      <c r="W89" s="20"/>
      <c r="X89" s="20"/>
      <c r="Y89" s="22"/>
      <c r="Z89" s="22"/>
      <c r="AA89" s="22"/>
      <c r="AB89" s="22"/>
      <c r="AC89" s="22"/>
      <c r="AD89" s="22"/>
      <c r="AE89" s="22"/>
      <c r="AF89" s="22"/>
      <c r="AG89" s="22"/>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row>
    <row r="90" spans="1:89">
      <c r="A90" s="20"/>
      <c r="B90" s="20"/>
      <c r="C90" s="20"/>
      <c r="D90" s="20"/>
      <c r="E90" s="20"/>
      <c r="F90" s="20"/>
      <c r="G90" s="20"/>
      <c r="H90" s="20"/>
      <c r="I90" s="20"/>
      <c r="J90" s="20"/>
      <c r="K90" s="20"/>
      <c r="L90" s="20"/>
      <c r="M90" s="20"/>
      <c r="N90" s="20"/>
      <c r="O90" s="20"/>
      <c r="P90" s="20"/>
      <c r="Q90" s="20"/>
      <c r="R90" s="20"/>
      <c r="S90" s="20"/>
      <c r="T90" s="20"/>
      <c r="U90" s="20"/>
      <c r="V90" s="20"/>
      <c r="W90" s="20"/>
      <c r="X90" s="20"/>
      <c r="Y90" s="22"/>
      <c r="Z90" s="22"/>
      <c r="AA90" s="22"/>
      <c r="AB90" s="22"/>
      <c r="AC90" s="22"/>
      <c r="AD90" s="22"/>
      <c r="AE90" s="22"/>
      <c r="AF90" s="22"/>
      <c r="AG90" s="22"/>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row>
    <row r="91" spans="1:89">
      <c r="A91" s="20"/>
      <c r="B91" s="20"/>
      <c r="C91" s="20"/>
      <c r="D91" s="20"/>
      <c r="E91" s="20"/>
      <c r="F91" s="20"/>
      <c r="G91" s="20"/>
      <c r="H91" s="20"/>
      <c r="I91" s="20"/>
      <c r="J91" s="20"/>
      <c r="K91" s="20"/>
      <c r="L91" s="20"/>
      <c r="M91" s="20"/>
      <c r="N91" s="20"/>
      <c r="O91" s="20"/>
      <c r="P91" s="20"/>
      <c r="Q91" s="20"/>
      <c r="R91" s="20"/>
      <c r="S91" s="20"/>
      <c r="T91" s="20"/>
      <c r="U91" s="20"/>
      <c r="V91" s="20"/>
      <c r="W91" s="20"/>
      <c r="X91" s="20"/>
      <c r="Y91" s="22"/>
      <c r="Z91" s="22"/>
      <c r="AA91" s="22"/>
      <c r="AB91" s="22"/>
      <c r="AC91" s="22"/>
      <c r="AD91" s="22"/>
      <c r="AE91" s="22"/>
      <c r="AF91" s="22"/>
      <c r="AG91" s="22"/>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row>
    <row r="92" spans="1:89">
      <c r="A92" s="20"/>
      <c r="B92" s="20"/>
      <c r="C92" s="20"/>
      <c r="D92" s="20"/>
      <c r="E92" s="20"/>
      <c r="F92" s="20"/>
      <c r="G92" s="20"/>
      <c r="H92" s="20"/>
      <c r="I92" s="20"/>
      <c r="J92" s="20"/>
      <c r="K92" s="20"/>
      <c r="L92" s="20"/>
      <c r="M92" s="20"/>
      <c r="N92" s="20"/>
      <c r="O92" s="20"/>
      <c r="P92" s="20"/>
      <c r="Q92" s="20"/>
      <c r="R92" s="20"/>
      <c r="S92" s="20"/>
      <c r="T92" s="20"/>
      <c r="U92" s="20"/>
      <c r="V92" s="20"/>
      <c r="W92" s="20"/>
      <c r="X92" s="20"/>
      <c r="Y92" s="22"/>
      <c r="Z92" s="22"/>
      <c r="AA92" s="22"/>
      <c r="AB92" s="22"/>
      <c r="AC92" s="22"/>
      <c r="AD92" s="22"/>
      <c r="AE92" s="22"/>
      <c r="AF92" s="22"/>
      <c r="AG92" s="22"/>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row>
    <row r="93" spans="1:89">
      <c r="A93" s="20"/>
      <c r="B93" s="20"/>
      <c r="C93" s="20"/>
      <c r="D93" s="20"/>
      <c r="E93" s="20"/>
      <c r="F93" s="20"/>
      <c r="G93" s="20"/>
      <c r="H93" s="20"/>
      <c r="I93" s="20"/>
      <c r="J93" s="20"/>
      <c r="K93" s="20"/>
      <c r="L93" s="20"/>
      <c r="M93" s="20"/>
      <c r="N93" s="20"/>
      <c r="O93" s="20"/>
      <c r="P93" s="20"/>
      <c r="Q93" s="20"/>
      <c r="R93" s="20"/>
      <c r="S93" s="20"/>
      <c r="T93" s="20"/>
      <c r="U93" s="20"/>
      <c r="V93" s="20"/>
      <c r="W93" s="20"/>
      <c r="X93" s="20"/>
      <c r="Y93" s="22"/>
      <c r="Z93" s="22"/>
      <c r="AA93" s="22"/>
      <c r="AB93" s="22"/>
      <c r="AC93" s="22"/>
      <c r="AD93" s="22"/>
      <c r="AE93" s="22"/>
      <c r="AF93" s="22"/>
      <c r="AG93" s="22"/>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row>
    <row r="94" spans="1:89">
      <c r="A94" s="20"/>
      <c r="B94" s="20"/>
      <c r="C94" s="20"/>
      <c r="D94" s="20"/>
      <c r="E94" s="20"/>
      <c r="F94" s="20"/>
      <c r="G94" s="20"/>
      <c r="H94" s="20"/>
      <c r="I94" s="20"/>
      <c r="J94" s="20"/>
      <c r="K94" s="20"/>
      <c r="L94" s="20"/>
      <c r="M94" s="20"/>
      <c r="N94" s="20"/>
      <c r="O94" s="20"/>
      <c r="P94" s="20"/>
      <c r="Q94" s="20"/>
      <c r="R94" s="20"/>
      <c r="S94" s="20"/>
      <c r="T94" s="20"/>
      <c r="U94" s="20"/>
      <c r="V94" s="20"/>
      <c r="W94" s="20"/>
      <c r="X94" s="20"/>
      <c r="Y94" s="22"/>
      <c r="Z94" s="22"/>
      <c r="AA94" s="22"/>
      <c r="AB94" s="22"/>
      <c r="AC94" s="22"/>
      <c r="AD94" s="22"/>
      <c r="AE94" s="22"/>
      <c r="AF94" s="22"/>
      <c r="AG94" s="22"/>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row>
    <row r="95" spans="1:89">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row>
    <row r="96" spans="1:89">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row>
    <row r="97" spans="1:89">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row>
    <row r="98" spans="1:89">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row>
    <row r="99" spans="1:8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row>
    <row r="100" spans="1:89">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row>
    <row r="101" spans="1:89">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row>
    <row r="102" spans="1:89">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row>
    <row r="103" spans="1:89">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row>
    <row r="104" spans="1:89">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row>
    <row r="105" spans="1:89">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row>
    <row r="106" spans="1:89">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row>
    <row r="107" spans="1:89">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row>
    <row r="108" spans="1:89">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row>
    <row r="109" spans="1:8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row>
    <row r="110" spans="1:89">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row>
    <row r="111" spans="1:89">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row>
    <row r="112" spans="1:89">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row>
    <row r="113" spans="1:89">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row>
    <row r="114" spans="1:89">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row>
    <row r="115" spans="1:89">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row>
    <row r="116" spans="1:89">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row>
    <row r="117" spans="1:89">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row>
    <row r="118" spans="1:89">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row>
    <row r="119" spans="1:8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row>
    <row r="120" spans="1:89">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row>
    <row r="121" spans="1:89">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row>
    <row r="122" spans="1:89">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row>
    <row r="123" spans="1:89">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row>
    <row r="124" spans="1:89">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row>
    <row r="125" spans="1:89">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row>
    <row r="126" spans="1:89">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row>
    <row r="127" spans="1:89">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row>
    <row r="128" spans="1:89">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row>
    <row r="129" spans="1:8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row>
    <row r="130" spans="1:89">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row>
    <row r="131" spans="1:89">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row>
    <row r="132" spans="1:89">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row>
    <row r="133" spans="1:89">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row>
    <row r="134" spans="1:89">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row>
    <row r="135" spans="1:89">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row>
    <row r="136" spans="1:89">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row>
    <row r="137" spans="1:89">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row>
    <row r="138" spans="1:89">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row>
    <row r="139" spans="1:8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row>
    <row r="140" spans="1:89">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row>
    <row r="141" spans="1:89">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row>
    <row r="142" spans="1:89">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row>
    <row r="143" spans="1:89">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row>
    <row r="144" spans="1:89">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row>
    <row r="145" spans="1:89">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row>
    <row r="146" spans="1:89">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row>
    <row r="147" spans="1:89">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row>
    <row r="148" spans="1:89">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row>
    <row r="149" spans="1:8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row>
    <row r="150" spans="1:89">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row>
    <row r="151" spans="1:89">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row>
    <row r="152" spans="1:89">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row>
    <row r="153" spans="1:89">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row>
    <row r="154" spans="1:89">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row>
    <row r="155" spans="1:89">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row>
    <row r="156" spans="1:89">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row>
    <row r="157" spans="1:89">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row>
    <row r="158" spans="1:89">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row>
    <row r="159" spans="1:8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row>
    <row r="160" spans="1:89">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row>
    <row r="161" spans="1:89">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row>
    <row r="162" spans="1:89">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row>
    <row r="163" spans="1:89">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row>
    <row r="164" spans="1:89">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row>
    <row r="165" spans="1:89">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row>
    <row r="166" spans="1:89">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row>
    <row r="167" spans="1:89">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row>
    <row r="168" spans="1:89">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row>
    <row r="169" spans="1:8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row>
    <row r="170" spans="1:89">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row>
    <row r="171" spans="1:89">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row>
    <row r="172" spans="1:89">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row>
    <row r="173" spans="1:89">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row>
    <row r="174" spans="1:89">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row>
    <row r="175" spans="1:89">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row>
    <row r="176" spans="1:89">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row>
    <row r="177" spans="1:89">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row>
    <row r="178" spans="1:89">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row>
    <row r="179" spans="1:8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row>
    <row r="180" spans="1:89">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row>
    <row r="181" spans="1:89">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row>
    <row r="182" spans="1:89">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row>
    <row r="183" spans="1:89">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row>
    <row r="184" spans="1:89">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row>
    <row r="185" spans="1:89">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row>
    <row r="186" spans="1:89">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row>
    <row r="187" spans="1:89">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row>
    <row r="188" spans="1:89">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row>
    <row r="189" spans="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row>
    <row r="190" spans="1:89">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row>
    <row r="191" spans="1:89">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row>
    <row r="192" spans="1:89">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row>
    <row r="193" spans="1:89">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row>
    <row r="194" spans="1:89">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row>
    <row r="195" spans="1:89">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row>
    <row r="196" spans="1:89">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row>
    <row r="197" spans="1:89">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row>
    <row r="198" spans="1:89">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row>
    <row r="199" spans="1:8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row>
    <row r="200" spans="1:89">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row>
    <row r="201" spans="1:89">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row>
    <row r="202" spans="1:89">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row>
    <row r="203" spans="1:89">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tabSelected="1" workbookViewId="0"/>
  </sheetViews>
  <sheetFormatPr defaultColWidth="9.77734375" defaultRowHeight="14.4"/>
  <cols>
    <col min="1" max="1" width="5.44140625" bestFit="1" customWidth="1"/>
    <col min="2" max="2" width="13.21875" customWidth="1"/>
    <col min="3" max="3" width="5.44140625" bestFit="1" customWidth="1"/>
    <col min="4" max="4" width="8.109375" style="12" bestFit="1" customWidth="1"/>
    <col min="5" max="5" width="10.44140625" bestFit="1" customWidth="1"/>
    <col min="6" max="6" width="12.77734375" bestFit="1" customWidth="1"/>
    <col min="7" max="7" width="16.6640625" customWidth="1"/>
    <col min="8" max="8" width="18.44140625" customWidth="1"/>
    <col min="9" max="9" width="21.44140625" bestFit="1" customWidth="1"/>
    <col min="10" max="10" width="10.44140625" style="9" customWidth="1"/>
    <col min="11" max="11" width="13.33203125" customWidth="1"/>
    <col min="12" max="12" width="12.109375" customWidth="1"/>
    <col min="13" max="13" width="11.6640625" customWidth="1"/>
    <col min="14" max="14" width="15.44140625" customWidth="1"/>
    <col min="15" max="15" width="10.44140625" customWidth="1"/>
    <col min="16" max="16" width="14.44140625" customWidth="1"/>
    <col min="17" max="17" width="16.6640625" customWidth="1"/>
    <col min="18" max="18" width="7.109375" customWidth="1"/>
    <col min="19" max="19" width="9.77734375" style="9"/>
  </cols>
  <sheetData>
    <row r="1" spans="1:20" ht="21.6" customHeight="1">
      <c r="A1" s="1" t="s">
        <v>53</v>
      </c>
      <c r="B1" s="1" t="s">
        <v>54</v>
      </c>
      <c r="C1" s="11" t="s">
        <v>69</v>
      </c>
      <c r="D1" s="11" t="s">
        <v>70</v>
      </c>
      <c r="E1" s="11" t="s">
        <v>71</v>
      </c>
      <c r="F1" s="11" t="s">
        <v>72</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6">
      <c r="A2" s="2">
        <v>3392</v>
      </c>
      <c r="B2" s="3">
        <v>46023</v>
      </c>
      <c r="C2" s="10">
        <f>YEAR(SalesDataTable[[#This Row],[Order Date]])</f>
        <v>2026</v>
      </c>
      <c r="D2" s="10" t="str">
        <f>"Q"&amp;ROUNDUP(MONTH(SalesDataTable[[#This Row],[Order Date]])/3,0)</f>
        <v>Q1</v>
      </c>
      <c r="E2" s="10">
        <f>MONTH(SalesDataTable[[#This Row],[Order Date]])</f>
        <v>1</v>
      </c>
      <c r="F2" s="10"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6">
      <c r="A3" s="2">
        <v>4836</v>
      </c>
      <c r="B3" s="3">
        <v>46024</v>
      </c>
      <c r="C3" s="10">
        <f>YEAR(SalesDataTable[[#This Row],[Order Date]])</f>
        <v>2026</v>
      </c>
      <c r="D3" s="10" t="str">
        <f>"Q"&amp;ROUNDUP(MONTH(SalesDataTable[[#This Row],[Order Date]])/3,0)</f>
        <v>Q1</v>
      </c>
      <c r="E3" s="10">
        <f>MONTH(SalesDataTable[[#This Row],[Order Date]])</f>
        <v>1</v>
      </c>
      <c r="F3" s="10"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6">
      <c r="A4" s="2">
        <v>163</v>
      </c>
      <c r="B4" s="3">
        <v>46025</v>
      </c>
      <c r="C4" s="10">
        <f>YEAR(SalesDataTable[[#This Row],[Order Date]])</f>
        <v>2026</v>
      </c>
      <c r="D4" s="10" t="str">
        <f>"Q"&amp;ROUNDUP(MONTH(SalesDataTable[[#This Row],[Order Date]])/3,0)</f>
        <v>Q1</v>
      </c>
      <c r="E4" s="10">
        <f>MONTH(SalesDataTable[[#This Row],[Order Date]])</f>
        <v>1</v>
      </c>
      <c r="F4" s="10"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6">
      <c r="A5" s="2">
        <v>542</v>
      </c>
      <c r="B5" s="3">
        <v>46025</v>
      </c>
      <c r="C5" s="10">
        <f>YEAR(SalesDataTable[[#This Row],[Order Date]])</f>
        <v>2026</v>
      </c>
      <c r="D5" s="10" t="str">
        <f>"Q"&amp;ROUNDUP(MONTH(SalesDataTable[[#This Row],[Order Date]])/3,0)</f>
        <v>Q1</v>
      </c>
      <c r="E5" s="10">
        <f>MONTH(SalesDataTable[[#This Row],[Order Date]])</f>
        <v>1</v>
      </c>
      <c r="F5" s="10"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6">
      <c r="A6" s="2">
        <v>2002</v>
      </c>
      <c r="B6" s="3">
        <v>46025</v>
      </c>
      <c r="C6" s="10">
        <f>YEAR(SalesDataTable[[#This Row],[Order Date]])</f>
        <v>2026</v>
      </c>
      <c r="D6" s="10" t="str">
        <f>"Q"&amp;ROUNDUP(MONTH(SalesDataTable[[#This Row],[Order Date]])/3,0)</f>
        <v>Q1</v>
      </c>
      <c r="E6" s="10">
        <f>MONTH(SalesDataTable[[#This Row],[Order Date]])</f>
        <v>1</v>
      </c>
      <c r="F6" s="10"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6">
      <c r="A7" s="2">
        <v>2005</v>
      </c>
      <c r="B7" s="3">
        <v>46025</v>
      </c>
      <c r="C7" s="10">
        <f>YEAR(SalesDataTable[[#This Row],[Order Date]])</f>
        <v>2026</v>
      </c>
      <c r="D7" s="10" t="str">
        <f>"Q"&amp;ROUNDUP(MONTH(SalesDataTable[[#This Row],[Order Date]])/3,0)</f>
        <v>Q1</v>
      </c>
      <c r="E7" s="10">
        <f>MONTH(SalesDataTable[[#This Row],[Order Date]])</f>
        <v>1</v>
      </c>
      <c r="F7" s="10"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6">
      <c r="A8" s="2">
        <v>2937</v>
      </c>
      <c r="B8" s="3">
        <v>46025</v>
      </c>
      <c r="C8" s="10">
        <f>YEAR(SalesDataTable[[#This Row],[Order Date]])</f>
        <v>2026</v>
      </c>
      <c r="D8" s="10" t="str">
        <f>"Q"&amp;ROUNDUP(MONTH(SalesDataTable[[#This Row],[Order Date]])/3,0)</f>
        <v>Q1</v>
      </c>
      <c r="E8" s="10">
        <f>MONTH(SalesDataTable[[#This Row],[Order Date]])</f>
        <v>1</v>
      </c>
      <c r="F8" s="10"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6">
      <c r="A9" s="2">
        <v>3326</v>
      </c>
      <c r="B9" s="3">
        <v>46025</v>
      </c>
      <c r="C9" s="10">
        <f>YEAR(SalesDataTable[[#This Row],[Order Date]])</f>
        <v>2026</v>
      </c>
      <c r="D9" s="10" t="str">
        <f>"Q"&amp;ROUNDUP(MONTH(SalesDataTable[[#This Row],[Order Date]])/3,0)</f>
        <v>Q1</v>
      </c>
      <c r="E9" s="10">
        <f>MONTH(SalesDataTable[[#This Row],[Order Date]])</f>
        <v>1</v>
      </c>
      <c r="F9" s="10"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6">
      <c r="A10" s="2">
        <v>3863</v>
      </c>
      <c r="B10" s="3">
        <v>46025</v>
      </c>
      <c r="C10" s="10">
        <f>YEAR(SalesDataTable[[#This Row],[Order Date]])</f>
        <v>2026</v>
      </c>
      <c r="D10" s="10" t="str">
        <f>"Q"&amp;ROUNDUP(MONTH(SalesDataTable[[#This Row],[Order Date]])/3,0)</f>
        <v>Q1</v>
      </c>
      <c r="E10" s="10">
        <f>MONTH(SalesDataTable[[#This Row],[Order Date]])</f>
        <v>1</v>
      </c>
      <c r="F10" s="10"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6">
      <c r="A11" s="2">
        <v>4910</v>
      </c>
      <c r="B11" s="3">
        <v>46025</v>
      </c>
      <c r="C11" s="10">
        <f>YEAR(SalesDataTable[[#This Row],[Order Date]])</f>
        <v>2026</v>
      </c>
      <c r="D11" s="10" t="str">
        <f>"Q"&amp;ROUNDUP(MONTH(SalesDataTable[[#This Row],[Order Date]])/3,0)</f>
        <v>Q1</v>
      </c>
      <c r="E11" s="10">
        <f>MONTH(SalesDataTable[[#This Row],[Order Date]])</f>
        <v>1</v>
      </c>
      <c r="F11" s="10"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6">
      <c r="A12" s="2">
        <v>5188</v>
      </c>
      <c r="B12" s="3">
        <v>46025</v>
      </c>
      <c r="C12" s="10">
        <f>YEAR(SalesDataTable[[#This Row],[Order Date]])</f>
        <v>2026</v>
      </c>
      <c r="D12" s="10" t="str">
        <f>"Q"&amp;ROUNDUP(MONTH(SalesDataTable[[#This Row],[Order Date]])/3,0)</f>
        <v>Q1</v>
      </c>
      <c r="E12" s="10">
        <f>MONTH(SalesDataTable[[#This Row],[Order Date]])</f>
        <v>1</v>
      </c>
      <c r="F12" s="10"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6">
      <c r="A13" s="2">
        <v>845</v>
      </c>
      <c r="B13" s="3">
        <v>46026</v>
      </c>
      <c r="C13" s="10">
        <f>YEAR(SalesDataTable[[#This Row],[Order Date]])</f>
        <v>2026</v>
      </c>
      <c r="D13" s="10" t="str">
        <f>"Q"&amp;ROUNDUP(MONTH(SalesDataTable[[#This Row],[Order Date]])/3,0)</f>
        <v>Q1</v>
      </c>
      <c r="E13" s="10">
        <f>MONTH(SalesDataTable[[#This Row],[Order Date]])</f>
        <v>1</v>
      </c>
      <c r="F13" s="10"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6">
      <c r="A14" s="2">
        <v>1077</v>
      </c>
      <c r="B14" s="3">
        <v>46026</v>
      </c>
      <c r="C14" s="10">
        <f>YEAR(SalesDataTable[[#This Row],[Order Date]])</f>
        <v>2026</v>
      </c>
      <c r="D14" s="10" t="str">
        <f>"Q"&amp;ROUNDUP(MONTH(SalesDataTable[[#This Row],[Order Date]])/3,0)</f>
        <v>Q1</v>
      </c>
      <c r="E14" s="10">
        <f>MONTH(SalesDataTable[[#This Row],[Order Date]])</f>
        <v>1</v>
      </c>
      <c r="F14" s="10"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6">
      <c r="A15" s="2">
        <v>1237</v>
      </c>
      <c r="B15" s="3">
        <v>46026</v>
      </c>
      <c r="C15" s="10">
        <f>YEAR(SalesDataTable[[#This Row],[Order Date]])</f>
        <v>2026</v>
      </c>
      <c r="D15" s="10" t="str">
        <f>"Q"&amp;ROUNDUP(MONTH(SalesDataTable[[#This Row],[Order Date]])/3,0)</f>
        <v>Q1</v>
      </c>
      <c r="E15" s="10">
        <f>MONTH(SalesDataTable[[#This Row],[Order Date]])</f>
        <v>1</v>
      </c>
      <c r="F15" s="10"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6">
      <c r="A16" s="2">
        <v>1908</v>
      </c>
      <c r="B16" s="3">
        <v>46026</v>
      </c>
      <c r="C16" s="10">
        <f>YEAR(SalesDataTable[[#This Row],[Order Date]])</f>
        <v>2026</v>
      </c>
      <c r="D16" s="10" t="str">
        <f>"Q"&amp;ROUNDUP(MONTH(SalesDataTable[[#This Row],[Order Date]])/3,0)</f>
        <v>Q1</v>
      </c>
      <c r="E16" s="10">
        <f>MONTH(SalesDataTable[[#This Row],[Order Date]])</f>
        <v>1</v>
      </c>
      <c r="F16" s="10"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6">
      <c r="A17" s="2">
        <v>2245</v>
      </c>
      <c r="B17" s="3">
        <v>46026</v>
      </c>
      <c r="C17" s="10">
        <f>YEAR(SalesDataTable[[#This Row],[Order Date]])</f>
        <v>2026</v>
      </c>
      <c r="D17" s="10" t="str">
        <f>"Q"&amp;ROUNDUP(MONTH(SalesDataTable[[#This Row],[Order Date]])/3,0)</f>
        <v>Q1</v>
      </c>
      <c r="E17" s="10">
        <f>MONTH(SalesDataTable[[#This Row],[Order Date]])</f>
        <v>1</v>
      </c>
      <c r="F17" s="10"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6">
      <c r="A18" s="2">
        <v>2928</v>
      </c>
      <c r="B18" s="3">
        <v>46026</v>
      </c>
      <c r="C18" s="10">
        <f>YEAR(SalesDataTable[[#This Row],[Order Date]])</f>
        <v>2026</v>
      </c>
      <c r="D18" s="10" t="str">
        <f>"Q"&amp;ROUNDUP(MONTH(SalesDataTable[[#This Row],[Order Date]])/3,0)</f>
        <v>Q1</v>
      </c>
      <c r="E18" s="10">
        <f>MONTH(SalesDataTable[[#This Row],[Order Date]])</f>
        <v>1</v>
      </c>
      <c r="F18" s="10"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6">
      <c r="A19" s="2">
        <v>4249</v>
      </c>
      <c r="B19" s="3">
        <v>46026</v>
      </c>
      <c r="C19" s="10">
        <f>YEAR(SalesDataTable[[#This Row],[Order Date]])</f>
        <v>2026</v>
      </c>
      <c r="D19" s="10" t="str">
        <f>"Q"&amp;ROUNDUP(MONTH(SalesDataTable[[#This Row],[Order Date]])/3,0)</f>
        <v>Q1</v>
      </c>
      <c r="E19" s="10">
        <f>MONTH(SalesDataTable[[#This Row],[Order Date]])</f>
        <v>1</v>
      </c>
      <c r="F19" s="10"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6">
      <c r="A20" s="2">
        <v>1734</v>
      </c>
      <c r="B20" s="3">
        <v>46027</v>
      </c>
      <c r="C20" s="10">
        <f>YEAR(SalesDataTable[[#This Row],[Order Date]])</f>
        <v>2026</v>
      </c>
      <c r="D20" s="10" t="str">
        <f>"Q"&amp;ROUNDUP(MONTH(SalesDataTable[[#This Row],[Order Date]])/3,0)</f>
        <v>Q1</v>
      </c>
      <c r="E20" s="10">
        <f>MONTH(SalesDataTable[[#This Row],[Order Date]])</f>
        <v>1</v>
      </c>
      <c r="F20" s="10"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6">
      <c r="A21" s="2">
        <v>2331</v>
      </c>
      <c r="B21" s="3">
        <v>46027</v>
      </c>
      <c r="C21" s="10">
        <f>YEAR(SalesDataTable[[#This Row],[Order Date]])</f>
        <v>2026</v>
      </c>
      <c r="D21" s="10" t="str">
        <f>"Q"&amp;ROUNDUP(MONTH(SalesDataTable[[#This Row],[Order Date]])/3,0)</f>
        <v>Q1</v>
      </c>
      <c r="E21" s="10">
        <f>MONTH(SalesDataTable[[#This Row],[Order Date]])</f>
        <v>1</v>
      </c>
      <c r="F21" s="10"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6">
      <c r="A22" s="2">
        <v>2475</v>
      </c>
      <c r="B22" s="3">
        <v>46027</v>
      </c>
      <c r="C22" s="10">
        <f>YEAR(SalesDataTable[[#This Row],[Order Date]])</f>
        <v>2026</v>
      </c>
      <c r="D22" s="10" t="str">
        <f>"Q"&amp;ROUNDUP(MONTH(SalesDataTable[[#This Row],[Order Date]])/3,0)</f>
        <v>Q1</v>
      </c>
      <c r="E22" s="10">
        <f>MONTH(SalesDataTable[[#This Row],[Order Date]])</f>
        <v>1</v>
      </c>
      <c r="F22" s="10"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6">
      <c r="A23" s="2">
        <v>1433</v>
      </c>
      <c r="B23" s="3">
        <v>46028</v>
      </c>
      <c r="C23" s="10">
        <f>YEAR(SalesDataTable[[#This Row],[Order Date]])</f>
        <v>2026</v>
      </c>
      <c r="D23" s="10" t="str">
        <f>"Q"&amp;ROUNDUP(MONTH(SalesDataTable[[#This Row],[Order Date]])/3,0)</f>
        <v>Q1</v>
      </c>
      <c r="E23" s="10">
        <f>MONTH(SalesDataTable[[#This Row],[Order Date]])</f>
        <v>1</v>
      </c>
      <c r="F23" s="10"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6">
      <c r="A24" s="2">
        <v>3624</v>
      </c>
      <c r="B24" s="3">
        <v>46028</v>
      </c>
      <c r="C24" s="10">
        <f>YEAR(SalesDataTable[[#This Row],[Order Date]])</f>
        <v>2026</v>
      </c>
      <c r="D24" s="10" t="str">
        <f>"Q"&amp;ROUNDUP(MONTH(SalesDataTable[[#This Row],[Order Date]])/3,0)</f>
        <v>Q1</v>
      </c>
      <c r="E24" s="10">
        <f>MONTH(SalesDataTable[[#This Row],[Order Date]])</f>
        <v>1</v>
      </c>
      <c r="F24" s="10"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6">
      <c r="A25" s="2">
        <v>4680</v>
      </c>
      <c r="B25" s="3">
        <v>46028</v>
      </c>
      <c r="C25" s="10">
        <f>YEAR(SalesDataTable[[#This Row],[Order Date]])</f>
        <v>2026</v>
      </c>
      <c r="D25" s="10" t="str">
        <f>"Q"&amp;ROUNDUP(MONTH(SalesDataTable[[#This Row],[Order Date]])/3,0)</f>
        <v>Q1</v>
      </c>
      <c r="E25" s="10">
        <f>MONTH(SalesDataTable[[#This Row],[Order Date]])</f>
        <v>1</v>
      </c>
      <c r="F25" s="10"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6">
      <c r="A26" s="2">
        <v>4803</v>
      </c>
      <c r="B26" s="3">
        <v>46028</v>
      </c>
      <c r="C26" s="10">
        <f>YEAR(SalesDataTable[[#This Row],[Order Date]])</f>
        <v>2026</v>
      </c>
      <c r="D26" s="10" t="str">
        <f>"Q"&amp;ROUNDUP(MONTH(SalesDataTable[[#This Row],[Order Date]])/3,0)</f>
        <v>Q1</v>
      </c>
      <c r="E26" s="10">
        <f>MONTH(SalesDataTable[[#This Row],[Order Date]])</f>
        <v>1</v>
      </c>
      <c r="F26" s="10"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6">
      <c r="A27" s="2">
        <v>248</v>
      </c>
      <c r="B27" s="3">
        <v>46029</v>
      </c>
      <c r="C27" s="10">
        <f>YEAR(SalesDataTable[[#This Row],[Order Date]])</f>
        <v>2026</v>
      </c>
      <c r="D27" s="10" t="str">
        <f>"Q"&amp;ROUNDUP(MONTH(SalesDataTable[[#This Row],[Order Date]])/3,0)</f>
        <v>Q1</v>
      </c>
      <c r="E27" s="10">
        <f>MONTH(SalesDataTable[[#This Row],[Order Date]])</f>
        <v>1</v>
      </c>
      <c r="F27" s="10"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6">
      <c r="A28" s="2">
        <v>1118</v>
      </c>
      <c r="B28" s="3">
        <v>46029</v>
      </c>
      <c r="C28" s="10">
        <f>YEAR(SalesDataTable[[#This Row],[Order Date]])</f>
        <v>2026</v>
      </c>
      <c r="D28" s="10" t="str">
        <f>"Q"&amp;ROUNDUP(MONTH(SalesDataTable[[#This Row],[Order Date]])/3,0)</f>
        <v>Q1</v>
      </c>
      <c r="E28" s="10">
        <f>MONTH(SalesDataTable[[#This Row],[Order Date]])</f>
        <v>1</v>
      </c>
      <c r="F28" s="10"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6">
      <c r="A29" s="2">
        <v>3023</v>
      </c>
      <c r="B29" s="3">
        <v>46029</v>
      </c>
      <c r="C29" s="10">
        <f>YEAR(SalesDataTable[[#This Row],[Order Date]])</f>
        <v>2026</v>
      </c>
      <c r="D29" s="10" t="str">
        <f>"Q"&amp;ROUNDUP(MONTH(SalesDataTable[[#This Row],[Order Date]])/3,0)</f>
        <v>Q1</v>
      </c>
      <c r="E29" s="10">
        <f>MONTH(SalesDataTable[[#This Row],[Order Date]])</f>
        <v>1</v>
      </c>
      <c r="F29" s="10"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6">
      <c r="A30" s="2">
        <v>3903</v>
      </c>
      <c r="B30" s="3">
        <v>46029</v>
      </c>
      <c r="C30" s="10">
        <f>YEAR(SalesDataTable[[#This Row],[Order Date]])</f>
        <v>2026</v>
      </c>
      <c r="D30" s="10" t="str">
        <f>"Q"&amp;ROUNDUP(MONTH(SalesDataTable[[#This Row],[Order Date]])/3,0)</f>
        <v>Q1</v>
      </c>
      <c r="E30" s="10">
        <f>MONTH(SalesDataTable[[#This Row],[Order Date]])</f>
        <v>1</v>
      </c>
      <c r="F30" s="10"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6">
      <c r="A31" s="2">
        <v>62</v>
      </c>
      <c r="B31" s="3">
        <v>46030</v>
      </c>
      <c r="C31" s="10">
        <f>YEAR(SalesDataTable[[#This Row],[Order Date]])</f>
        <v>2026</v>
      </c>
      <c r="D31" s="10" t="str">
        <f>"Q"&amp;ROUNDUP(MONTH(SalesDataTable[[#This Row],[Order Date]])/3,0)</f>
        <v>Q1</v>
      </c>
      <c r="E31" s="10">
        <f>MONTH(SalesDataTable[[#This Row],[Order Date]])</f>
        <v>1</v>
      </c>
      <c r="F31" s="10"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6">
      <c r="A32" s="2">
        <v>142</v>
      </c>
      <c r="B32" s="3">
        <v>46030</v>
      </c>
      <c r="C32" s="10">
        <f>YEAR(SalesDataTable[[#This Row],[Order Date]])</f>
        <v>2026</v>
      </c>
      <c r="D32" s="10" t="str">
        <f>"Q"&amp;ROUNDUP(MONTH(SalesDataTable[[#This Row],[Order Date]])/3,0)</f>
        <v>Q1</v>
      </c>
      <c r="E32" s="10">
        <f>MONTH(SalesDataTable[[#This Row],[Order Date]])</f>
        <v>1</v>
      </c>
      <c r="F32" s="10"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6">
      <c r="A33" s="2">
        <v>450</v>
      </c>
      <c r="B33" s="3">
        <v>46030</v>
      </c>
      <c r="C33" s="10">
        <f>YEAR(SalesDataTable[[#This Row],[Order Date]])</f>
        <v>2026</v>
      </c>
      <c r="D33" s="10" t="str">
        <f>"Q"&amp;ROUNDUP(MONTH(SalesDataTable[[#This Row],[Order Date]])/3,0)</f>
        <v>Q1</v>
      </c>
      <c r="E33" s="10">
        <f>MONTH(SalesDataTable[[#This Row],[Order Date]])</f>
        <v>1</v>
      </c>
      <c r="F33" s="10"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6">
      <c r="A34" s="2">
        <v>4397</v>
      </c>
      <c r="B34" s="3">
        <v>46030</v>
      </c>
      <c r="C34" s="10">
        <f>YEAR(SalesDataTable[[#This Row],[Order Date]])</f>
        <v>2026</v>
      </c>
      <c r="D34" s="10" t="str">
        <f>"Q"&amp;ROUNDUP(MONTH(SalesDataTable[[#This Row],[Order Date]])/3,0)</f>
        <v>Q1</v>
      </c>
      <c r="E34" s="10">
        <f>MONTH(SalesDataTable[[#This Row],[Order Date]])</f>
        <v>1</v>
      </c>
      <c r="F34" s="10"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6">
      <c r="A35" s="2">
        <v>4798</v>
      </c>
      <c r="B35" s="3">
        <v>46030</v>
      </c>
      <c r="C35" s="10">
        <f>YEAR(SalesDataTable[[#This Row],[Order Date]])</f>
        <v>2026</v>
      </c>
      <c r="D35" s="10" t="str">
        <f>"Q"&amp;ROUNDUP(MONTH(SalesDataTable[[#This Row],[Order Date]])/3,0)</f>
        <v>Q1</v>
      </c>
      <c r="E35" s="10">
        <f>MONTH(SalesDataTable[[#This Row],[Order Date]])</f>
        <v>1</v>
      </c>
      <c r="F35" s="10"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6">
      <c r="A36" s="2">
        <v>136</v>
      </c>
      <c r="B36" s="3">
        <v>46031</v>
      </c>
      <c r="C36" s="10">
        <f>YEAR(SalesDataTable[[#This Row],[Order Date]])</f>
        <v>2026</v>
      </c>
      <c r="D36" s="10" t="str">
        <f>"Q"&amp;ROUNDUP(MONTH(SalesDataTable[[#This Row],[Order Date]])/3,0)</f>
        <v>Q1</v>
      </c>
      <c r="E36" s="10">
        <f>MONTH(SalesDataTable[[#This Row],[Order Date]])</f>
        <v>1</v>
      </c>
      <c r="F36" s="10"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6">
      <c r="A37" s="2">
        <v>2782</v>
      </c>
      <c r="B37" s="3">
        <v>46031</v>
      </c>
      <c r="C37" s="10">
        <f>YEAR(SalesDataTable[[#This Row],[Order Date]])</f>
        <v>2026</v>
      </c>
      <c r="D37" s="10" t="str">
        <f>"Q"&amp;ROUNDUP(MONTH(SalesDataTable[[#This Row],[Order Date]])/3,0)</f>
        <v>Q1</v>
      </c>
      <c r="E37" s="10">
        <f>MONTH(SalesDataTable[[#This Row],[Order Date]])</f>
        <v>1</v>
      </c>
      <c r="F37" s="10"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6">
      <c r="A38" s="2">
        <v>4704</v>
      </c>
      <c r="B38" s="3">
        <v>46031</v>
      </c>
      <c r="C38" s="10">
        <f>YEAR(SalesDataTable[[#This Row],[Order Date]])</f>
        <v>2026</v>
      </c>
      <c r="D38" s="10" t="str">
        <f>"Q"&amp;ROUNDUP(MONTH(SalesDataTable[[#This Row],[Order Date]])/3,0)</f>
        <v>Q1</v>
      </c>
      <c r="E38" s="10">
        <f>MONTH(SalesDataTable[[#This Row],[Order Date]])</f>
        <v>1</v>
      </c>
      <c r="F38" s="10"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6">
      <c r="A39" s="2">
        <v>69</v>
      </c>
      <c r="B39" s="3">
        <v>46032</v>
      </c>
      <c r="C39" s="10">
        <f>YEAR(SalesDataTable[[#This Row],[Order Date]])</f>
        <v>2026</v>
      </c>
      <c r="D39" s="10" t="str">
        <f>"Q"&amp;ROUNDUP(MONTH(SalesDataTable[[#This Row],[Order Date]])/3,0)</f>
        <v>Q1</v>
      </c>
      <c r="E39" s="10">
        <f>MONTH(SalesDataTable[[#This Row],[Order Date]])</f>
        <v>1</v>
      </c>
      <c r="F39" s="10"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6">
      <c r="A40" s="2">
        <v>490</v>
      </c>
      <c r="B40" s="3">
        <v>46032</v>
      </c>
      <c r="C40" s="10">
        <f>YEAR(SalesDataTable[[#This Row],[Order Date]])</f>
        <v>2026</v>
      </c>
      <c r="D40" s="10" t="str">
        <f>"Q"&amp;ROUNDUP(MONTH(SalesDataTable[[#This Row],[Order Date]])/3,0)</f>
        <v>Q1</v>
      </c>
      <c r="E40" s="10">
        <f>MONTH(SalesDataTable[[#This Row],[Order Date]])</f>
        <v>1</v>
      </c>
      <c r="F40" s="10"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6">
      <c r="A41" s="2">
        <v>3685</v>
      </c>
      <c r="B41" s="3">
        <v>46032</v>
      </c>
      <c r="C41" s="10">
        <f>YEAR(SalesDataTable[[#This Row],[Order Date]])</f>
        <v>2026</v>
      </c>
      <c r="D41" s="10" t="str">
        <f>"Q"&amp;ROUNDUP(MONTH(SalesDataTable[[#This Row],[Order Date]])/3,0)</f>
        <v>Q1</v>
      </c>
      <c r="E41" s="10">
        <f>MONTH(SalesDataTable[[#This Row],[Order Date]])</f>
        <v>1</v>
      </c>
      <c r="F41" s="10"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6">
      <c r="A42" s="2">
        <v>3796</v>
      </c>
      <c r="B42" s="3">
        <v>46032</v>
      </c>
      <c r="C42" s="10">
        <f>YEAR(SalesDataTable[[#This Row],[Order Date]])</f>
        <v>2026</v>
      </c>
      <c r="D42" s="10" t="str">
        <f>"Q"&amp;ROUNDUP(MONTH(SalesDataTable[[#This Row],[Order Date]])/3,0)</f>
        <v>Q1</v>
      </c>
      <c r="E42" s="10">
        <f>MONTH(SalesDataTable[[#This Row],[Order Date]])</f>
        <v>1</v>
      </c>
      <c r="F42" s="10"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6">
      <c r="A43" s="2">
        <v>387</v>
      </c>
      <c r="B43" s="3">
        <v>46033</v>
      </c>
      <c r="C43" s="10">
        <f>YEAR(SalesDataTable[[#This Row],[Order Date]])</f>
        <v>2026</v>
      </c>
      <c r="D43" s="10" t="str">
        <f>"Q"&amp;ROUNDUP(MONTH(SalesDataTable[[#This Row],[Order Date]])/3,0)</f>
        <v>Q1</v>
      </c>
      <c r="E43" s="10">
        <f>MONTH(SalesDataTable[[#This Row],[Order Date]])</f>
        <v>1</v>
      </c>
      <c r="F43" s="10"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6">
      <c r="A44" s="2">
        <v>2796</v>
      </c>
      <c r="B44" s="3">
        <v>46033</v>
      </c>
      <c r="C44" s="10">
        <f>YEAR(SalesDataTable[[#This Row],[Order Date]])</f>
        <v>2026</v>
      </c>
      <c r="D44" s="10" t="str">
        <f>"Q"&amp;ROUNDUP(MONTH(SalesDataTable[[#This Row],[Order Date]])/3,0)</f>
        <v>Q1</v>
      </c>
      <c r="E44" s="10">
        <f>MONTH(SalesDataTable[[#This Row],[Order Date]])</f>
        <v>1</v>
      </c>
      <c r="F44" s="10"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6">
      <c r="A45" s="2">
        <v>3703</v>
      </c>
      <c r="B45" s="3">
        <v>46033</v>
      </c>
      <c r="C45" s="10">
        <f>YEAR(SalesDataTable[[#This Row],[Order Date]])</f>
        <v>2026</v>
      </c>
      <c r="D45" s="10" t="str">
        <f>"Q"&amp;ROUNDUP(MONTH(SalesDataTable[[#This Row],[Order Date]])/3,0)</f>
        <v>Q1</v>
      </c>
      <c r="E45" s="10">
        <f>MONTH(SalesDataTable[[#This Row],[Order Date]])</f>
        <v>1</v>
      </c>
      <c r="F45" s="10"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6">
      <c r="A46" s="2">
        <v>4674</v>
      </c>
      <c r="B46" s="3">
        <v>46033</v>
      </c>
      <c r="C46" s="10">
        <f>YEAR(SalesDataTable[[#This Row],[Order Date]])</f>
        <v>2026</v>
      </c>
      <c r="D46" s="10" t="str">
        <f>"Q"&amp;ROUNDUP(MONTH(SalesDataTable[[#This Row],[Order Date]])/3,0)</f>
        <v>Q1</v>
      </c>
      <c r="E46" s="10">
        <f>MONTH(SalesDataTable[[#This Row],[Order Date]])</f>
        <v>1</v>
      </c>
      <c r="F46" s="10"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6">
      <c r="A47" s="2">
        <v>4789</v>
      </c>
      <c r="B47" s="3">
        <v>46033</v>
      </c>
      <c r="C47" s="10">
        <f>YEAR(SalesDataTable[[#This Row],[Order Date]])</f>
        <v>2026</v>
      </c>
      <c r="D47" s="10" t="str">
        <f>"Q"&amp;ROUNDUP(MONTH(SalesDataTable[[#This Row],[Order Date]])/3,0)</f>
        <v>Q1</v>
      </c>
      <c r="E47" s="10">
        <f>MONTH(SalesDataTable[[#This Row],[Order Date]])</f>
        <v>1</v>
      </c>
      <c r="F47" s="10"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6">
      <c r="A48" s="2">
        <v>804</v>
      </c>
      <c r="B48" s="3">
        <v>46034</v>
      </c>
      <c r="C48" s="10">
        <f>YEAR(SalesDataTable[[#This Row],[Order Date]])</f>
        <v>2026</v>
      </c>
      <c r="D48" s="10" t="str">
        <f>"Q"&amp;ROUNDUP(MONTH(SalesDataTable[[#This Row],[Order Date]])/3,0)</f>
        <v>Q1</v>
      </c>
      <c r="E48" s="10">
        <f>MONTH(SalesDataTable[[#This Row],[Order Date]])</f>
        <v>1</v>
      </c>
      <c r="F48" s="10"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6">
      <c r="A49" s="2">
        <v>1780</v>
      </c>
      <c r="B49" s="3">
        <v>46034</v>
      </c>
      <c r="C49" s="10">
        <f>YEAR(SalesDataTable[[#This Row],[Order Date]])</f>
        <v>2026</v>
      </c>
      <c r="D49" s="10" t="str">
        <f>"Q"&amp;ROUNDUP(MONTH(SalesDataTable[[#This Row],[Order Date]])/3,0)</f>
        <v>Q1</v>
      </c>
      <c r="E49" s="10">
        <f>MONTH(SalesDataTable[[#This Row],[Order Date]])</f>
        <v>1</v>
      </c>
      <c r="F49" s="10"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6">
      <c r="A50" s="2">
        <v>2844</v>
      </c>
      <c r="B50" s="3">
        <v>46034</v>
      </c>
      <c r="C50" s="10">
        <f>YEAR(SalesDataTable[[#This Row],[Order Date]])</f>
        <v>2026</v>
      </c>
      <c r="D50" s="10" t="str">
        <f>"Q"&amp;ROUNDUP(MONTH(SalesDataTable[[#This Row],[Order Date]])/3,0)</f>
        <v>Q1</v>
      </c>
      <c r="E50" s="10">
        <f>MONTH(SalesDataTable[[#This Row],[Order Date]])</f>
        <v>1</v>
      </c>
      <c r="F50" s="10"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6">
      <c r="A51" s="2">
        <v>3068</v>
      </c>
      <c r="B51" s="3">
        <v>46034</v>
      </c>
      <c r="C51" s="10">
        <f>YEAR(SalesDataTable[[#This Row],[Order Date]])</f>
        <v>2026</v>
      </c>
      <c r="D51" s="10" t="str">
        <f>"Q"&amp;ROUNDUP(MONTH(SalesDataTable[[#This Row],[Order Date]])/3,0)</f>
        <v>Q1</v>
      </c>
      <c r="E51" s="10">
        <f>MONTH(SalesDataTable[[#This Row],[Order Date]])</f>
        <v>1</v>
      </c>
      <c r="F51" s="10"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6">
      <c r="A52" s="2">
        <v>3096</v>
      </c>
      <c r="B52" s="3">
        <v>46034</v>
      </c>
      <c r="C52" s="10">
        <f>YEAR(SalesDataTable[[#This Row],[Order Date]])</f>
        <v>2026</v>
      </c>
      <c r="D52" s="10" t="str">
        <f>"Q"&amp;ROUNDUP(MONTH(SalesDataTable[[#This Row],[Order Date]])/3,0)</f>
        <v>Q1</v>
      </c>
      <c r="E52" s="10">
        <f>MONTH(SalesDataTable[[#This Row],[Order Date]])</f>
        <v>1</v>
      </c>
      <c r="F52" s="10"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6">
      <c r="A53" s="2">
        <v>3129</v>
      </c>
      <c r="B53" s="3">
        <v>46034</v>
      </c>
      <c r="C53" s="10">
        <f>YEAR(SalesDataTable[[#This Row],[Order Date]])</f>
        <v>2026</v>
      </c>
      <c r="D53" s="10" t="str">
        <f>"Q"&amp;ROUNDUP(MONTH(SalesDataTable[[#This Row],[Order Date]])/3,0)</f>
        <v>Q1</v>
      </c>
      <c r="E53" s="10">
        <f>MONTH(SalesDataTable[[#This Row],[Order Date]])</f>
        <v>1</v>
      </c>
      <c r="F53" s="10"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6">
      <c r="A54" s="2">
        <v>3948</v>
      </c>
      <c r="B54" s="3">
        <v>46034</v>
      </c>
      <c r="C54" s="10">
        <f>YEAR(SalesDataTable[[#This Row],[Order Date]])</f>
        <v>2026</v>
      </c>
      <c r="D54" s="10" t="str">
        <f>"Q"&amp;ROUNDUP(MONTH(SalesDataTable[[#This Row],[Order Date]])/3,0)</f>
        <v>Q1</v>
      </c>
      <c r="E54" s="10">
        <f>MONTH(SalesDataTable[[#This Row],[Order Date]])</f>
        <v>1</v>
      </c>
      <c r="F54" s="10"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6">
      <c r="A55" s="2">
        <v>5036</v>
      </c>
      <c r="B55" s="3">
        <v>46034</v>
      </c>
      <c r="C55" s="10">
        <f>YEAR(SalesDataTable[[#This Row],[Order Date]])</f>
        <v>2026</v>
      </c>
      <c r="D55" s="10" t="str">
        <f>"Q"&amp;ROUNDUP(MONTH(SalesDataTable[[#This Row],[Order Date]])/3,0)</f>
        <v>Q1</v>
      </c>
      <c r="E55" s="10">
        <f>MONTH(SalesDataTable[[#This Row],[Order Date]])</f>
        <v>1</v>
      </c>
      <c r="F55" s="10"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6">
      <c r="A56" s="2">
        <v>2681</v>
      </c>
      <c r="B56" s="3">
        <v>46035</v>
      </c>
      <c r="C56" s="10">
        <f>YEAR(SalesDataTable[[#This Row],[Order Date]])</f>
        <v>2026</v>
      </c>
      <c r="D56" s="10" t="str">
        <f>"Q"&amp;ROUNDUP(MONTH(SalesDataTable[[#This Row],[Order Date]])/3,0)</f>
        <v>Q1</v>
      </c>
      <c r="E56" s="10">
        <f>MONTH(SalesDataTable[[#This Row],[Order Date]])</f>
        <v>1</v>
      </c>
      <c r="F56" s="10"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6">
      <c r="A57" s="2">
        <v>5101</v>
      </c>
      <c r="B57" s="3">
        <v>46035</v>
      </c>
      <c r="C57" s="10">
        <f>YEAR(SalesDataTable[[#This Row],[Order Date]])</f>
        <v>2026</v>
      </c>
      <c r="D57" s="10" t="str">
        <f>"Q"&amp;ROUNDUP(MONTH(SalesDataTable[[#This Row],[Order Date]])/3,0)</f>
        <v>Q1</v>
      </c>
      <c r="E57" s="10">
        <f>MONTH(SalesDataTable[[#This Row],[Order Date]])</f>
        <v>1</v>
      </c>
      <c r="F57" s="10"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6">
      <c r="A58" s="2">
        <v>3871</v>
      </c>
      <c r="B58" s="3">
        <v>46036</v>
      </c>
      <c r="C58" s="10">
        <f>YEAR(SalesDataTable[[#This Row],[Order Date]])</f>
        <v>2026</v>
      </c>
      <c r="D58" s="10" t="str">
        <f>"Q"&amp;ROUNDUP(MONTH(SalesDataTable[[#This Row],[Order Date]])/3,0)</f>
        <v>Q1</v>
      </c>
      <c r="E58" s="10">
        <f>MONTH(SalesDataTable[[#This Row],[Order Date]])</f>
        <v>1</v>
      </c>
      <c r="F58" s="10"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6">
      <c r="A59" s="2">
        <v>4643</v>
      </c>
      <c r="B59" s="3">
        <v>46036</v>
      </c>
      <c r="C59" s="10">
        <f>YEAR(SalesDataTable[[#This Row],[Order Date]])</f>
        <v>2026</v>
      </c>
      <c r="D59" s="10" t="str">
        <f>"Q"&amp;ROUNDUP(MONTH(SalesDataTable[[#This Row],[Order Date]])/3,0)</f>
        <v>Q1</v>
      </c>
      <c r="E59" s="10">
        <f>MONTH(SalesDataTable[[#This Row],[Order Date]])</f>
        <v>1</v>
      </c>
      <c r="F59" s="10"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6">
      <c r="A60" s="2">
        <v>4703</v>
      </c>
      <c r="B60" s="3">
        <v>46036</v>
      </c>
      <c r="C60" s="10">
        <f>YEAR(SalesDataTable[[#This Row],[Order Date]])</f>
        <v>2026</v>
      </c>
      <c r="D60" s="10" t="str">
        <f>"Q"&amp;ROUNDUP(MONTH(SalesDataTable[[#This Row],[Order Date]])/3,0)</f>
        <v>Q1</v>
      </c>
      <c r="E60" s="10">
        <f>MONTH(SalesDataTable[[#This Row],[Order Date]])</f>
        <v>1</v>
      </c>
      <c r="F60" s="10"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6">
      <c r="A61" s="2">
        <v>5068</v>
      </c>
      <c r="B61" s="3">
        <v>46036</v>
      </c>
      <c r="C61" s="10">
        <f>YEAR(SalesDataTable[[#This Row],[Order Date]])</f>
        <v>2026</v>
      </c>
      <c r="D61" s="10" t="str">
        <f>"Q"&amp;ROUNDUP(MONTH(SalesDataTable[[#This Row],[Order Date]])/3,0)</f>
        <v>Q1</v>
      </c>
      <c r="E61" s="10">
        <f>MONTH(SalesDataTable[[#This Row],[Order Date]])</f>
        <v>1</v>
      </c>
      <c r="F61" s="10"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6">
      <c r="A62" s="2">
        <v>1539</v>
      </c>
      <c r="B62" s="3">
        <v>46037</v>
      </c>
      <c r="C62" s="10">
        <f>YEAR(SalesDataTable[[#This Row],[Order Date]])</f>
        <v>2026</v>
      </c>
      <c r="D62" s="10" t="str">
        <f>"Q"&amp;ROUNDUP(MONTH(SalesDataTable[[#This Row],[Order Date]])/3,0)</f>
        <v>Q1</v>
      </c>
      <c r="E62" s="10">
        <f>MONTH(SalesDataTable[[#This Row],[Order Date]])</f>
        <v>1</v>
      </c>
      <c r="F62" s="10"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6">
      <c r="A63" s="2">
        <v>1709</v>
      </c>
      <c r="B63" s="3">
        <v>46037</v>
      </c>
      <c r="C63" s="10">
        <f>YEAR(SalesDataTable[[#This Row],[Order Date]])</f>
        <v>2026</v>
      </c>
      <c r="D63" s="10" t="str">
        <f>"Q"&amp;ROUNDUP(MONTH(SalesDataTable[[#This Row],[Order Date]])/3,0)</f>
        <v>Q1</v>
      </c>
      <c r="E63" s="10">
        <f>MONTH(SalesDataTable[[#This Row],[Order Date]])</f>
        <v>1</v>
      </c>
      <c r="F63" s="10"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6">
      <c r="A64" s="2">
        <v>2702</v>
      </c>
      <c r="B64" s="3">
        <v>46037</v>
      </c>
      <c r="C64" s="10">
        <f>YEAR(SalesDataTable[[#This Row],[Order Date]])</f>
        <v>2026</v>
      </c>
      <c r="D64" s="10" t="str">
        <f>"Q"&amp;ROUNDUP(MONTH(SalesDataTable[[#This Row],[Order Date]])/3,0)</f>
        <v>Q1</v>
      </c>
      <c r="E64" s="10">
        <f>MONTH(SalesDataTable[[#This Row],[Order Date]])</f>
        <v>1</v>
      </c>
      <c r="F64" s="10"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6">
      <c r="A65" s="2">
        <v>3176</v>
      </c>
      <c r="B65" s="3">
        <v>46037</v>
      </c>
      <c r="C65" s="10">
        <f>YEAR(SalesDataTable[[#This Row],[Order Date]])</f>
        <v>2026</v>
      </c>
      <c r="D65" s="10" t="str">
        <f>"Q"&amp;ROUNDUP(MONTH(SalesDataTable[[#This Row],[Order Date]])/3,0)</f>
        <v>Q1</v>
      </c>
      <c r="E65" s="10">
        <f>MONTH(SalesDataTable[[#This Row],[Order Date]])</f>
        <v>1</v>
      </c>
      <c r="F65" s="10"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6">
      <c r="A66" s="2">
        <v>3705</v>
      </c>
      <c r="B66" s="3">
        <v>46037</v>
      </c>
      <c r="C66" s="10">
        <f>YEAR(SalesDataTable[[#This Row],[Order Date]])</f>
        <v>2026</v>
      </c>
      <c r="D66" s="10" t="str">
        <f>"Q"&amp;ROUNDUP(MONTH(SalesDataTable[[#This Row],[Order Date]])/3,0)</f>
        <v>Q1</v>
      </c>
      <c r="E66" s="10">
        <f>MONTH(SalesDataTable[[#This Row],[Order Date]])</f>
        <v>1</v>
      </c>
      <c r="F66" s="10"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6">
      <c r="A67" s="2">
        <v>3736</v>
      </c>
      <c r="B67" s="3">
        <v>46037</v>
      </c>
      <c r="C67" s="10">
        <f>YEAR(SalesDataTable[[#This Row],[Order Date]])</f>
        <v>2026</v>
      </c>
      <c r="D67" s="10" t="str">
        <f>"Q"&amp;ROUNDUP(MONTH(SalesDataTable[[#This Row],[Order Date]])/3,0)</f>
        <v>Q1</v>
      </c>
      <c r="E67" s="10">
        <f>MONTH(SalesDataTable[[#This Row],[Order Date]])</f>
        <v>1</v>
      </c>
      <c r="F67" s="10"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6">
      <c r="A68" s="2">
        <v>3967</v>
      </c>
      <c r="B68" s="3">
        <v>46037</v>
      </c>
      <c r="C68" s="10">
        <f>YEAR(SalesDataTable[[#This Row],[Order Date]])</f>
        <v>2026</v>
      </c>
      <c r="D68" s="10" t="str">
        <f>"Q"&amp;ROUNDUP(MONTH(SalesDataTable[[#This Row],[Order Date]])/3,0)</f>
        <v>Q1</v>
      </c>
      <c r="E68" s="10">
        <f>MONTH(SalesDataTable[[#This Row],[Order Date]])</f>
        <v>1</v>
      </c>
      <c r="F68" s="10"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6">
      <c r="A69" s="2">
        <v>170</v>
      </c>
      <c r="B69" s="3">
        <v>46038</v>
      </c>
      <c r="C69" s="10">
        <f>YEAR(SalesDataTable[[#This Row],[Order Date]])</f>
        <v>2026</v>
      </c>
      <c r="D69" s="10" t="str">
        <f>"Q"&amp;ROUNDUP(MONTH(SalesDataTable[[#This Row],[Order Date]])/3,0)</f>
        <v>Q1</v>
      </c>
      <c r="E69" s="10">
        <f>MONTH(SalesDataTable[[#This Row],[Order Date]])</f>
        <v>1</v>
      </c>
      <c r="F69" s="10"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6">
      <c r="A70" s="2">
        <v>1040</v>
      </c>
      <c r="B70" s="3">
        <v>46038</v>
      </c>
      <c r="C70" s="10">
        <f>YEAR(SalesDataTable[[#This Row],[Order Date]])</f>
        <v>2026</v>
      </c>
      <c r="D70" s="10" t="str">
        <f>"Q"&amp;ROUNDUP(MONTH(SalesDataTable[[#This Row],[Order Date]])/3,0)</f>
        <v>Q1</v>
      </c>
      <c r="E70" s="10">
        <f>MONTH(SalesDataTable[[#This Row],[Order Date]])</f>
        <v>1</v>
      </c>
      <c r="F70" s="10"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6">
      <c r="A71" s="2">
        <v>2380</v>
      </c>
      <c r="B71" s="3">
        <v>46038</v>
      </c>
      <c r="C71" s="10">
        <f>YEAR(SalesDataTable[[#This Row],[Order Date]])</f>
        <v>2026</v>
      </c>
      <c r="D71" s="10" t="str">
        <f>"Q"&amp;ROUNDUP(MONTH(SalesDataTable[[#This Row],[Order Date]])/3,0)</f>
        <v>Q1</v>
      </c>
      <c r="E71" s="10">
        <f>MONTH(SalesDataTable[[#This Row],[Order Date]])</f>
        <v>1</v>
      </c>
      <c r="F71" s="10"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6">
      <c r="A72" s="2">
        <v>3219</v>
      </c>
      <c r="B72" s="3">
        <v>46038</v>
      </c>
      <c r="C72" s="10">
        <f>YEAR(SalesDataTable[[#This Row],[Order Date]])</f>
        <v>2026</v>
      </c>
      <c r="D72" s="10" t="str">
        <f>"Q"&amp;ROUNDUP(MONTH(SalesDataTable[[#This Row],[Order Date]])/3,0)</f>
        <v>Q1</v>
      </c>
      <c r="E72" s="10">
        <f>MONTH(SalesDataTable[[#This Row],[Order Date]])</f>
        <v>1</v>
      </c>
      <c r="F72" s="10"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6">
      <c r="A73" s="2">
        <v>4425</v>
      </c>
      <c r="B73" s="3">
        <v>46038</v>
      </c>
      <c r="C73" s="10">
        <f>YEAR(SalesDataTable[[#This Row],[Order Date]])</f>
        <v>2026</v>
      </c>
      <c r="D73" s="10" t="str">
        <f>"Q"&amp;ROUNDUP(MONTH(SalesDataTable[[#This Row],[Order Date]])/3,0)</f>
        <v>Q1</v>
      </c>
      <c r="E73" s="10">
        <f>MONTH(SalesDataTable[[#This Row],[Order Date]])</f>
        <v>1</v>
      </c>
      <c r="F73" s="10"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6">
      <c r="A74" s="2">
        <v>4508</v>
      </c>
      <c r="B74" s="3">
        <v>46038</v>
      </c>
      <c r="C74" s="10">
        <f>YEAR(SalesDataTable[[#This Row],[Order Date]])</f>
        <v>2026</v>
      </c>
      <c r="D74" s="10" t="str">
        <f>"Q"&amp;ROUNDUP(MONTH(SalesDataTable[[#This Row],[Order Date]])/3,0)</f>
        <v>Q1</v>
      </c>
      <c r="E74" s="10">
        <f>MONTH(SalesDataTable[[#This Row],[Order Date]])</f>
        <v>1</v>
      </c>
      <c r="F74" s="10"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6">
      <c r="A75" s="2">
        <v>4806</v>
      </c>
      <c r="B75" s="3">
        <v>46038</v>
      </c>
      <c r="C75" s="10">
        <f>YEAR(SalesDataTable[[#This Row],[Order Date]])</f>
        <v>2026</v>
      </c>
      <c r="D75" s="10" t="str">
        <f>"Q"&amp;ROUNDUP(MONTH(SalesDataTable[[#This Row],[Order Date]])/3,0)</f>
        <v>Q1</v>
      </c>
      <c r="E75" s="10">
        <f>MONTH(SalesDataTable[[#This Row],[Order Date]])</f>
        <v>1</v>
      </c>
      <c r="F75" s="10"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6">
      <c r="A76" s="2">
        <v>755</v>
      </c>
      <c r="B76" s="3">
        <v>46039</v>
      </c>
      <c r="C76" s="10">
        <f>YEAR(SalesDataTable[[#This Row],[Order Date]])</f>
        <v>2026</v>
      </c>
      <c r="D76" s="10" t="str">
        <f>"Q"&amp;ROUNDUP(MONTH(SalesDataTable[[#This Row],[Order Date]])/3,0)</f>
        <v>Q1</v>
      </c>
      <c r="E76" s="10">
        <f>MONTH(SalesDataTable[[#This Row],[Order Date]])</f>
        <v>1</v>
      </c>
      <c r="F76" s="10"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6">
      <c r="A77" s="2">
        <v>3171</v>
      </c>
      <c r="B77" s="3">
        <v>46039</v>
      </c>
      <c r="C77" s="10">
        <f>YEAR(SalesDataTable[[#This Row],[Order Date]])</f>
        <v>2026</v>
      </c>
      <c r="D77" s="10" t="str">
        <f>"Q"&amp;ROUNDUP(MONTH(SalesDataTable[[#This Row],[Order Date]])/3,0)</f>
        <v>Q1</v>
      </c>
      <c r="E77" s="10">
        <f>MONTH(SalesDataTable[[#This Row],[Order Date]])</f>
        <v>1</v>
      </c>
      <c r="F77" s="10"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6">
      <c r="A78" s="2">
        <v>4277</v>
      </c>
      <c r="B78" s="3">
        <v>46039</v>
      </c>
      <c r="C78" s="10">
        <f>YEAR(SalesDataTable[[#This Row],[Order Date]])</f>
        <v>2026</v>
      </c>
      <c r="D78" s="10" t="str">
        <f>"Q"&amp;ROUNDUP(MONTH(SalesDataTable[[#This Row],[Order Date]])/3,0)</f>
        <v>Q1</v>
      </c>
      <c r="E78" s="10">
        <f>MONTH(SalesDataTable[[#This Row],[Order Date]])</f>
        <v>1</v>
      </c>
      <c r="F78" s="10"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6">
      <c r="A79" s="2">
        <v>4648</v>
      </c>
      <c r="B79" s="3">
        <v>46039</v>
      </c>
      <c r="C79" s="10">
        <f>YEAR(SalesDataTable[[#This Row],[Order Date]])</f>
        <v>2026</v>
      </c>
      <c r="D79" s="10" t="str">
        <f>"Q"&amp;ROUNDUP(MONTH(SalesDataTable[[#This Row],[Order Date]])/3,0)</f>
        <v>Q1</v>
      </c>
      <c r="E79" s="10">
        <f>MONTH(SalesDataTable[[#This Row],[Order Date]])</f>
        <v>1</v>
      </c>
      <c r="F79" s="10"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6">
      <c r="A80" s="2">
        <v>157</v>
      </c>
      <c r="B80" s="3">
        <v>46040</v>
      </c>
      <c r="C80" s="10">
        <f>YEAR(SalesDataTable[[#This Row],[Order Date]])</f>
        <v>2026</v>
      </c>
      <c r="D80" s="10" t="str">
        <f>"Q"&amp;ROUNDUP(MONTH(SalesDataTable[[#This Row],[Order Date]])/3,0)</f>
        <v>Q1</v>
      </c>
      <c r="E80" s="10">
        <f>MONTH(SalesDataTable[[#This Row],[Order Date]])</f>
        <v>1</v>
      </c>
      <c r="F80" s="10"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6">
      <c r="A81" s="2">
        <v>2271</v>
      </c>
      <c r="B81" s="3">
        <v>46040</v>
      </c>
      <c r="C81" s="10">
        <f>YEAR(SalesDataTable[[#This Row],[Order Date]])</f>
        <v>2026</v>
      </c>
      <c r="D81" s="10" t="str">
        <f>"Q"&amp;ROUNDUP(MONTH(SalesDataTable[[#This Row],[Order Date]])/3,0)</f>
        <v>Q1</v>
      </c>
      <c r="E81" s="10">
        <f>MONTH(SalesDataTable[[#This Row],[Order Date]])</f>
        <v>1</v>
      </c>
      <c r="F81" s="10"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6">
      <c r="A82" s="2">
        <v>3330</v>
      </c>
      <c r="B82" s="3">
        <v>46040</v>
      </c>
      <c r="C82" s="10">
        <f>YEAR(SalesDataTable[[#This Row],[Order Date]])</f>
        <v>2026</v>
      </c>
      <c r="D82" s="10" t="str">
        <f>"Q"&amp;ROUNDUP(MONTH(SalesDataTable[[#This Row],[Order Date]])/3,0)</f>
        <v>Q1</v>
      </c>
      <c r="E82" s="10">
        <f>MONTH(SalesDataTable[[#This Row],[Order Date]])</f>
        <v>1</v>
      </c>
      <c r="F82" s="10"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6">
      <c r="A83" s="2">
        <v>4547</v>
      </c>
      <c r="B83" s="3">
        <v>46040</v>
      </c>
      <c r="C83" s="10">
        <f>YEAR(SalesDataTable[[#This Row],[Order Date]])</f>
        <v>2026</v>
      </c>
      <c r="D83" s="10" t="str">
        <f>"Q"&amp;ROUNDUP(MONTH(SalesDataTable[[#This Row],[Order Date]])/3,0)</f>
        <v>Q1</v>
      </c>
      <c r="E83" s="10">
        <f>MONTH(SalesDataTable[[#This Row],[Order Date]])</f>
        <v>1</v>
      </c>
      <c r="F83" s="10"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6">
      <c r="A84" s="2">
        <v>1840</v>
      </c>
      <c r="B84" s="3">
        <v>46041</v>
      </c>
      <c r="C84" s="10">
        <f>YEAR(SalesDataTable[[#This Row],[Order Date]])</f>
        <v>2026</v>
      </c>
      <c r="D84" s="10" t="str">
        <f>"Q"&amp;ROUNDUP(MONTH(SalesDataTable[[#This Row],[Order Date]])/3,0)</f>
        <v>Q1</v>
      </c>
      <c r="E84" s="10">
        <f>MONTH(SalesDataTable[[#This Row],[Order Date]])</f>
        <v>1</v>
      </c>
      <c r="F84" s="10"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6">
      <c r="A85" s="2">
        <v>1850</v>
      </c>
      <c r="B85" s="3">
        <v>46041</v>
      </c>
      <c r="C85" s="10">
        <f>YEAR(SalesDataTable[[#This Row],[Order Date]])</f>
        <v>2026</v>
      </c>
      <c r="D85" s="10" t="str">
        <f>"Q"&amp;ROUNDUP(MONTH(SalesDataTable[[#This Row],[Order Date]])/3,0)</f>
        <v>Q1</v>
      </c>
      <c r="E85" s="10">
        <f>MONTH(SalesDataTable[[#This Row],[Order Date]])</f>
        <v>1</v>
      </c>
      <c r="F85" s="10"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6">
      <c r="A86" s="2">
        <v>1858</v>
      </c>
      <c r="B86" s="3">
        <v>46041</v>
      </c>
      <c r="C86" s="10">
        <f>YEAR(SalesDataTable[[#This Row],[Order Date]])</f>
        <v>2026</v>
      </c>
      <c r="D86" s="10" t="str">
        <f>"Q"&amp;ROUNDUP(MONTH(SalesDataTable[[#This Row],[Order Date]])/3,0)</f>
        <v>Q1</v>
      </c>
      <c r="E86" s="10">
        <f>MONTH(SalesDataTable[[#This Row],[Order Date]])</f>
        <v>1</v>
      </c>
      <c r="F86" s="10"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6">
      <c r="A87" s="2">
        <v>2910</v>
      </c>
      <c r="B87" s="3">
        <v>46041</v>
      </c>
      <c r="C87" s="10">
        <f>YEAR(SalesDataTable[[#This Row],[Order Date]])</f>
        <v>2026</v>
      </c>
      <c r="D87" s="10" t="str">
        <f>"Q"&amp;ROUNDUP(MONTH(SalesDataTable[[#This Row],[Order Date]])/3,0)</f>
        <v>Q1</v>
      </c>
      <c r="E87" s="10">
        <f>MONTH(SalesDataTable[[#This Row],[Order Date]])</f>
        <v>1</v>
      </c>
      <c r="F87" s="10"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6">
      <c r="A88" s="2">
        <v>3694</v>
      </c>
      <c r="B88" s="3">
        <v>46041</v>
      </c>
      <c r="C88" s="10">
        <f>YEAR(SalesDataTable[[#This Row],[Order Date]])</f>
        <v>2026</v>
      </c>
      <c r="D88" s="10" t="str">
        <f>"Q"&amp;ROUNDUP(MONTH(SalesDataTable[[#This Row],[Order Date]])/3,0)</f>
        <v>Q1</v>
      </c>
      <c r="E88" s="10">
        <f>MONTH(SalesDataTable[[#This Row],[Order Date]])</f>
        <v>1</v>
      </c>
      <c r="F88" s="10"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6">
      <c r="A89" s="2">
        <v>631</v>
      </c>
      <c r="B89" s="3">
        <v>46042</v>
      </c>
      <c r="C89" s="10">
        <f>YEAR(SalesDataTable[[#This Row],[Order Date]])</f>
        <v>2026</v>
      </c>
      <c r="D89" s="10" t="str">
        <f>"Q"&amp;ROUNDUP(MONTH(SalesDataTable[[#This Row],[Order Date]])/3,0)</f>
        <v>Q1</v>
      </c>
      <c r="E89" s="10">
        <f>MONTH(SalesDataTable[[#This Row],[Order Date]])</f>
        <v>1</v>
      </c>
      <c r="F89" s="10"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6">
      <c r="A90" s="2">
        <v>1113</v>
      </c>
      <c r="B90" s="3">
        <v>46042</v>
      </c>
      <c r="C90" s="10">
        <f>YEAR(SalesDataTable[[#This Row],[Order Date]])</f>
        <v>2026</v>
      </c>
      <c r="D90" s="10" t="str">
        <f>"Q"&amp;ROUNDUP(MONTH(SalesDataTable[[#This Row],[Order Date]])/3,0)</f>
        <v>Q1</v>
      </c>
      <c r="E90" s="10">
        <f>MONTH(SalesDataTable[[#This Row],[Order Date]])</f>
        <v>1</v>
      </c>
      <c r="F90" s="10"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6">
      <c r="A91" s="2">
        <v>1525</v>
      </c>
      <c r="B91" s="3">
        <v>46042</v>
      </c>
      <c r="C91" s="10">
        <f>YEAR(SalesDataTable[[#This Row],[Order Date]])</f>
        <v>2026</v>
      </c>
      <c r="D91" s="10" t="str">
        <f>"Q"&amp;ROUNDUP(MONTH(SalesDataTable[[#This Row],[Order Date]])/3,0)</f>
        <v>Q1</v>
      </c>
      <c r="E91" s="10">
        <f>MONTH(SalesDataTable[[#This Row],[Order Date]])</f>
        <v>1</v>
      </c>
      <c r="F91" s="10"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6">
      <c r="A92" s="2">
        <v>3233</v>
      </c>
      <c r="B92" s="3">
        <v>46042</v>
      </c>
      <c r="C92" s="10">
        <f>YEAR(SalesDataTable[[#This Row],[Order Date]])</f>
        <v>2026</v>
      </c>
      <c r="D92" s="10" t="str">
        <f>"Q"&amp;ROUNDUP(MONTH(SalesDataTable[[#This Row],[Order Date]])/3,0)</f>
        <v>Q1</v>
      </c>
      <c r="E92" s="10">
        <f>MONTH(SalesDataTable[[#This Row],[Order Date]])</f>
        <v>1</v>
      </c>
      <c r="F92" s="10"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6">
      <c r="A93" s="2">
        <v>4455</v>
      </c>
      <c r="B93" s="3">
        <v>46042</v>
      </c>
      <c r="C93" s="10">
        <f>YEAR(SalesDataTable[[#This Row],[Order Date]])</f>
        <v>2026</v>
      </c>
      <c r="D93" s="10" t="str">
        <f>"Q"&amp;ROUNDUP(MONTH(SalesDataTable[[#This Row],[Order Date]])/3,0)</f>
        <v>Q1</v>
      </c>
      <c r="E93" s="10">
        <f>MONTH(SalesDataTable[[#This Row],[Order Date]])</f>
        <v>1</v>
      </c>
      <c r="F93" s="10"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6">
      <c r="A94" s="2">
        <v>1769</v>
      </c>
      <c r="B94" s="3">
        <v>46043</v>
      </c>
      <c r="C94" s="10">
        <f>YEAR(SalesDataTable[[#This Row],[Order Date]])</f>
        <v>2026</v>
      </c>
      <c r="D94" s="10" t="str">
        <f>"Q"&amp;ROUNDUP(MONTH(SalesDataTable[[#This Row],[Order Date]])/3,0)</f>
        <v>Q1</v>
      </c>
      <c r="E94" s="10">
        <f>MONTH(SalesDataTable[[#This Row],[Order Date]])</f>
        <v>1</v>
      </c>
      <c r="F94" s="10"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6">
      <c r="A95" s="2">
        <v>3467</v>
      </c>
      <c r="B95" s="3">
        <v>46043</v>
      </c>
      <c r="C95" s="10">
        <f>YEAR(SalesDataTable[[#This Row],[Order Date]])</f>
        <v>2026</v>
      </c>
      <c r="D95" s="10" t="str">
        <f>"Q"&amp;ROUNDUP(MONTH(SalesDataTable[[#This Row],[Order Date]])/3,0)</f>
        <v>Q1</v>
      </c>
      <c r="E95" s="10">
        <f>MONTH(SalesDataTable[[#This Row],[Order Date]])</f>
        <v>1</v>
      </c>
      <c r="F95" s="10"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6">
      <c r="A96" s="2">
        <v>3911</v>
      </c>
      <c r="B96" s="3">
        <v>46043</v>
      </c>
      <c r="C96" s="10">
        <f>YEAR(SalesDataTable[[#This Row],[Order Date]])</f>
        <v>2026</v>
      </c>
      <c r="D96" s="10" t="str">
        <f>"Q"&amp;ROUNDUP(MONTH(SalesDataTable[[#This Row],[Order Date]])/3,0)</f>
        <v>Q1</v>
      </c>
      <c r="E96" s="10">
        <f>MONTH(SalesDataTable[[#This Row],[Order Date]])</f>
        <v>1</v>
      </c>
      <c r="F96" s="10"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6">
      <c r="A97" s="2">
        <v>4401</v>
      </c>
      <c r="B97" s="3">
        <v>46043</v>
      </c>
      <c r="C97" s="10">
        <f>YEAR(SalesDataTable[[#This Row],[Order Date]])</f>
        <v>2026</v>
      </c>
      <c r="D97" s="10" t="str">
        <f>"Q"&amp;ROUNDUP(MONTH(SalesDataTable[[#This Row],[Order Date]])/3,0)</f>
        <v>Q1</v>
      </c>
      <c r="E97" s="10">
        <f>MONTH(SalesDataTable[[#This Row],[Order Date]])</f>
        <v>1</v>
      </c>
      <c r="F97" s="10"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6">
      <c r="A98" s="2">
        <v>4864</v>
      </c>
      <c r="B98" s="3">
        <v>46043</v>
      </c>
      <c r="C98" s="10">
        <f>YEAR(SalesDataTable[[#This Row],[Order Date]])</f>
        <v>2026</v>
      </c>
      <c r="D98" s="10" t="str">
        <f>"Q"&amp;ROUNDUP(MONTH(SalesDataTable[[#This Row],[Order Date]])/3,0)</f>
        <v>Q1</v>
      </c>
      <c r="E98" s="10">
        <f>MONTH(SalesDataTable[[#This Row],[Order Date]])</f>
        <v>1</v>
      </c>
      <c r="F98" s="10"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6">
      <c r="A99" s="2">
        <v>347</v>
      </c>
      <c r="B99" s="3">
        <v>46044</v>
      </c>
      <c r="C99" s="10">
        <f>YEAR(SalesDataTable[[#This Row],[Order Date]])</f>
        <v>2026</v>
      </c>
      <c r="D99" s="10" t="str">
        <f>"Q"&amp;ROUNDUP(MONTH(SalesDataTable[[#This Row],[Order Date]])/3,0)</f>
        <v>Q1</v>
      </c>
      <c r="E99" s="10">
        <f>MONTH(SalesDataTable[[#This Row],[Order Date]])</f>
        <v>1</v>
      </c>
      <c r="F99" s="10"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6">
      <c r="A100" s="2">
        <v>2051</v>
      </c>
      <c r="B100" s="3">
        <v>46044</v>
      </c>
      <c r="C100" s="10">
        <f>YEAR(SalesDataTable[[#This Row],[Order Date]])</f>
        <v>2026</v>
      </c>
      <c r="D100" s="10" t="str">
        <f>"Q"&amp;ROUNDUP(MONTH(SalesDataTable[[#This Row],[Order Date]])/3,0)</f>
        <v>Q1</v>
      </c>
      <c r="E100" s="10">
        <f>MONTH(SalesDataTable[[#This Row],[Order Date]])</f>
        <v>1</v>
      </c>
      <c r="F100" s="10"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6">
      <c r="A101" s="2">
        <v>2314</v>
      </c>
      <c r="B101" s="3">
        <v>46044</v>
      </c>
      <c r="C101" s="10">
        <f>YEAR(SalesDataTable[[#This Row],[Order Date]])</f>
        <v>2026</v>
      </c>
      <c r="D101" s="10" t="str">
        <f>"Q"&amp;ROUNDUP(MONTH(SalesDataTable[[#This Row],[Order Date]])/3,0)</f>
        <v>Q1</v>
      </c>
      <c r="E101" s="10">
        <f>MONTH(SalesDataTable[[#This Row],[Order Date]])</f>
        <v>1</v>
      </c>
      <c r="F101" s="10"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6">
      <c r="A102" s="2">
        <v>3861</v>
      </c>
      <c r="B102" s="3">
        <v>46044</v>
      </c>
      <c r="C102" s="10">
        <f>YEAR(SalesDataTable[[#This Row],[Order Date]])</f>
        <v>2026</v>
      </c>
      <c r="D102" s="10" t="str">
        <f>"Q"&amp;ROUNDUP(MONTH(SalesDataTable[[#This Row],[Order Date]])/3,0)</f>
        <v>Q1</v>
      </c>
      <c r="E102" s="10">
        <f>MONTH(SalesDataTable[[#This Row],[Order Date]])</f>
        <v>1</v>
      </c>
      <c r="F102" s="10"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6">
      <c r="A103" s="2">
        <v>843</v>
      </c>
      <c r="B103" s="3">
        <v>46045</v>
      </c>
      <c r="C103" s="10">
        <f>YEAR(SalesDataTable[[#This Row],[Order Date]])</f>
        <v>2026</v>
      </c>
      <c r="D103" s="10" t="str">
        <f>"Q"&amp;ROUNDUP(MONTH(SalesDataTable[[#This Row],[Order Date]])/3,0)</f>
        <v>Q1</v>
      </c>
      <c r="E103" s="10">
        <f>MONTH(SalesDataTable[[#This Row],[Order Date]])</f>
        <v>1</v>
      </c>
      <c r="F103" s="10"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6">
      <c r="A104" s="2">
        <v>868</v>
      </c>
      <c r="B104" s="3">
        <v>46045</v>
      </c>
      <c r="C104" s="10">
        <f>YEAR(SalesDataTable[[#This Row],[Order Date]])</f>
        <v>2026</v>
      </c>
      <c r="D104" s="10" t="str">
        <f>"Q"&amp;ROUNDUP(MONTH(SalesDataTable[[#This Row],[Order Date]])/3,0)</f>
        <v>Q1</v>
      </c>
      <c r="E104" s="10">
        <f>MONTH(SalesDataTable[[#This Row],[Order Date]])</f>
        <v>1</v>
      </c>
      <c r="F104" s="10"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6">
      <c r="A105" s="2">
        <v>890</v>
      </c>
      <c r="B105" s="3">
        <v>46045</v>
      </c>
      <c r="C105" s="10">
        <f>YEAR(SalesDataTable[[#This Row],[Order Date]])</f>
        <v>2026</v>
      </c>
      <c r="D105" s="10" t="str">
        <f>"Q"&amp;ROUNDUP(MONTH(SalesDataTable[[#This Row],[Order Date]])/3,0)</f>
        <v>Q1</v>
      </c>
      <c r="E105" s="10">
        <f>MONTH(SalesDataTable[[#This Row],[Order Date]])</f>
        <v>1</v>
      </c>
      <c r="F105" s="10"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6">
      <c r="A106" s="2">
        <v>2185</v>
      </c>
      <c r="B106" s="3">
        <v>46045</v>
      </c>
      <c r="C106" s="10">
        <f>YEAR(SalesDataTable[[#This Row],[Order Date]])</f>
        <v>2026</v>
      </c>
      <c r="D106" s="10" t="str">
        <f>"Q"&amp;ROUNDUP(MONTH(SalesDataTable[[#This Row],[Order Date]])/3,0)</f>
        <v>Q1</v>
      </c>
      <c r="E106" s="10">
        <f>MONTH(SalesDataTable[[#This Row],[Order Date]])</f>
        <v>1</v>
      </c>
      <c r="F106" s="10"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6">
      <c r="A107" s="2">
        <v>2335</v>
      </c>
      <c r="B107" s="3">
        <v>46045</v>
      </c>
      <c r="C107" s="10">
        <f>YEAR(SalesDataTable[[#This Row],[Order Date]])</f>
        <v>2026</v>
      </c>
      <c r="D107" s="10" t="str">
        <f>"Q"&amp;ROUNDUP(MONTH(SalesDataTable[[#This Row],[Order Date]])/3,0)</f>
        <v>Q1</v>
      </c>
      <c r="E107" s="10">
        <f>MONTH(SalesDataTable[[#This Row],[Order Date]])</f>
        <v>1</v>
      </c>
      <c r="F107" s="10"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6">
      <c r="A108" s="2">
        <v>2784</v>
      </c>
      <c r="B108" s="3">
        <v>46045</v>
      </c>
      <c r="C108" s="10">
        <f>YEAR(SalesDataTable[[#This Row],[Order Date]])</f>
        <v>2026</v>
      </c>
      <c r="D108" s="10" t="str">
        <f>"Q"&amp;ROUNDUP(MONTH(SalesDataTable[[#This Row],[Order Date]])/3,0)</f>
        <v>Q1</v>
      </c>
      <c r="E108" s="10">
        <f>MONTH(SalesDataTable[[#This Row],[Order Date]])</f>
        <v>1</v>
      </c>
      <c r="F108" s="10"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6">
      <c r="A109" s="2">
        <v>3820</v>
      </c>
      <c r="B109" s="3">
        <v>46045</v>
      </c>
      <c r="C109" s="10">
        <f>YEAR(SalesDataTable[[#This Row],[Order Date]])</f>
        <v>2026</v>
      </c>
      <c r="D109" s="10" t="str">
        <f>"Q"&amp;ROUNDUP(MONTH(SalesDataTable[[#This Row],[Order Date]])/3,0)</f>
        <v>Q1</v>
      </c>
      <c r="E109" s="10">
        <f>MONTH(SalesDataTable[[#This Row],[Order Date]])</f>
        <v>1</v>
      </c>
      <c r="F109" s="10"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6">
      <c r="A110" s="2">
        <v>994</v>
      </c>
      <c r="B110" s="3">
        <v>46046</v>
      </c>
      <c r="C110" s="10">
        <f>YEAR(SalesDataTable[[#This Row],[Order Date]])</f>
        <v>2026</v>
      </c>
      <c r="D110" s="10" t="str">
        <f>"Q"&amp;ROUNDUP(MONTH(SalesDataTable[[#This Row],[Order Date]])/3,0)</f>
        <v>Q1</v>
      </c>
      <c r="E110" s="10">
        <f>MONTH(SalesDataTable[[#This Row],[Order Date]])</f>
        <v>1</v>
      </c>
      <c r="F110" s="10"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6">
      <c r="A111" s="2">
        <v>1643</v>
      </c>
      <c r="B111" s="3">
        <v>46046</v>
      </c>
      <c r="C111" s="10">
        <f>YEAR(SalesDataTable[[#This Row],[Order Date]])</f>
        <v>2026</v>
      </c>
      <c r="D111" s="10" t="str">
        <f>"Q"&amp;ROUNDUP(MONTH(SalesDataTable[[#This Row],[Order Date]])/3,0)</f>
        <v>Q1</v>
      </c>
      <c r="E111" s="10">
        <f>MONTH(SalesDataTable[[#This Row],[Order Date]])</f>
        <v>1</v>
      </c>
      <c r="F111" s="10"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6">
      <c r="A112" s="2">
        <v>1971</v>
      </c>
      <c r="B112" s="3">
        <v>46046</v>
      </c>
      <c r="C112" s="10">
        <f>YEAR(SalesDataTable[[#This Row],[Order Date]])</f>
        <v>2026</v>
      </c>
      <c r="D112" s="10" t="str">
        <f>"Q"&amp;ROUNDUP(MONTH(SalesDataTable[[#This Row],[Order Date]])/3,0)</f>
        <v>Q1</v>
      </c>
      <c r="E112" s="10">
        <f>MONTH(SalesDataTable[[#This Row],[Order Date]])</f>
        <v>1</v>
      </c>
      <c r="F112" s="10"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6">
      <c r="A113" s="2">
        <v>2828</v>
      </c>
      <c r="B113" s="3">
        <v>46046</v>
      </c>
      <c r="C113" s="10">
        <f>YEAR(SalesDataTable[[#This Row],[Order Date]])</f>
        <v>2026</v>
      </c>
      <c r="D113" s="10" t="str">
        <f>"Q"&amp;ROUNDUP(MONTH(SalesDataTable[[#This Row],[Order Date]])/3,0)</f>
        <v>Q1</v>
      </c>
      <c r="E113" s="10">
        <f>MONTH(SalesDataTable[[#This Row],[Order Date]])</f>
        <v>1</v>
      </c>
      <c r="F113" s="10"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6">
      <c r="A114" s="2">
        <v>5175</v>
      </c>
      <c r="B114" s="3">
        <v>46046</v>
      </c>
      <c r="C114" s="10">
        <f>YEAR(SalesDataTable[[#This Row],[Order Date]])</f>
        <v>2026</v>
      </c>
      <c r="D114" s="10" t="str">
        <f>"Q"&amp;ROUNDUP(MONTH(SalesDataTable[[#This Row],[Order Date]])/3,0)</f>
        <v>Q1</v>
      </c>
      <c r="E114" s="10">
        <f>MONTH(SalesDataTable[[#This Row],[Order Date]])</f>
        <v>1</v>
      </c>
      <c r="F114" s="10"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6">
      <c r="A115" s="2">
        <v>1874</v>
      </c>
      <c r="B115" s="3">
        <v>46047</v>
      </c>
      <c r="C115" s="10">
        <f>YEAR(SalesDataTable[[#This Row],[Order Date]])</f>
        <v>2026</v>
      </c>
      <c r="D115" s="10" t="str">
        <f>"Q"&amp;ROUNDUP(MONTH(SalesDataTable[[#This Row],[Order Date]])/3,0)</f>
        <v>Q1</v>
      </c>
      <c r="E115" s="10">
        <f>MONTH(SalesDataTable[[#This Row],[Order Date]])</f>
        <v>1</v>
      </c>
      <c r="F115" s="10"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6">
      <c r="A116" s="2">
        <v>2490</v>
      </c>
      <c r="B116" s="3">
        <v>46047</v>
      </c>
      <c r="C116" s="10">
        <f>YEAR(SalesDataTable[[#This Row],[Order Date]])</f>
        <v>2026</v>
      </c>
      <c r="D116" s="10" t="str">
        <f>"Q"&amp;ROUNDUP(MONTH(SalesDataTable[[#This Row],[Order Date]])/3,0)</f>
        <v>Q1</v>
      </c>
      <c r="E116" s="10">
        <f>MONTH(SalesDataTable[[#This Row],[Order Date]])</f>
        <v>1</v>
      </c>
      <c r="F116" s="10"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6">
      <c r="A117" s="2">
        <v>5078</v>
      </c>
      <c r="B117" s="3">
        <v>46047</v>
      </c>
      <c r="C117" s="10">
        <f>YEAR(SalesDataTable[[#This Row],[Order Date]])</f>
        <v>2026</v>
      </c>
      <c r="D117" s="10" t="str">
        <f>"Q"&amp;ROUNDUP(MONTH(SalesDataTable[[#This Row],[Order Date]])/3,0)</f>
        <v>Q1</v>
      </c>
      <c r="E117" s="10">
        <f>MONTH(SalesDataTable[[#This Row],[Order Date]])</f>
        <v>1</v>
      </c>
      <c r="F117" s="10"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6">
      <c r="A118" s="2">
        <v>230</v>
      </c>
      <c r="B118" s="3">
        <v>46048</v>
      </c>
      <c r="C118" s="10">
        <f>YEAR(SalesDataTable[[#This Row],[Order Date]])</f>
        <v>2026</v>
      </c>
      <c r="D118" s="10" t="str">
        <f>"Q"&amp;ROUNDUP(MONTH(SalesDataTable[[#This Row],[Order Date]])/3,0)</f>
        <v>Q1</v>
      </c>
      <c r="E118" s="10">
        <f>MONTH(SalesDataTable[[#This Row],[Order Date]])</f>
        <v>1</v>
      </c>
      <c r="F118" s="10"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6">
      <c r="A119" s="2">
        <v>1757</v>
      </c>
      <c r="B119" s="3">
        <v>46048</v>
      </c>
      <c r="C119" s="10">
        <f>YEAR(SalesDataTable[[#This Row],[Order Date]])</f>
        <v>2026</v>
      </c>
      <c r="D119" s="10" t="str">
        <f>"Q"&amp;ROUNDUP(MONTH(SalesDataTable[[#This Row],[Order Date]])/3,0)</f>
        <v>Q1</v>
      </c>
      <c r="E119" s="10">
        <f>MONTH(SalesDataTable[[#This Row],[Order Date]])</f>
        <v>1</v>
      </c>
      <c r="F119" s="10"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6">
      <c r="A120" s="2">
        <v>1944</v>
      </c>
      <c r="B120" s="3">
        <v>46048</v>
      </c>
      <c r="C120" s="10">
        <f>YEAR(SalesDataTable[[#This Row],[Order Date]])</f>
        <v>2026</v>
      </c>
      <c r="D120" s="10" t="str">
        <f>"Q"&amp;ROUNDUP(MONTH(SalesDataTable[[#This Row],[Order Date]])/3,0)</f>
        <v>Q1</v>
      </c>
      <c r="E120" s="10">
        <f>MONTH(SalesDataTable[[#This Row],[Order Date]])</f>
        <v>1</v>
      </c>
      <c r="F120" s="10"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6">
      <c r="A121" s="2">
        <v>3485</v>
      </c>
      <c r="B121" s="3">
        <v>46048</v>
      </c>
      <c r="C121" s="10">
        <f>YEAR(SalesDataTable[[#This Row],[Order Date]])</f>
        <v>2026</v>
      </c>
      <c r="D121" s="10" t="str">
        <f>"Q"&amp;ROUNDUP(MONTH(SalesDataTable[[#This Row],[Order Date]])/3,0)</f>
        <v>Q1</v>
      </c>
      <c r="E121" s="10">
        <f>MONTH(SalesDataTable[[#This Row],[Order Date]])</f>
        <v>1</v>
      </c>
      <c r="F121" s="10"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6">
      <c r="A122" s="2">
        <v>4002</v>
      </c>
      <c r="B122" s="3">
        <v>46048</v>
      </c>
      <c r="C122" s="10">
        <f>YEAR(SalesDataTable[[#This Row],[Order Date]])</f>
        <v>2026</v>
      </c>
      <c r="D122" s="10" t="str">
        <f>"Q"&amp;ROUNDUP(MONTH(SalesDataTable[[#This Row],[Order Date]])/3,0)</f>
        <v>Q1</v>
      </c>
      <c r="E122" s="10">
        <f>MONTH(SalesDataTable[[#This Row],[Order Date]])</f>
        <v>1</v>
      </c>
      <c r="F122" s="10"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6">
      <c r="A123" s="2">
        <v>818</v>
      </c>
      <c r="B123" s="3">
        <v>46049</v>
      </c>
      <c r="C123" s="10">
        <f>YEAR(SalesDataTable[[#This Row],[Order Date]])</f>
        <v>2026</v>
      </c>
      <c r="D123" s="10" t="str">
        <f>"Q"&amp;ROUNDUP(MONTH(SalesDataTable[[#This Row],[Order Date]])/3,0)</f>
        <v>Q1</v>
      </c>
      <c r="E123" s="10">
        <f>MONTH(SalesDataTable[[#This Row],[Order Date]])</f>
        <v>1</v>
      </c>
      <c r="F123" s="10"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6">
      <c r="A124" s="2">
        <v>1439</v>
      </c>
      <c r="B124" s="3">
        <v>46049</v>
      </c>
      <c r="C124" s="10">
        <f>YEAR(SalesDataTable[[#This Row],[Order Date]])</f>
        <v>2026</v>
      </c>
      <c r="D124" s="10" t="str">
        <f>"Q"&amp;ROUNDUP(MONTH(SalesDataTable[[#This Row],[Order Date]])/3,0)</f>
        <v>Q1</v>
      </c>
      <c r="E124" s="10">
        <f>MONTH(SalesDataTable[[#This Row],[Order Date]])</f>
        <v>1</v>
      </c>
      <c r="F124" s="10"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6">
      <c r="A125" s="2">
        <v>1616</v>
      </c>
      <c r="B125" s="3">
        <v>46049</v>
      </c>
      <c r="C125" s="10">
        <f>YEAR(SalesDataTable[[#This Row],[Order Date]])</f>
        <v>2026</v>
      </c>
      <c r="D125" s="10" t="str">
        <f>"Q"&amp;ROUNDUP(MONTH(SalesDataTable[[#This Row],[Order Date]])/3,0)</f>
        <v>Q1</v>
      </c>
      <c r="E125" s="10">
        <f>MONTH(SalesDataTable[[#This Row],[Order Date]])</f>
        <v>1</v>
      </c>
      <c r="F125" s="10"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6">
      <c r="A126" s="2">
        <v>1798</v>
      </c>
      <c r="B126" s="3">
        <v>46049</v>
      </c>
      <c r="C126" s="10">
        <f>YEAR(SalesDataTable[[#This Row],[Order Date]])</f>
        <v>2026</v>
      </c>
      <c r="D126" s="10" t="str">
        <f>"Q"&amp;ROUNDUP(MONTH(SalesDataTable[[#This Row],[Order Date]])/3,0)</f>
        <v>Q1</v>
      </c>
      <c r="E126" s="10">
        <f>MONTH(SalesDataTable[[#This Row],[Order Date]])</f>
        <v>1</v>
      </c>
      <c r="F126" s="10"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6">
      <c r="A127" s="2">
        <v>4449</v>
      </c>
      <c r="B127" s="3">
        <v>46049</v>
      </c>
      <c r="C127" s="10">
        <f>YEAR(SalesDataTable[[#This Row],[Order Date]])</f>
        <v>2026</v>
      </c>
      <c r="D127" s="10" t="str">
        <f>"Q"&amp;ROUNDUP(MONTH(SalesDataTable[[#This Row],[Order Date]])/3,0)</f>
        <v>Q1</v>
      </c>
      <c r="E127" s="10">
        <f>MONTH(SalesDataTable[[#This Row],[Order Date]])</f>
        <v>1</v>
      </c>
      <c r="F127" s="10"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6">
      <c r="A128" s="2">
        <v>4473</v>
      </c>
      <c r="B128" s="3">
        <v>46049</v>
      </c>
      <c r="C128" s="10">
        <f>YEAR(SalesDataTable[[#This Row],[Order Date]])</f>
        <v>2026</v>
      </c>
      <c r="D128" s="10" t="str">
        <f>"Q"&amp;ROUNDUP(MONTH(SalesDataTable[[#This Row],[Order Date]])/3,0)</f>
        <v>Q1</v>
      </c>
      <c r="E128" s="10">
        <f>MONTH(SalesDataTable[[#This Row],[Order Date]])</f>
        <v>1</v>
      </c>
      <c r="F128" s="10"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6">
      <c r="A129" s="2">
        <v>203</v>
      </c>
      <c r="B129" s="3">
        <v>46050</v>
      </c>
      <c r="C129" s="10">
        <f>YEAR(SalesDataTable[[#This Row],[Order Date]])</f>
        <v>2026</v>
      </c>
      <c r="D129" s="10" t="str">
        <f>"Q"&amp;ROUNDUP(MONTH(SalesDataTable[[#This Row],[Order Date]])/3,0)</f>
        <v>Q1</v>
      </c>
      <c r="E129" s="10">
        <f>MONTH(SalesDataTable[[#This Row],[Order Date]])</f>
        <v>1</v>
      </c>
      <c r="F129" s="10"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6">
      <c r="A130" s="2">
        <v>1654</v>
      </c>
      <c r="B130" s="3">
        <v>46050</v>
      </c>
      <c r="C130" s="10">
        <f>YEAR(SalesDataTable[[#This Row],[Order Date]])</f>
        <v>2026</v>
      </c>
      <c r="D130" s="10" t="str">
        <f>"Q"&amp;ROUNDUP(MONTH(SalesDataTable[[#This Row],[Order Date]])/3,0)</f>
        <v>Q1</v>
      </c>
      <c r="E130" s="10">
        <f>MONTH(SalesDataTable[[#This Row],[Order Date]])</f>
        <v>1</v>
      </c>
      <c r="F130" s="10"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6">
      <c r="A131" s="2">
        <v>2203</v>
      </c>
      <c r="B131" s="3">
        <v>46050</v>
      </c>
      <c r="C131" s="10">
        <f>YEAR(SalesDataTable[[#This Row],[Order Date]])</f>
        <v>2026</v>
      </c>
      <c r="D131" s="10" t="str">
        <f>"Q"&amp;ROUNDUP(MONTH(SalesDataTable[[#This Row],[Order Date]])/3,0)</f>
        <v>Q1</v>
      </c>
      <c r="E131" s="10">
        <f>MONTH(SalesDataTable[[#This Row],[Order Date]])</f>
        <v>1</v>
      </c>
      <c r="F131" s="10"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6">
      <c r="A132" s="2">
        <v>3352</v>
      </c>
      <c r="B132" s="3">
        <v>46050</v>
      </c>
      <c r="C132" s="10">
        <f>YEAR(SalesDataTable[[#This Row],[Order Date]])</f>
        <v>2026</v>
      </c>
      <c r="D132" s="10" t="str">
        <f>"Q"&amp;ROUNDUP(MONTH(SalesDataTable[[#This Row],[Order Date]])/3,0)</f>
        <v>Q1</v>
      </c>
      <c r="E132" s="10">
        <f>MONTH(SalesDataTable[[#This Row],[Order Date]])</f>
        <v>1</v>
      </c>
      <c r="F132" s="10"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6">
      <c r="A133" s="2">
        <v>183</v>
      </c>
      <c r="B133" s="3">
        <v>46051</v>
      </c>
      <c r="C133" s="10">
        <f>YEAR(SalesDataTable[[#This Row],[Order Date]])</f>
        <v>2026</v>
      </c>
      <c r="D133" s="10" t="str">
        <f>"Q"&amp;ROUNDUP(MONTH(SalesDataTable[[#This Row],[Order Date]])/3,0)</f>
        <v>Q1</v>
      </c>
      <c r="E133" s="10">
        <f>MONTH(SalesDataTable[[#This Row],[Order Date]])</f>
        <v>1</v>
      </c>
      <c r="F133" s="10"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6">
      <c r="A134" s="2">
        <v>3525</v>
      </c>
      <c r="B134" s="3">
        <v>46051</v>
      </c>
      <c r="C134" s="10">
        <f>YEAR(SalesDataTable[[#This Row],[Order Date]])</f>
        <v>2026</v>
      </c>
      <c r="D134" s="10" t="str">
        <f>"Q"&amp;ROUNDUP(MONTH(SalesDataTable[[#This Row],[Order Date]])/3,0)</f>
        <v>Q1</v>
      </c>
      <c r="E134" s="10">
        <f>MONTH(SalesDataTable[[#This Row],[Order Date]])</f>
        <v>1</v>
      </c>
      <c r="F134" s="10"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6">
      <c r="A135" s="2">
        <v>4299</v>
      </c>
      <c r="B135" s="3">
        <v>46051</v>
      </c>
      <c r="C135" s="10">
        <f>YEAR(SalesDataTable[[#This Row],[Order Date]])</f>
        <v>2026</v>
      </c>
      <c r="D135" s="10" t="str">
        <f>"Q"&amp;ROUNDUP(MONTH(SalesDataTable[[#This Row],[Order Date]])/3,0)</f>
        <v>Q1</v>
      </c>
      <c r="E135" s="10">
        <f>MONTH(SalesDataTable[[#This Row],[Order Date]])</f>
        <v>1</v>
      </c>
      <c r="F135" s="10"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6">
      <c r="A136" s="2">
        <v>748</v>
      </c>
      <c r="B136" s="3">
        <v>46052</v>
      </c>
      <c r="C136" s="10">
        <f>YEAR(SalesDataTable[[#This Row],[Order Date]])</f>
        <v>2026</v>
      </c>
      <c r="D136" s="10" t="str">
        <f>"Q"&amp;ROUNDUP(MONTH(SalesDataTable[[#This Row],[Order Date]])/3,0)</f>
        <v>Q1</v>
      </c>
      <c r="E136" s="10">
        <f>MONTH(SalesDataTable[[#This Row],[Order Date]])</f>
        <v>1</v>
      </c>
      <c r="F136" s="10"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6">
      <c r="A137" s="2">
        <v>3117</v>
      </c>
      <c r="B137" s="3">
        <v>46052</v>
      </c>
      <c r="C137" s="10">
        <f>YEAR(SalesDataTable[[#This Row],[Order Date]])</f>
        <v>2026</v>
      </c>
      <c r="D137" s="10" t="str">
        <f>"Q"&amp;ROUNDUP(MONTH(SalesDataTable[[#This Row],[Order Date]])/3,0)</f>
        <v>Q1</v>
      </c>
      <c r="E137" s="10">
        <f>MONTH(SalesDataTable[[#This Row],[Order Date]])</f>
        <v>1</v>
      </c>
      <c r="F137" s="10"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6">
      <c r="A138" s="2">
        <v>3328</v>
      </c>
      <c r="B138" s="3">
        <v>46052</v>
      </c>
      <c r="C138" s="10">
        <f>YEAR(SalesDataTable[[#This Row],[Order Date]])</f>
        <v>2026</v>
      </c>
      <c r="D138" s="10" t="str">
        <f>"Q"&amp;ROUNDUP(MONTH(SalesDataTable[[#This Row],[Order Date]])/3,0)</f>
        <v>Q1</v>
      </c>
      <c r="E138" s="10">
        <f>MONTH(SalesDataTable[[#This Row],[Order Date]])</f>
        <v>1</v>
      </c>
      <c r="F138" s="10"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6">
      <c r="A139" s="2">
        <v>3822</v>
      </c>
      <c r="B139" s="3">
        <v>46052</v>
      </c>
      <c r="C139" s="10">
        <f>YEAR(SalesDataTable[[#This Row],[Order Date]])</f>
        <v>2026</v>
      </c>
      <c r="D139" s="10" t="str">
        <f>"Q"&amp;ROUNDUP(MONTH(SalesDataTable[[#This Row],[Order Date]])/3,0)</f>
        <v>Q1</v>
      </c>
      <c r="E139" s="10">
        <f>MONTH(SalesDataTable[[#This Row],[Order Date]])</f>
        <v>1</v>
      </c>
      <c r="F139" s="10"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6">
      <c r="A140" s="2">
        <v>4125</v>
      </c>
      <c r="B140" s="3">
        <v>46052</v>
      </c>
      <c r="C140" s="10">
        <f>YEAR(SalesDataTable[[#This Row],[Order Date]])</f>
        <v>2026</v>
      </c>
      <c r="D140" s="10" t="str">
        <f>"Q"&amp;ROUNDUP(MONTH(SalesDataTable[[#This Row],[Order Date]])/3,0)</f>
        <v>Q1</v>
      </c>
      <c r="E140" s="10">
        <f>MONTH(SalesDataTable[[#This Row],[Order Date]])</f>
        <v>1</v>
      </c>
      <c r="F140" s="10"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6">
      <c r="A141" s="2">
        <v>4592</v>
      </c>
      <c r="B141" s="3">
        <v>46052</v>
      </c>
      <c r="C141" s="10">
        <f>YEAR(SalesDataTable[[#This Row],[Order Date]])</f>
        <v>2026</v>
      </c>
      <c r="D141" s="10" t="str">
        <f>"Q"&amp;ROUNDUP(MONTH(SalesDataTable[[#This Row],[Order Date]])/3,0)</f>
        <v>Q1</v>
      </c>
      <c r="E141" s="10">
        <f>MONTH(SalesDataTable[[#This Row],[Order Date]])</f>
        <v>1</v>
      </c>
      <c r="F141" s="10"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6">
      <c r="A142" s="2">
        <v>373</v>
      </c>
      <c r="B142" s="3">
        <v>46053</v>
      </c>
      <c r="C142" s="10">
        <f>YEAR(SalesDataTable[[#This Row],[Order Date]])</f>
        <v>2026</v>
      </c>
      <c r="D142" s="10" t="str">
        <f>"Q"&amp;ROUNDUP(MONTH(SalesDataTable[[#This Row],[Order Date]])/3,0)</f>
        <v>Q1</v>
      </c>
      <c r="E142" s="10">
        <f>MONTH(SalesDataTable[[#This Row],[Order Date]])</f>
        <v>1</v>
      </c>
      <c r="F142" s="10"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6">
      <c r="A143" s="2">
        <v>672</v>
      </c>
      <c r="B143" s="3">
        <v>46053</v>
      </c>
      <c r="C143" s="10">
        <f>YEAR(SalesDataTable[[#This Row],[Order Date]])</f>
        <v>2026</v>
      </c>
      <c r="D143" s="10" t="str">
        <f>"Q"&amp;ROUNDUP(MONTH(SalesDataTable[[#This Row],[Order Date]])/3,0)</f>
        <v>Q1</v>
      </c>
      <c r="E143" s="10">
        <f>MONTH(SalesDataTable[[#This Row],[Order Date]])</f>
        <v>1</v>
      </c>
      <c r="F143" s="10"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6">
      <c r="A144" s="2">
        <v>1125</v>
      </c>
      <c r="B144" s="3">
        <v>46053</v>
      </c>
      <c r="C144" s="10">
        <f>YEAR(SalesDataTable[[#This Row],[Order Date]])</f>
        <v>2026</v>
      </c>
      <c r="D144" s="10" t="str">
        <f>"Q"&amp;ROUNDUP(MONTH(SalesDataTable[[#This Row],[Order Date]])/3,0)</f>
        <v>Q1</v>
      </c>
      <c r="E144" s="10">
        <f>MONTH(SalesDataTable[[#This Row],[Order Date]])</f>
        <v>1</v>
      </c>
      <c r="F144" s="10"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6">
      <c r="A145" s="2">
        <v>1164</v>
      </c>
      <c r="B145" s="3">
        <v>46053</v>
      </c>
      <c r="C145" s="10">
        <f>YEAR(SalesDataTable[[#This Row],[Order Date]])</f>
        <v>2026</v>
      </c>
      <c r="D145" s="10" t="str">
        <f>"Q"&amp;ROUNDUP(MONTH(SalesDataTable[[#This Row],[Order Date]])/3,0)</f>
        <v>Q1</v>
      </c>
      <c r="E145" s="10">
        <f>MONTH(SalesDataTable[[#This Row],[Order Date]])</f>
        <v>1</v>
      </c>
      <c r="F145" s="10"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6">
      <c r="A146" s="2">
        <v>1613</v>
      </c>
      <c r="B146" s="3">
        <v>46053</v>
      </c>
      <c r="C146" s="10">
        <f>YEAR(SalesDataTable[[#This Row],[Order Date]])</f>
        <v>2026</v>
      </c>
      <c r="D146" s="10" t="str">
        <f>"Q"&amp;ROUNDUP(MONTH(SalesDataTable[[#This Row],[Order Date]])/3,0)</f>
        <v>Q1</v>
      </c>
      <c r="E146" s="10">
        <f>MONTH(SalesDataTable[[#This Row],[Order Date]])</f>
        <v>1</v>
      </c>
      <c r="F146" s="10"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6">
      <c r="A147" s="2">
        <v>2149</v>
      </c>
      <c r="B147" s="3">
        <v>46053</v>
      </c>
      <c r="C147" s="10">
        <f>YEAR(SalesDataTable[[#This Row],[Order Date]])</f>
        <v>2026</v>
      </c>
      <c r="D147" s="10" t="str">
        <f>"Q"&amp;ROUNDUP(MONTH(SalesDataTable[[#This Row],[Order Date]])/3,0)</f>
        <v>Q1</v>
      </c>
      <c r="E147" s="10">
        <f>MONTH(SalesDataTable[[#This Row],[Order Date]])</f>
        <v>1</v>
      </c>
      <c r="F147" s="10"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6">
      <c r="A148" s="2">
        <v>2593</v>
      </c>
      <c r="B148" s="3">
        <v>46053</v>
      </c>
      <c r="C148" s="10">
        <f>YEAR(SalesDataTable[[#This Row],[Order Date]])</f>
        <v>2026</v>
      </c>
      <c r="D148" s="10" t="str">
        <f>"Q"&amp;ROUNDUP(MONTH(SalesDataTable[[#This Row],[Order Date]])/3,0)</f>
        <v>Q1</v>
      </c>
      <c r="E148" s="10">
        <f>MONTH(SalesDataTable[[#This Row],[Order Date]])</f>
        <v>1</v>
      </c>
      <c r="F148" s="10"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6">
      <c r="A149" s="2">
        <v>2659</v>
      </c>
      <c r="B149" s="3">
        <v>46053</v>
      </c>
      <c r="C149" s="10">
        <f>YEAR(SalesDataTable[[#This Row],[Order Date]])</f>
        <v>2026</v>
      </c>
      <c r="D149" s="10" t="str">
        <f>"Q"&amp;ROUNDUP(MONTH(SalesDataTable[[#This Row],[Order Date]])/3,0)</f>
        <v>Q1</v>
      </c>
      <c r="E149" s="10">
        <f>MONTH(SalesDataTable[[#This Row],[Order Date]])</f>
        <v>1</v>
      </c>
      <c r="F149" s="10"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6">
      <c r="A150" s="2">
        <v>3496</v>
      </c>
      <c r="B150" s="3">
        <v>46053</v>
      </c>
      <c r="C150" s="10">
        <f>YEAR(SalesDataTable[[#This Row],[Order Date]])</f>
        <v>2026</v>
      </c>
      <c r="D150" s="10" t="str">
        <f>"Q"&amp;ROUNDUP(MONTH(SalesDataTable[[#This Row],[Order Date]])/3,0)</f>
        <v>Q1</v>
      </c>
      <c r="E150" s="10">
        <f>MONTH(SalesDataTable[[#This Row],[Order Date]])</f>
        <v>1</v>
      </c>
      <c r="F150" s="10"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6">
      <c r="A151" s="2">
        <v>3889</v>
      </c>
      <c r="B151" s="3">
        <v>46053</v>
      </c>
      <c r="C151" s="10">
        <f>YEAR(SalesDataTable[[#This Row],[Order Date]])</f>
        <v>2026</v>
      </c>
      <c r="D151" s="10" t="str">
        <f>"Q"&amp;ROUNDUP(MONTH(SalesDataTable[[#This Row],[Order Date]])/3,0)</f>
        <v>Q1</v>
      </c>
      <c r="E151" s="10">
        <f>MONTH(SalesDataTable[[#This Row],[Order Date]])</f>
        <v>1</v>
      </c>
      <c r="F151" s="10"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6">
      <c r="A152" s="2">
        <v>1432</v>
      </c>
      <c r="B152" s="3">
        <v>46054</v>
      </c>
      <c r="C152" s="10">
        <f>YEAR(SalesDataTable[[#This Row],[Order Date]])</f>
        <v>2026</v>
      </c>
      <c r="D152" s="10" t="str">
        <f>"Q"&amp;ROUNDUP(MONTH(SalesDataTable[[#This Row],[Order Date]])/3,0)</f>
        <v>Q1</v>
      </c>
      <c r="E152" s="10">
        <f>MONTH(SalesDataTable[[#This Row],[Order Date]])</f>
        <v>2</v>
      </c>
      <c r="F152" s="10"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6">
      <c r="A153" s="2">
        <v>1778</v>
      </c>
      <c r="B153" s="3">
        <v>46054</v>
      </c>
      <c r="C153" s="10">
        <f>YEAR(SalesDataTable[[#This Row],[Order Date]])</f>
        <v>2026</v>
      </c>
      <c r="D153" s="10" t="str">
        <f>"Q"&amp;ROUNDUP(MONTH(SalesDataTable[[#This Row],[Order Date]])/3,0)</f>
        <v>Q1</v>
      </c>
      <c r="E153" s="10">
        <f>MONTH(SalesDataTable[[#This Row],[Order Date]])</f>
        <v>2</v>
      </c>
      <c r="F153" s="10"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6">
      <c r="A154" s="2">
        <v>2047</v>
      </c>
      <c r="B154" s="3">
        <v>46054</v>
      </c>
      <c r="C154" s="10">
        <f>YEAR(SalesDataTable[[#This Row],[Order Date]])</f>
        <v>2026</v>
      </c>
      <c r="D154" s="10" t="str">
        <f>"Q"&amp;ROUNDUP(MONTH(SalesDataTable[[#This Row],[Order Date]])/3,0)</f>
        <v>Q1</v>
      </c>
      <c r="E154" s="10">
        <f>MONTH(SalesDataTable[[#This Row],[Order Date]])</f>
        <v>2</v>
      </c>
      <c r="F154" s="10"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6">
      <c r="A155" s="2">
        <v>2668</v>
      </c>
      <c r="B155" s="3">
        <v>46054</v>
      </c>
      <c r="C155" s="10">
        <f>YEAR(SalesDataTable[[#This Row],[Order Date]])</f>
        <v>2026</v>
      </c>
      <c r="D155" s="10" t="str">
        <f>"Q"&amp;ROUNDUP(MONTH(SalesDataTable[[#This Row],[Order Date]])/3,0)</f>
        <v>Q1</v>
      </c>
      <c r="E155" s="10">
        <f>MONTH(SalesDataTable[[#This Row],[Order Date]])</f>
        <v>2</v>
      </c>
      <c r="F155" s="10"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6">
      <c r="A156" s="2">
        <v>2706</v>
      </c>
      <c r="B156" s="3">
        <v>46054</v>
      </c>
      <c r="C156" s="10">
        <f>YEAR(SalesDataTable[[#This Row],[Order Date]])</f>
        <v>2026</v>
      </c>
      <c r="D156" s="10" t="str">
        <f>"Q"&amp;ROUNDUP(MONTH(SalesDataTable[[#This Row],[Order Date]])/3,0)</f>
        <v>Q1</v>
      </c>
      <c r="E156" s="10">
        <f>MONTH(SalesDataTable[[#This Row],[Order Date]])</f>
        <v>2</v>
      </c>
      <c r="F156" s="10"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6">
      <c r="A157" s="2">
        <v>2940</v>
      </c>
      <c r="B157" s="3">
        <v>46054</v>
      </c>
      <c r="C157" s="10">
        <f>YEAR(SalesDataTable[[#This Row],[Order Date]])</f>
        <v>2026</v>
      </c>
      <c r="D157" s="10" t="str">
        <f>"Q"&amp;ROUNDUP(MONTH(SalesDataTable[[#This Row],[Order Date]])/3,0)</f>
        <v>Q1</v>
      </c>
      <c r="E157" s="10">
        <f>MONTH(SalesDataTable[[#This Row],[Order Date]])</f>
        <v>2</v>
      </c>
      <c r="F157" s="10"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6">
      <c r="A158" s="2">
        <v>1263</v>
      </c>
      <c r="B158" s="3">
        <v>46055</v>
      </c>
      <c r="C158" s="10">
        <f>YEAR(SalesDataTable[[#This Row],[Order Date]])</f>
        <v>2026</v>
      </c>
      <c r="D158" s="10" t="str">
        <f>"Q"&amp;ROUNDUP(MONTH(SalesDataTable[[#This Row],[Order Date]])/3,0)</f>
        <v>Q1</v>
      </c>
      <c r="E158" s="10">
        <f>MONTH(SalesDataTable[[#This Row],[Order Date]])</f>
        <v>2</v>
      </c>
      <c r="F158" s="10"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6">
      <c r="A159" s="2">
        <v>1641</v>
      </c>
      <c r="B159" s="3">
        <v>46055</v>
      </c>
      <c r="C159" s="10">
        <f>YEAR(SalesDataTable[[#This Row],[Order Date]])</f>
        <v>2026</v>
      </c>
      <c r="D159" s="10" t="str">
        <f>"Q"&amp;ROUNDUP(MONTH(SalesDataTable[[#This Row],[Order Date]])/3,0)</f>
        <v>Q1</v>
      </c>
      <c r="E159" s="10">
        <f>MONTH(SalesDataTable[[#This Row],[Order Date]])</f>
        <v>2</v>
      </c>
      <c r="F159" s="10"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6">
      <c r="A160" s="2">
        <v>2014</v>
      </c>
      <c r="B160" s="3">
        <v>46055</v>
      </c>
      <c r="C160" s="10">
        <f>YEAR(SalesDataTable[[#This Row],[Order Date]])</f>
        <v>2026</v>
      </c>
      <c r="D160" s="10" t="str">
        <f>"Q"&amp;ROUNDUP(MONTH(SalesDataTable[[#This Row],[Order Date]])/3,0)</f>
        <v>Q1</v>
      </c>
      <c r="E160" s="10">
        <f>MONTH(SalesDataTable[[#This Row],[Order Date]])</f>
        <v>2</v>
      </c>
      <c r="F160" s="10"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6">
      <c r="A161" s="2">
        <v>2642</v>
      </c>
      <c r="B161" s="3">
        <v>46055</v>
      </c>
      <c r="C161" s="10">
        <f>YEAR(SalesDataTable[[#This Row],[Order Date]])</f>
        <v>2026</v>
      </c>
      <c r="D161" s="10" t="str">
        <f>"Q"&amp;ROUNDUP(MONTH(SalesDataTable[[#This Row],[Order Date]])/3,0)</f>
        <v>Q1</v>
      </c>
      <c r="E161" s="10">
        <f>MONTH(SalesDataTable[[#This Row],[Order Date]])</f>
        <v>2</v>
      </c>
      <c r="F161" s="10"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6">
      <c r="A162" s="2">
        <v>2929</v>
      </c>
      <c r="B162" s="3">
        <v>46055</v>
      </c>
      <c r="C162" s="10">
        <f>YEAR(SalesDataTable[[#This Row],[Order Date]])</f>
        <v>2026</v>
      </c>
      <c r="D162" s="10" t="str">
        <f>"Q"&amp;ROUNDUP(MONTH(SalesDataTable[[#This Row],[Order Date]])/3,0)</f>
        <v>Q1</v>
      </c>
      <c r="E162" s="10">
        <f>MONTH(SalesDataTable[[#This Row],[Order Date]])</f>
        <v>2</v>
      </c>
      <c r="F162" s="10"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6">
      <c r="A163" s="2">
        <v>3855</v>
      </c>
      <c r="B163" s="3">
        <v>46055</v>
      </c>
      <c r="C163" s="10">
        <f>YEAR(SalesDataTable[[#This Row],[Order Date]])</f>
        <v>2026</v>
      </c>
      <c r="D163" s="10" t="str">
        <f>"Q"&amp;ROUNDUP(MONTH(SalesDataTable[[#This Row],[Order Date]])/3,0)</f>
        <v>Q1</v>
      </c>
      <c r="E163" s="10">
        <f>MONTH(SalesDataTable[[#This Row],[Order Date]])</f>
        <v>2</v>
      </c>
      <c r="F163" s="10"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6">
      <c r="A164" s="2">
        <v>4031</v>
      </c>
      <c r="B164" s="3">
        <v>46055</v>
      </c>
      <c r="C164" s="10">
        <f>YEAR(SalesDataTable[[#This Row],[Order Date]])</f>
        <v>2026</v>
      </c>
      <c r="D164" s="10" t="str">
        <f>"Q"&amp;ROUNDUP(MONTH(SalesDataTable[[#This Row],[Order Date]])/3,0)</f>
        <v>Q1</v>
      </c>
      <c r="E164" s="10">
        <f>MONTH(SalesDataTable[[#This Row],[Order Date]])</f>
        <v>2</v>
      </c>
      <c r="F164" s="10"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6">
      <c r="A165" s="2">
        <v>2</v>
      </c>
      <c r="B165" s="3">
        <v>46056</v>
      </c>
      <c r="C165" s="10">
        <f>YEAR(SalesDataTable[[#This Row],[Order Date]])</f>
        <v>2026</v>
      </c>
      <c r="D165" s="10" t="str">
        <f>"Q"&amp;ROUNDUP(MONTH(SalesDataTable[[#This Row],[Order Date]])/3,0)</f>
        <v>Q1</v>
      </c>
      <c r="E165" s="10">
        <f>MONTH(SalesDataTable[[#This Row],[Order Date]])</f>
        <v>2</v>
      </c>
      <c r="F165" s="10"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6">
      <c r="A166" s="2">
        <v>4228</v>
      </c>
      <c r="B166" s="3">
        <v>46056</v>
      </c>
      <c r="C166" s="10">
        <f>YEAR(SalesDataTable[[#This Row],[Order Date]])</f>
        <v>2026</v>
      </c>
      <c r="D166" s="10" t="str">
        <f>"Q"&amp;ROUNDUP(MONTH(SalesDataTable[[#This Row],[Order Date]])/3,0)</f>
        <v>Q1</v>
      </c>
      <c r="E166" s="10">
        <f>MONTH(SalesDataTable[[#This Row],[Order Date]])</f>
        <v>2</v>
      </c>
      <c r="F166" s="10"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6">
      <c r="A167" s="2">
        <v>928</v>
      </c>
      <c r="B167" s="3">
        <v>46057</v>
      </c>
      <c r="C167" s="10">
        <f>YEAR(SalesDataTable[[#This Row],[Order Date]])</f>
        <v>2026</v>
      </c>
      <c r="D167" s="10" t="str">
        <f>"Q"&amp;ROUNDUP(MONTH(SalesDataTable[[#This Row],[Order Date]])/3,0)</f>
        <v>Q1</v>
      </c>
      <c r="E167" s="10">
        <f>MONTH(SalesDataTable[[#This Row],[Order Date]])</f>
        <v>2</v>
      </c>
      <c r="F167" s="10"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6">
      <c r="A168" s="2">
        <v>933</v>
      </c>
      <c r="B168" s="3">
        <v>46057</v>
      </c>
      <c r="C168" s="10">
        <f>YEAR(SalesDataTable[[#This Row],[Order Date]])</f>
        <v>2026</v>
      </c>
      <c r="D168" s="10" t="str">
        <f>"Q"&amp;ROUNDUP(MONTH(SalesDataTable[[#This Row],[Order Date]])/3,0)</f>
        <v>Q1</v>
      </c>
      <c r="E168" s="10">
        <f>MONTH(SalesDataTable[[#This Row],[Order Date]])</f>
        <v>2</v>
      </c>
      <c r="F168" s="10"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6">
      <c r="A169" s="2">
        <v>1646</v>
      </c>
      <c r="B169" s="3">
        <v>46057</v>
      </c>
      <c r="C169" s="10">
        <f>YEAR(SalesDataTable[[#This Row],[Order Date]])</f>
        <v>2026</v>
      </c>
      <c r="D169" s="10" t="str">
        <f>"Q"&amp;ROUNDUP(MONTH(SalesDataTable[[#This Row],[Order Date]])/3,0)</f>
        <v>Q1</v>
      </c>
      <c r="E169" s="10">
        <f>MONTH(SalesDataTable[[#This Row],[Order Date]])</f>
        <v>2</v>
      </c>
      <c r="F169" s="10"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6">
      <c r="A170" s="2">
        <v>380</v>
      </c>
      <c r="B170" s="3">
        <v>46058</v>
      </c>
      <c r="C170" s="10">
        <f>YEAR(SalesDataTable[[#This Row],[Order Date]])</f>
        <v>2026</v>
      </c>
      <c r="D170" s="10" t="str">
        <f>"Q"&amp;ROUNDUP(MONTH(SalesDataTable[[#This Row],[Order Date]])/3,0)</f>
        <v>Q1</v>
      </c>
      <c r="E170" s="10">
        <f>MONTH(SalesDataTable[[#This Row],[Order Date]])</f>
        <v>2</v>
      </c>
      <c r="F170" s="10"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6">
      <c r="A171" s="2">
        <v>1723</v>
      </c>
      <c r="B171" s="3">
        <v>46058</v>
      </c>
      <c r="C171" s="10">
        <f>YEAR(SalesDataTable[[#This Row],[Order Date]])</f>
        <v>2026</v>
      </c>
      <c r="D171" s="10" t="str">
        <f>"Q"&amp;ROUNDUP(MONTH(SalesDataTable[[#This Row],[Order Date]])/3,0)</f>
        <v>Q1</v>
      </c>
      <c r="E171" s="10">
        <f>MONTH(SalesDataTable[[#This Row],[Order Date]])</f>
        <v>2</v>
      </c>
      <c r="F171" s="10"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6">
      <c r="A172" s="2">
        <v>2529</v>
      </c>
      <c r="B172" s="3">
        <v>46058</v>
      </c>
      <c r="C172" s="10">
        <f>YEAR(SalesDataTable[[#This Row],[Order Date]])</f>
        <v>2026</v>
      </c>
      <c r="D172" s="10" t="str">
        <f>"Q"&amp;ROUNDUP(MONTH(SalesDataTable[[#This Row],[Order Date]])/3,0)</f>
        <v>Q1</v>
      </c>
      <c r="E172" s="10">
        <f>MONTH(SalesDataTable[[#This Row],[Order Date]])</f>
        <v>2</v>
      </c>
      <c r="F172" s="10"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6">
      <c r="A173" s="2">
        <v>2685</v>
      </c>
      <c r="B173" s="3">
        <v>46058</v>
      </c>
      <c r="C173" s="10">
        <f>YEAR(SalesDataTable[[#This Row],[Order Date]])</f>
        <v>2026</v>
      </c>
      <c r="D173" s="10" t="str">
        <f>"Q"&amp;ROUNDUP(MONTH(SalesDataTable[[#This Row],[Order Date]])/3,0)</f>
        <v>Q1</v>
      </c>
      <c r="E173" s="10">
        <f>MONTH(SalesDataTable[[#This Row],[Order Date]])</f>
        <v>2</v>
      </c>
      <c r="F173" s="10"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6">
      <c r="A174" s="2">
        <v>2793</v>
      </c>
      <c r="B174" s="3">
        <v>46058</v>
      </c>
      <c r="C174" s="10">
        <f>YEAR(SalesDataTable[[#This Row],[Order Date]])</f>
        <v>2026</v>
      </c>
      <c r="D174" s="10" t="str">
        <f>"Q"&amp;ROUNDUP(MONTH(SalesDataTable[[#This Row],[Order Date]])/3,0)</f>
        <v>Q1</v>
      </c>
      <c r="E174" s="10">
        <f>MONTH(SalesDataTable[[#This Row],[Order Date]])</f>
        <v>2</v>
      </c>
      <c r="F174" s="10"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6">
      <c r="A175" s="2">
        <v>346</v>
      </c>
      <c r="B175" s="3">
        <v>46059</v>
      </c>
      <c r="C175" s="10">
        <f>YEAR(SalesDataTable[[#This Row],[Order Date]])</f>
        <v>2026</v>
      </c>
      <c r="D175" s="10" t="str">
        <f>"Q"&amp;ROUNDUP(MONTH(SalesDataTable[[#This Row],[Order Date]])/3,0)</f>
        <v>Q1</v>
      </c>
      <c r="E175" s="10">
        <f>MONTH(SalesDataTable[[#This Row],[Order Date]])</f>
        <v>2</v>
      </c>
      <c r="F175" s="10"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6">
      <c r="A176" s="2">
        <v>539</v>
      </c>
      <c r="B176" s="3">
        <v>46059</v>
      </c>
      <c r="C176" s="10">
        <f>YEAR(SalesDataTable[[#This Row],[Order Date]])</f>
        <v>2026</v>
      </c>
      <c r="D176" s="10" t="str">
        <f>"Q"&amp;ROUNDUP(MONTH(SalesDataTable[[#This Row],[Order Date]])/3,0)</f>
        <v>Q1</v>
      </c>
      <c r="E176" s="10">
        <f>MONTH(SalesDataTable[[#This Row],[Order Date]])</f>
        <v>2</v>
      </c>
      <c r="F176" s="10"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6">
      <c r="A177" s="2">
        <v>1368</v>
      </c>
      <c r="B177" s="3">
        <v>46059</v>
      </c>
      <c r="C177" s="10">
        <f>YEAR(SalesDataTable[[#This Row],[Order Date]])</f>
        <v>2026</v>
      </c>
      <c r="D177" s="10" t="str">
        <f>"Q"&amp;ROUNDUP(MONTH(SalesDataTable[[#This Row],[Order Date]])/3,0)</f>
        <v>Q1</v>
      </c>
      <c r="E177" s="10">
        <f>MONTH(SalesDataTable[[#This Row],[Order Date]])</f>
        <v>2</v>
      </c>
      <c r="F177" s="10"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6">
      <c r="A178" s="2">
        <v>3506</v>
      </c>
      <c r="B178" s="3">
        <v>46059</v>
      </c>
      <c r="C178" s="10">
        <f>YEAR(SalesDataTable[[#This Row],[Order Date]])</f>
        <v>2026</v>
      </c>
      <c r="D178" s="10" t="str">
        <f>"Q"&amp;ROUNDUP(MONTH(SalesDataTable[[#This Row],[Order Date]])/3,0)</f>
        <v>Q1</v>
      </c>
      <c r="E178" s="10">
        <f>MONTH(SalesDataTable[[#This Row],[Order Date]])</f>
        <v>2</v>
      </c>
      <c r="F178" s="10"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6">
      <c r="A179" s="2">
        <v>1314</v>
      </c>
      <c r="B179" s="3">
        <v>46060</v>
      </c>
      <c r="C179" s="10">
        <f>YEAR(SalesDataTable[[#This Row],[Order Date]])</f>
        <v>2026</v>
      </c>
      <c r="D179" s="10" t="str">
        <f>"Q"&amp;ROUNDUP(MONTH(SalesDataTable[[#This Row],[Order Date]])/3,0)</f>
        <v>Q1</v>
      </c>
      <c r="E179" s="10">
        <f>MONTH(SalesDataTable[[#This Row],[Order Date]])</f>
        <v>2</v>
      </c>
      <c r="F179" s="10"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6">
      <c r="A180" s="2">
        <v>2092</v>
      </c>
      <c r="B180" s="3">
        <v>46060</v>
      </c>
      <c r="C180" s="10">
        <f>YEAR(SalesDataTable[[#This Row],[Order Date]])</f>
        <v>2026</v>
      </c>
      <c r="D180" s="10" t="str">
        <f>"Q"&amp;ROUNDUP(MONTH(SalesDataTable[[#This Row],[Order Date]])/3,0)</f>
        <v>Q1</v>
      </c>
      <c r="E180" s="10">
        <f>MONTH(SalesDataTable[[#This Row],[Order Date]])</f>
        <v>2</v>
      </c>
      <c r="F180" s="10"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6">
      <c r="A181" s="2">
        <v>5083</v>
      </c>
      <c r="B181" s="3">
        <v>46060</v>
      </c>
      <c r="C181" s="10">
        <f>YEAR(SalesDataTable[[#This Row],[Order Date]])</f>
        <v>2026</v>
      </c>
      <c r="D181" s="10" t="str">
        <f>"Q"&amp;ROUNDUP(MONTH(SalesDataTable[[#This Row],[Order Date]])/3,0)</f>
        <v>Q1</v>
      </c>
      <c r="E181" s="10">
        <f>MONTH(SalesDataTable[[#This Row],[Order Date]])</f>
        <v>2</v>
      </c>
      <c r="F181" s="10"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6">
      <c r="A182" s="2">
        <v>582</v>
      </c>
      <c r="B182" s="3">
        <v>46061</v>
      </c>
      <c r="C182" s="10">
        <f>YEAR(SalesDataTable[[#This Row],[Order Date]])</f>
        <v>2026</v>
      </c>
      <c r="D182" s="10" t="str">
        <f>"Q"&amp;ROUNDUP(MONTH(SalesDataTable[[#This Row],[Order Date]])/3,0)</f>
        <v>Q1</v>
      </c>
      <c r="E182" s="10">
        <f>MONTH(SalesDataTable[[#This Row],[Order Date]])</f>
        <v>2</v>
      </c>
      <c r="F182" s="10"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6">
      <c r="A183" s="2">
        <v>902</v>
      </c>
      <c r="B183" s="3">
        <v>46061</v>
      </c>
      <c r="C183" s="10">
        <f>YEAR(SalesDataTable[[#This Row],[Order Date]])</f>
        <v>2026</v>
      </c>
      <c r="D183" s="10" t="str">
        <f>"Q"&amp;ROUNDUP(MONTH(SalesDataTable[[#This Row],[Order Date]])/3,0)</f>
        <v>Q1</v>
      </c>
      <c r="E183" s="10">
        <f>MONTH(SalesDataTable[[#This Row],[Order Date]])</f>
        <v>2</v>
      </c>
      <c r="F183" s="10"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6">
      <c r="A184" s="2">
        <v>2396</v>
      </c>
      <c r="B184" s="3">
        <v>46061</v>
      </c>
      <c r="C184" s="10">
        <f>YEAR(SalesDataTable[[#This Row],[Order Date]])</f>
        <v>2026</v>
      </c>
      <c r="D184" s="10" t="str">
        <f>"Q"&amp;ROUNDUP(MONTH(SalesDataTable[[#This Row],[Order Date]])/3,0)</f>
        <v>Q1</v>
      </c>
      <c r="E184" s="10">
        <f>MONTH(SalesDataTable[[#This Row],[Order Date]])</f>
        <v>2</v>
      </c>
      <c r="F184" s="10"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6">
      <c r="A185" s="2">
        <v>2494</v>
      </c>
      <c r="B185" s="3">
        <v>46061</v>
      </c>
      <c r="C185" s="10">
        <f>YEAR(SalesDataTable[[#This Row],[Order Date]])</f>
        <v>2026</v>
      </c>
      <c r="D185" s="10" t="str">
        <f>"Q"&amp;ROUNDUP(MONTH(SalesDataTable[[#This Row],[Order Date]])/3,0)</f>
        <v>Q1</v>
      </c>
      <c r="E185" s="10">
        <f>MONTH(SalesDataTable[[#This Row],[Order Date]])</f>
        <v>2</v>
      </c>
      <c r="F185" s="10"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6">
      <c r="A186" s="2">
        <v>2925</v>
      </c>
      <c r="B186" s="3">
        <v>46061</v>
      </c>
      <c r="C186" s="10">
        <f>YEAR(SalesDataTable[[#This Row],[Order Date]])</f>
        <v>2026</v>
      </c>
      <c r="D186" s="10" t="str">
        <f>"Q"&amp;ROUNDUP(MONTH(SalesDataTable[[#This Row],[Order Date]])/3,0)</f>
        <v>Q1</v>
      </c>
      <c r="E186" s="10">
        <f>MONTH(SalesDataTable[[#This Row],[Order Date]])</f>
        <v>2</v>
      </c>
      <c r="F186" s="10"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6">
      <c r="A187" s="2">
        <v>3614</v>
      </c>
      <c r="B187" s="3">
        <v>46061</v>
      </c>
      <c r="C187" s="10">
        <f>YEAR(SalesDataTable[[#This Row],[Order Date]])</f>
        <v>2026</v>
      </c>
      <c r="D187" s="10" t="str">
        <f>"Q"&amp;ROUNDUP(MONTH(SalesDataTable[[#This Row],[Order Date]])/3,0)</f>
        <v>Q1</v>
      </c>
      <c r="E187" s="10">
        <f>MONTH(SalesDataTable[[#This Row],[Order Date]])</f>
        <v>2</v>
      </c>
      <c r="F187" s="10"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6">
      <c r="A188" s="2">
        <v>4360</v>
      </c>
      <c r="B188" s="3">
        <v>46061</v>
      </c>
      <c r="C188" s="10">
        <f>YEAR(SalesDataTable[[#This Row],[Order Date]])</f>
        <v>2026</v>
      </c>
      <c r="D188" s="10" t="str">
        <f>"Q"&amp;ROUNDUP(MONTH(SalesDataTable[[#This Row],[Order Date]])/3,0)</f>
        <v>Q1</v>
      </c>
      <c r="E188" s="10">
        <f>MONTH(SalesDataTable[[#This Row],[Order Date]])</f>
        <v>2</v>
      </c>
      <c r="F188" s="10"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6">
      <c r="A189" s="2">
        <v>4582</v>
      </c>
      <c r="B189" s="3">
        <v>46061</v>
      </c>
      <c r="C189" s="10">
        <f>YEAR(SalesDataTable[[#This Row],[Order Date]])</f>
        <v>2026</v>
      </c>
      <c r="D189" s="10" t="str">
        <f>"Q"&amp;ROUNDUP(MONTH(SalesDataTable[[#This Row],[Order Date]])/3,0)</f>
        <v>Q1</v>
      </c>
      <c r="E189" s="10">
        <f>MONTH(SalesDataTable[[#This Row],[Order Date]])</f>
        <v>2</v>
      </c>
      <c r="F189" s="10"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6">
      <c r="A190" s="2">
        <v>4381</v>
      </c>
      <c r="B190" s="3">
        <v>46062</v>
      </c>
      <c r="C190" s="10">
        <f>YEAR(SalesDataTable[[#This Row],[Order Date]])</f>
        <v>2026</v>
      </c>
      <c r="D190" s="10" t="str">
        <f>"Q"&amp;ROUNDUP(MONTH(SalesDataTable[[#This Row],[Order Date]])/3,0)</f>
        <v>Q1</v>
      </c>
      <c r="E190" s="10">
        <f>MONTH(SalesDataTable[[#This Row],[Order Date]])</f>
        <v>2</v>
      </c>
      <c r="F190" s="10"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6">
      <c r="A191" s="2">
        <v>4964</v>
      </c>
      <c r="B191" s="3">
        <v>46062</v>
      </c>
      <c r="C191" s="10">
        <f>YEAR(SalesDataTable[[#This Row],[Order Date]])</f>
        <v>2026</v>
      </c>
      <c r="D191" s="10" t="str">
        <f>"Q"&amp;ROUNDUP(MONTH(SalesDataTable[[#This Row],[Order Date]])/3,0)</f>
        <v>Q1</v>
      </c>
      <c r="E191" s="10">
        <f>MONTH(SalesDataTable[[#This Row],[Order Date]])</f>
        <v>2</v>
      </c>
      <c r="F191" s="10"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6">
      <c r="A192" s="2">
        <v>255</v>
      </c>
      <c r="B192" s="3">
        <v>46063</v>
      </c>
      <c r="C192" s="10">
        <f>YEAR(SalesDataTable[[#This Row],[Order Date]])</f>
        <v>2026</v>
      </c>
      <c r="D192" s="10" t="str">
        <f>"Q"&amp;ROUNDUP(MONTH(SalesDataTable[[#This Row],[Order Date]])/3,0)</f>
        <v>Q1</v>
      </c>
      <c r="E192" s="10">
        <f>MONTH(SalesDataTable[[#This Row],[Order Date]])</f>
        <v>2</v>
      </c>
      <c r="F192" s="10"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6">
      <c r="A193" s="2">
        <v>2178</v>
      </c>
      <c r="B193" s="3">
        <v>46063</v>
      </c>
      <c r="C193" s="10">
        <f>YEAR(SalesDataTable[[#This Row],[Order Date]])</f>
        <v>2026</v>
      </c>
      <c r="D193" s="10" t="str">
        <f>"Q"&amp;ROUNDUP(MONTH(SalesDataTable[[#This Row],[Order Date]])/3,0)</f>
        <v>Q1</v>
      </c>
      <c r="E193" s="10">
        <f>MONTH(SalesDataTable[[#This Row],[Order Date]])</f>
        <v>2</v>
      </c>
      <c r="F193" s="10"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6">
      <c r="A194" s="2">
        <v>3416</v>
      </c>
      <c r="B194" s="3">
        <v>46063</v>
      </c>
      <c r="C194" s="10">
        <f>YEAR(SalesDataTable[[#This Row],[Order Date]])</f>
        <v>2026</v>
      </c>
      <c r="D194" s="10" t="str">
        <f>"Q"&amp;ROUNDUP(MONTH(SalesDataTable[[#This Row],[Order Date]])/3,0)</f>
        <v>Q1</v>
      </c>
      <c r="E194" s="10">
        <f>MONTH(SalesDataTable[[#This Row],[Order Date]])</f>
        <v>2</v>
      </c>
      <c r="F194" s="10"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6">
      <c r="A195" s="2">
        <v>3854</v>
      </c>
      <c r="B195" s="3">
        <v>46063</v>
      </c>
      <c r="C195" s="10">
        <f>YEAR(SalesDataTable[[#This Row],[Order Date]])</f>
        <v>2026</v>
      </c>
      <c r="D195" s="10" t="str">
        <f>"Q"&amp;ROUNDUP(MONTH(SalesDataTable[[#This Row],[Order Date]])/3,0)</f>
        <v>Q1</v>
      </c>
      <c r="E195" s="10">
        <f>MONTH(SalesDataTable[[#This Row],[Order Date]])</f>
        <v>2</v>
      </c>
      <c r="F195" s="10"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6">
      <c r="A196" s="2">
        <v>3952</v>
      </c>
      <c r="B196" s="3">
        <v>46063</v>
      </c>
      <c r="C196" s="10">
        <f>YEAR(SalesDataTable[[#This Row],[Order Date]])</f>
        <v>2026</v>
      </c>
      <c r="D196" s="10" t="str">
        <f>"Q"&amp;ROUNDUP(MONTH(SalesDataTable[[#This Row],[Order Date]])/3,0)</f>
        <v>Q1</v>
      </c>
      <c r="E196" s="10">
        <f>MONTH(SalesDataTable[[#This Row],[Order Date]])</f>
        <v>2</v>
      </c>
      <c r="F196" s="10"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6">
      <c r="A197" s="2">
        <v>4076</v>
      </c>
      <c r="B197" s="3">
        <v>46063</v>
      </c>
      <c r="C197" s="10">
        <f>YEAR(SalesDataTable[[#This Row],[Order Date]])</f>
        <v>2026</v>
      </c>
      <c r="D197" s="10" t="str">
        <f>"Q"&amp;ROUNDUP(MONTH(SalesDataTable[[#This Row],[Order Date]])/3,0)</f>
        <v>Q1</v>
      </c>
      <c r="E197" s="10">
        <f>MONTH(SalesDataTable[[#This Row],[Order Date]])</f>
        <v>2</v>
      </c>
      <c r="F197" s="10"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6">
      <c r="A198" s="2">
        <v>4156</v>
      </c>
      <c r="B198" s="3">
        <v>46063</v>
      </c>
      <c r="C198" s="10">
        <f>YEAR(SalesDataTable[[#This Row],[Order Date]])</f>
        <v>2026</v>
      </c>
      <c r="D198" s="10" t="str">
        <f>"Q"&amp;ROUNDUP(MONTH(SalesDataTable[[#This Row],[Order Date]])/3,0)</f>
        <v>Q1</v>
      </c>
      <c r="E198" s="10">
        <f>MONTH(SalesDataTable[[#This Row],[Order Date]])</f>
        <v>2</v>
      </c>
      <c r="F198" s="10"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6">
      <c r="A199" s="2">
        <v>4260</v>
      </c>
      <c r="B199" s="3">
        <v>46063</v>
      </c>
      <c r="C199" s="10">
        <f>YEAR(SalesDataTable[[#This Row],[Order Date]])</f>
        <v>2026</v>
      </c>
      <c r="D199" s="10" t="str">
        <f>"Q"&amp;ROUNDUP(MONTH(SalesDataTable[[#This Row],[Order Date]])/3,0)</f>
        <v>Q1</v>
      </c>
      <c r="E199" s="10">
        <f>MONTH(SalesDataTable[[#This Row],[Order Date]])</f>
        <v>2</v>
      </c>
      <c r="F199" s="10"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6">
      <c r="A200" s="2">
        <v>4294</v>
      </c>
      <c r="B200" s="3">
        <v>46063</v>
      </c>
      <c r="C200" s="10">
        <f>YEAR(SalesDataTable[[#This Row],[Order Date]])</f>
        <v>2026</v>
      </c>
      <c r="D200" s="10" t="str">
        <f>"Q"&amp;ROUNDUP(MONTH(SalesDataTable[[#This Row],[Order Date]])/3,0)</f>
        <v>Q1</v>
      </c>
      <c r="E200" s="10">
        <f>MONTH(SalesDataTable[[#This Row],[Order Date]])</f>
        <v>2</v>
      </c>
      <c r="F200" s="10"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6">
      <c r="A201" s="2">
        <v>1019</v>
      </c>
      <c r="B201" s="3">
        <v>46064</v>
      </c>
      <c r="C201" s="10">
        <f>YEAR(SalesDataTable[[#This Row],[Order Date]])</f>
        <v>2026</v>
      </c>
      <c r="D201" s="10" t="str">
        <f>"Q"&amp;ROUNDUP(MONTH(SalesDataTable[[#This Row],[Order Date]])/3,0)</f>
        <v>Q1</v>
      </c>
      <c r="E201" s="10">
        <f>MONTH(SalesDataTable[[#This Row],[Order Date]])</f>
        <v>2</v>
      </c>
      <c r="F201" s="10"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6">
      <c r="A202" s="2">
        <v>1471</v>
      </c>
      <c r="B202" s="3">
        <v>46064</v>
      </c>
      <c r="C202" s="10">
        <f>YEAR(SalesDataTable[[#This Row],[Order Date]])</f>
        <v>2026</v>
      </c>
      <c r="D202" s="10" t="str">
        <f>"Q"&amp;ROUNDUP(MONTH(SalesDataTable[[#This Row],[Order Date]])/3,0)</f>
        <v>Q1</v>
      </c>
      <c r="E202" s="10">
        <f>MONTH(SalesDataTable[[#This Row],[Order Date]])</f>
        <v>2</v>
      </c>
      <c r="F202" s="10"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6">
      <c r="A203" s="2">
        <v>2520</v>
      </c>
      <c r="B203" s="3">
        <v>46064</v>
      </c>
      <c r="C203" s="10">
        <f>YEAR(SalesDataTable[[#This Row],[Order Date]])</f>
        <v>2026</v>
      </c>
      <c r="D203" s="10" t="str">
        <f>"Q"&amp;ROUNDUP(MONTH(SalesDataTable[[#This Row],[Order Date]])/3,0)</f>
        <v>Q1</v>
      </c>
      <c r="E203" s="10">
        <f>MONTH(SalesDataTable[[#This Row],[Order Date]])</f>
        <v>2</v>
      </c>
      <c r="F203" s="10"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6">
      <c r="A204" s="2">
        <v>4649</v>
      </c>
      <c r="B204" s="3">
        <v>46064</v>
      </c>
      <c r="C204" s="10">
        <f>YEAR(SalesDataTable[[#This Row],[Order Date]])</f>
        <v>2026</v>
      </c>
      <c r="D204" s="10" t="str">
        <f>"Q"&amp;ROUNDUP(MONTH(SalesDataTable[[#This Row],[Order Date]])/3,0)</f>
        <v>Q1</v>
      </c>
      <c r="E204" s="10">
        <f>MONTH(SalesDataTable[[#This Row],[Order Date]])</f>
        <v>2</v>
      </c>
      <c r="F204" s="10"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6">
      <c r="A205" s="2">
        <v>4545</v>
      </c>
      <c r="B205" s="3">
        <v>46065</v>
      </c>
      <c r="C205" s="10">
        <f>YEAR(SalesDataTable[[#This Row],[Order Date]])</f>
        <v>2026</v>
      </c>
      <c r="D205" s="10" t="str">
        <f>"Q"&amp;ROUNDUP(MONTH(SalesDataTable[[#This Row],[Order Date]])/3,0)</f>
        <v>Q1</v>
      </c>
      <c r="E205" s="10">
        <f>MONTH(SalesDataTable[[#This Row],[Order Date]])</f>
        <v>2</v>
      </c>
      <c r="F205" s="10"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6">
      <c r="A206" s="2">
        <v>285</v>
      </c>
      <c r="B206" s="3">
        <v>46066</v>
      </c>
      <c r="C206" s="10">
        <f>YEAR(SalesDataTable[[#This Row],[Order Date]])</f>
        <v>2026</v>
      </c>
      <c r="D206" s="10" t="str">
        <f>"Q"&amp;ROUNDUP(MONTH(SalesDataTable[[#This Row],[Order Date]])/3,0)</f>
        <v>Q1</v>
      </c>
      <c r="E206" s="10">
        <f>MONTH(SalesDataTable[[#This Row],[Order Date]])</f>
        <v>2</v>
      </c>
      <c r="F206" s="10"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6">
      <c r="A207" s="2">
        <v>1499</v>
      </c>
      <c r="B207" s="3">
        <v>46066</v>
      </c>
      <c r="C207" s="10">
        <f>YEAR(SalesDataTable[[#This Row],[Order Date]])</f>
        <v>2026</v>
      </c>
      <c r="D207" s="10" t="str">
        <f>"Q"&amp;ROUNDUP(MONTH(SalesDataTable[[#This Row],[Order Date]])/3,0)</f>
        <v>Q1</v>
      </c>
      <c r="E207" s="10">
        <f>MONTH(SalesDataTable[[#This Row],[Order Date]])</f>
        <v>2</v>
      </c>
      <c r="F207" s="10"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6">
      <c r="A208" s="2">
        <v>2615</v>
      </c>
      <c r="B208" s="3">
        <v>46066</v>
      </c>
      <c r="C208" s="10">
        <f>YEAR(SalesDataTable[[#This Row],[Order Date]])</f>
        <v>2026</v>
      </c>
      <c r="D208" s="10" t="str">
        <f>"Q"&amp;ROUNDUP(MONTH(SalesDataTable[[#This Row],[Order Date]])/3,0)</f>
        <v>Q1</v>
      </c>
      <c r="E208" s="10">
        <f>MONTH(SalesDataTable[[#This Row],[Order Date]])</f>
        <v>2</v>
      </c>
      <c r="F208" s="10"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6">
      <c r="A209" s="2">
        <v>479</v>
      </c>
      <c r="B209" s="3">
        <v>46067</v>
      </c>
      <c r="C209" s="10">
        <f>YEAR(SalesDataTable[[#This Row],[Order Date]])</f>
        <v>2026</v>
      </c>
      <c r="D209" s="10" t="str">
        <f>"Q"&amp;ROUNDUP(MONTH(SalesDataTable[[#This Row],[Order Date]])/3,0)</f>
        <v>Q1</v>
      </c>
      <c r="E209" s="10">
        <f>MONTH(SalesDataTable[[#This Row],[Order Date]])</f>
        <v>2</v>
      </c>
      <c r="F209" s="10"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6">
      <c r="A210" s="2">
        <v>4069</v>
      </c>
      <c r="B210" s="3">
        <v>46067</v>
      </c>
      <c r="C210" s="10">
        <f>YEAR(SalesDataTable[[#This Row],[Order Date]])</f>
        <v>2026</v>
      </c>
      <c r="D210" s="10" t="str">
        <f>"Q"&amp;ROUNDUP(MONTH(SalesDataTable[[#This Row],[Order Date]])/3,0)</f>
        <v>Q1</v>
      </c>
      <c r="E210" s="10">
        <f>MONTH(SalesDataTable[[#This Row],[Order Date]])</f>
        <v>2</v>
      </c>
      <c r="F210" s="10"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6">
      <c r="A211" s="2">
        <v>4588</v>
      </c>
      <c r="B211" s="3">
        <v>46067</v>
      </c>
      <c r="C211" s="10">
        <f>YEAR(SalesDataTable[[#This Row],[Order Date]])</f>
        <v>2026</v>
      </c>
      <c r="D211" s="10" t="str">
        <f>"Q"&amp;ROUNDUP(MONTH(SalesDataTable[[#This Row],[Order Date]])/3,0)</f>
        <v>Q1</v>
      </c>
      <c r="E211" s="10">
        <f>MONTH(SalesDataTable[[#This Row],[Order Date]])</f>
        <v>2</v>
      </c>
      <c r="F211" s="10"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6">
      <c r="A212" s="2">
        <v>14</v>
      </c>
      <c r="B212" s="3">
        <v>46068</v>
      </c>
      <c r="C212" s="10">
        <f>YEAR(SalesDataTable[[#This Row],[Order Date]])</f>
        <v>2026</v>
      </c>
      <c r="D212" s="10" t="str">
        <f>"Q"&amp;ROUNDUP(MONTH(SalesDataTable[[#This Row],[Order Date]])/3,0)</f>
        <v>Q1</v>
      </c>
      <c r="E212" s="10">
        <f>MONTH(SalesDataTable[[#This Row],[Order Date]])</f>
        <v>2</v>
      </c>
      <c r="F212" s="10"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6">
      <c r="A213" s="2">
        <v>303</v>
      </c>
      <c r="B213" s="3">
        <v>46068</v>
      </c>
      <c r="C213" s="10">
        <f>YEAR(SalesDataTable[[#This Row],[Order Date]])</f>
        <v>2026</v>
      </c>
      <c r="D213" s="10" t="str">
        <f>"Q"&amp;ROUNDUP(MONTH(SalesDataTable[[#This Row],[Order Date]])/3,0)</f>
        <v>Q1</v>
      </c>
      <c r="E213" s="10">
        <f>MONTH(SalesDataTable[[#This Row],[Order Date]])</f>
        <v>2</v>
      </c>
      <c r="F213" s="10"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6">
      <c r="A214" s="2">
        <v>1197</v>
      </c>
      <c r="B214" s="3">
        <v>46069</v>
      </c>
      <c r="C214" s="10">
        <f>YEAR(SalesDataTable[[#This Row],[Order Date]])</f>
        <v>2026</v>
      </c>
      <c r="D214" s="10" t="str">
        <f>"Q"&amp;ROUNDUP(MONTH(SalesDataTable[[#This Row],[Order Date]])/3,0)</f>
        <v>Q1</v>
      </c>
      <c r="E214" s="10">
        <f>MONTH(SalesDataTable[[#This Row],[Order Date]])</f>
        <v>2</v>
      </c>
      <c r="F214" s="10"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6">
      <c r="A215" s="2">
        <v>2714</v>
      </c>
      <c r="B215" s="3">
        <v>46069</v>
      </c>
      <c r="C215" s="10">
        <f>YEAR(SalesDataTable[[#This Row],[Order Date]])</f>
        <v>2026</v>
      </c>
      <c r="D215" s="10" t="str">
        <f>"Q"&amp;ROUNDUP(MONTH(SalesDataTable[[#This Row],[Order Date]])/3,0)</f>
        <v>Q1</v>
      </c>
      <c r="E215" s="10">
        <f>MONTH(SalesDataTable[[#This Row],[Order Date]])</f>
        <v>2</v>
      </c>
      <c r="F215" s="10"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6">
      <c r="A216" s="2">
        <v>2753</v>
      </c>
      <c r="B216" s="3">
        <v>46069</v>
      </c>
      <c r="C216" s="10">
        <f>YEAR(SalesDataTable[[#This Row],[Order Date]])</f>
        <v>2026</v>
      </c>
      <c r="D216" s="10" t="str">
        <f>"Q"&amp;ROUNDUP(MONTH(SalesDataTable[[#This Row],[Order Date]])/3,0)</f>
        <v>Q1</v>
      </c>
      <c r="E216" s="10">
        <f>MONTH(SalesDataTable[[#This Row],[Order Date]])</f>
        <v>2</v>
      </c>
      <c r="F216" s="10"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6">
      <c r="A217" s="2">
        <v>3901</v>
      </c>
      <c r="B217" s="3">
        <v>46069</v>
      </c>
      <c r="C217" s="10">
        <f>YEAR(SalesDataTable[[#This Row],[Order Date]])</f>
        <v>2026</v>
      </c>
      <c r="D217" s="10" t="str">
        <f>"Q"&amp;ROUNDUP(MONTH(SalesDataTable[[#This Row],[Order Date]])/3,0)</f>
        <v>Q1</v>
      </c>
      <c r="E217" s="10">
        <f>MONTH(SalesDataTable[[#This Row],[Order Date]])</f>
        <v>2</v>
      </c>
      <c r="F217" s="10"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6">
      <c r="A218" s="2">
        <v>594</v>
      </c>
      <c r="B218" s="3">
        <v>46070</v>
      </c>
      <c r="C218" s="10">
        <f>YEAR(SalesDataTable[[#This Row],[Order Date]])</f>
        <v>2026</v>
      </c>
      <c r="D218" s="10" t="str">
        <f>"Q"&amp;ROUNDUP(MONTH(SalesDataTable[[#This Row],[Order Date]])/3,0)</f>
        <v>Q1</v>
      </c>
      <c r="E218" s="10">
        <f>MONTH(SalesDataTable[[#This Row],[Order Date]])</f>
        <v>2</v>
      </c>
      <c r="F218" s="10"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6">
      <c r="A219" s="2">
        <v>624</v>
      </c>
      <c r="B219" s="3">
        <v>46070</v>
      </c>
      <c r="C219" s="10">
        <f>YEAR(SalesDataTable[[#This Row],[Order Date]])</f>
        <v>2026</v>
      </c>
      <c r="D219" s="10" t="str">
        <f>"Q"&amp;ROUNDUP(MONTH(SalesDataTable[[#This Row],[Order Date]])/3,0)</f>
        <v>Q1</v>
      </c>
      <c r="E219" s="10">
        <f>MONTH(SalesDataTable[[#This Row],[Order Date]])</f>
        <v>2</v>
      </c>
      <c r="F219" s="10"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6">
      <c r="A220" s="2">
        <v>1013</v>
      </c>
      <c r="B220" s="3">
        <v>46070</v>
      </c>
      <c r="C220" s="10">
        <f>YEAR(SalesDataTable[[#This Row],[Order Date]])</f>
        <v>2026</v>
      </c>
      <c r="D220" s="10" t="str">
        <f>"Q"&amp;ROUNDUP(MONTH(SalesDataTable[[#This Row],[Order Date]])/3,0)</f>
        <v>Q1</v>
      </c>
      <c r="E220" s="10">
        <f>MONTH(SalesDataTable[[#This Row],[Order Date]])</f>
        <v>2</v>
      </c>
      <c r="F220" s="10"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6">
      <c r="A221" s="2">
        <v>1100</v>
      </c>
      <c r="B221" s="3">
        <v>46070</v>
      </c>
      <c r="C221" s="10">
        <f>YEAR(SalesDataTable[[#This Row],[Order Date]])</f>
        <v>2026</v>
      </c>
      <c r="D221" s="10" t="str">
        <f>"Q"&amp;ROUNDUP(MONTH(SalesDataTable[[#This Row],[Order Date]])/3,0)</f>
        <v>Q1</v>
      </c>
      <c r="E221" s="10">
        <f>MONTH(SalesDataTable[[#This Row],[Order Date]])</f>
        <v>2</v>
      </c>
      <c r="F221" s="10"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6">
      <c r="A222" s="2">
        <v>2353</v>
      </c>
      <c r="B222" s="3">
        <v>46070</v>
      </c>
      <c r="C222" s="10">
        <f>YEAR(SalesDataTable[[#This Row],[Order Date]])</f>
        <v>2026</v>
      </c>
      <c r="D222" s="10" t="str">
        <f>"Q"&amp;ROUNDUP(MONTH(SalesDataTable[[#This Row],[Order Date]])/3,0)</f>
        <v>Q1</v>
      </c>
      <c r="E222" s="10">
        <f>MONTH(SalesDataTable[[#This Row],[Order Date]])</f>
        <v>2</v>
      </c>
      <c r="F222" s="10"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6">
      <c r="A223" s="2">
        <v>3020</v>
      </c>
      <c r="B223" s="3">
        <v>46070</v>
      </c>
      <c r="C223" s="10">
        <f>YEAR(SalesDataTable[[#This Row],[Order Date]])</f>
        <v>2026</v>
      </c>
      <c r="D223" s="10" t="str">
        <f>"Q"&amp;ROUNDUP(MONTH(SalesDataTable[[#This Row],[Order Date]])/3,0)</f>
        <v>Q1</v>
      </c>
      <c r="E223" s="10">
        <f>MONTH(SalesDataTable[[#This Row],[Order Date]])</f>
        <v>2</v>
      </c>
      <c r="F223" s="10"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6">
      <c r="A224" s="2">
        <v>3227</v>
      </c>
      <c r="B224" s="3">
        <v>46070</v>
      </c>
      <c r="C224" s="10">
        <f>YEAR(SalesDataTable[[#This Row],[Order Date]])</f>
        <v>2026</v>
      </c>
      <c r="D224" s="10" t="str">
        <f>"Q"&amp;ROUNDUP(MONTH(SalesDataTable[[#This Row],[Order Date]])/3,0)</f>
        <v>Q1</v>
      </c>
      <c r="E224" s="10">
        <f>MONTH(SalesDataTable[[#This Row],[Order Date]])</f>
        <v>2</v>
      </c>
      <c r="F224" s="10"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6">
      <c r="A225" s="2">
        <v>3530</v>
      </c>
      <c r="B225" s="3">
        <v>46070</v>
      </c>
      <c r="C225" s="10">
        <f>YEAR(SalesDataTable[[#This Row],[Order Date]])</f>
        <v>2026</v>
      </c>
      <c r="D225" s="10" t="str">
        <f>"Q"&amp;ROUNDUP(MONTH(SalesDataTable[[#This Row],[Order Date]])/3,0)</f>
        <v>Q1</v>
      </c>
      <c r="E225" s="10">
        <f>MONTH(SalesDataTable[[#This Row],[Order Date]])</f>
        <v>2</v>
      </c>
      <c r="F225" s="10"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6">
      <c r="A226" s="2">
        <v>6</v>
      </c>
      <c r="B226" s="3">
        <v>46071</v>
      </c>
      <c r="C226" s="10">
        <f>YEAR(SalesDataTable[[#This Row],[Order Date]])</f>
        <v>2026</v>
      </c>
      <c r="D226" s="10" t="str">
        <f>"Q"&amp;ROUNDUP(MONTH(SalesDataTable[[#This Row],[Order Date]])/3,0)</f>
        <v>Q1</v>
      </c>
      <c r="E226" s="10">
        <f>MONTH(SalesDataTable[[#This Row],[Order Date]])</f>
        <v>2</v>
      </c>
      <c r="F226" s="10"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6">
      <c r="A227" s="2">
        <v>2038</v>
      </c>
      <c r="B227" s="3">
        <v>46071</v>
      </c>
      <c r="C227" s="10">
        <f>YEAR(SalesDataTable[[#This Row],[Order Date]])</f>
        <v>2026</v>
      </c>
      <c r="D227" s="10" t="str">
        <f>"Q"&amp;ROUNDUP(MONTH(SalesDataTable[[#This Row],[Order Date]])/3,0)</f>
        <v>Q1</v>
      </c>
      <c r="E227" s="10">
        <f>MONTH(SalesDataTable[[#This Row],[Order Date]])</f>
        <v>2</v>
      </c>
      <c r="F227" s="10"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6">
      <c r="A228" s="2">
        <v>4104</v>
      </c>
      <c r="B228" s="3">
        <v>46071</v>
      </c>
      <c r="C228" s="10">
        <f>YEAR(SalesDataTable[[#This Row],[Order Date]])</f>
        <v>2026</v>
      </c>
      <c r="D228" s="10" t="str">
        <f>"Q"&amp;ROUNDUP(MONTH(SalesDataTable[[#This Row],[Order Date]])/3,0)</f>
        <v>Q1</v>
      </c>
      <c r="E228" s="10">
        <f>MONTH(SalesDataTable[[#This Row],[Order Date]])</f>
        <v>2</v>
      </c>
      <c r="F228" s="10"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6">
      <c r="A229" s="2">
        <v>1072</v>
      </c>
      <c r="B229" s="3">
        <v>46072</v>
      </c>
      <c r="C229" s="10">
        <f>YEAR(SalesDataTable[[#This Row],[Order Date]])</f>
        <v>2026</v>
      </c>
      <c r="D229" s="10" t="str">
        <f>"Q"&amp;ROUNDUP(MONTH(SalesDataTable[[#This Row],[Order Date]])/3,0)</f>
        <v>Q1</v>
      </c>
      <c r="E229" s="10">
        <f>MONTH(SalesDataTable[[#This Row],[Order Date]])</f>
        <v>2</v>
      </c>
      <c r="F229" s="10"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6">
      <c r="A230" s="2">
        <v>2435</v>
      </c>
      <c r="B230" s="3">
        <v>46072</v>
      </c>
      <c r="C230" s="10">
        <f>YEAR(SalesDataTable[[#This Row],[Order Date]])</f>
        <v>2026</v>
      </c>
      <c r="D230" s="10" t="str">
        <f>"Q"&amp;ROUNDUP(MONTH(SalesDataTable[[#This Row],[Order Date]])/3,0)</f>
        <v>Q1</v>
      </c>
      <c r="E230" s="10">
        <f>MONTH(SalesDataTable[[#This Row],[Order Date]])</f>
        <v>2</v>
      </c>
      <c r="F230" s="10"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6">
      <c r="A231" s="2">
        <v>4476</v>
      </c>
      <c r="B231" s="3">
        <v>46072</v>
      </c>
      <c r="C231" s="10">
        <f>YEAR(SalesDataTable[[#This Row],[Order Date]])</f>
        <v>2026</v>
      </c>
      <c r="D231" s="10" t="str">
        <f>"Q"&amp;ROUNDUP(MONTH(SalesDataTable[[#This Row],[Order Date]])/3,0)</f>
        <v>Q1</v>
      </c>
      <c r="E231" s="10">
        <f>MONTH(SalesDataTable[[#This Row],[Order Date]])</f>
        <v>2</v>
      </c>
      <c r="F231" s="10"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6">
      <c r="A232" s="2">
        <v>174</v>
      </c>
      <c r="B232" s="3">
        <v>46073</v>
      </c>
      <c r="C232" s="10">
        <f>YEAR(SalesDataTable[[#This Row],[Order Date]])</f>
        <v>2026</v>
      </c>
      <c r="D232" s="10" t="str">
        <f>"Q"&amp;ROUNDUP(MONTH(SalesDataTable[[#This Row],[Order Date]])/3,0)</f>
        <v>Q1</v>
      </c>
      <c r="E232" s="10">
        <f>MONTH(SalesDataTable[[#This Row],[Order Date]])</f>
        <v>2</v>
      </c>
      <c r="F232" s="10"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6">
      <c r="A233" s="2">
        <v>304</v>
      </c>
      <c r="B233" s="3">
        <v>46073</v>
      </c>
      <c r="C233" s="10">
        <f>YEAR(SalesDataTable[[#This Row],[Order Date]])</f>
        <v>2026</v>
      </c>
      <c r="D233" s="10" t="str">
        <f>"Q"&amp;ROUNDUP(MONTH(SalesDataTable[[#This Row],[Order Date]])/3,0)</f>
        <v>Q1</v>
      </c>
      <c r="E233" s="10">
        <f>MONTH(SalesDataTable[[#This Row],[Order Date]])</f>
        <v>2</v>
      </c>
      <c r="F233" s="10"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6">
      <c r="A234" s="2">
        <v>404</v>
      </c>
      <c r="B234" s="3">
        <v>46073</v>
      </c>
      <c r="C234" s="10">
        <f>YEAR(SalesDataTable[[#This Row],[Order Date]])</f>
        <v>2026</v>
      </c>
      <c r="D234" s="10" t="str">
        <f>"Q"&amp;ROUNDUP(MONTH(SalesDataTable[[#This Row],[Order Date]])/3,0)</f>
        <v>Q1</v>
      </c>
      <c r="E234" s="10">
        <f>MONTH(SalesDataTable[[#This Row],[Order Date]])</f>
        <v>2</v>
      </c>
      <c r="F234" s="10"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6">
      <c r="A235" s="2">
        <v>675</v>
      </c>
      <c r="B235" s="3">
        <v>46073</v>
      </c>
      <c r="C235" s="10">
        <f>YEAR(SalesDataTable[[#This Row],[Order Date]])</f>
        <v>2026</v>
      </c>
      <c r="D235" s="10" t="str">
        <f>"Q"&amp;ROUNDUP(MONTH(SalesDataTable[[#This Row],[Order Date]])/3,0)</f>
        <v>Q1</v>
      </c>
      <c r="E235" s="10">
        <f>MONTH(SalesDataTable[[#This Row],[Order Date]])</f>
        <v>2</v>
      </c>
      <c r="F235" s="10"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6">
      <c r="A236" s="2">
        <v>940</v>
      </c>
      <c r="B236" s="3">
        <v>46073</v>
      </c>
      <c r="C236" s="10">
        <f>YEAR(SalesDataTable[[#This Row],[Order Date]])</f>
        <v>2026</v>
      </c>
      <c r="D236" s="10" t="str">
        <f>"Q"&amp;ROUNDUP(MONTH(SalesDataTable[[#This Row],[Order Date]])/3,0)</f>
        <v>Q1</v>
      </c>
      <c r="E236" s="10">
        <f>MONTH(SalesDataTable[[#This Row],[Order Date]])</f>
        <v>2</v>
      </c>
      <c r="F236" s="10"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6">
      <c r="A237" s="2">
        <v>2375</v>
      </c>
      <c r="B237" s="3">
        <v>46073</v>
      </c>
      <c r="C237" s="10">
        <f>YEAR(SalesDataTable[[#This Row],[Order Date]])</f>
        <v>2026</v>
      </c>
      <c r="D237" s="10" t="str">
        <f>"Q"&amp;ROUNDUP(MONTH(SalesDataTable[[#This Row],[Order Date]])/3,0)</f>
        <v>Q1</v>
      </c>
      <c r="E237" s="10">
        <f>MONTH(SalesDataTable[[#This Row],[Order Date]])</f>
        <v>2</v>
      </c>
      <c r="F237" s="10"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6">
      <c r="A238" s="2">
        <v>4184</v>
      </c>
      <c r="B238" s="3">
        <v>46073</v>
      </c>
      <c r="C238" s="10">
        <f>YEAR(SalesDataTable[[#This Row],[Order Date]])</f>
        <v>2026</v>
      </c>
      <c r="D238" s="10" t="str">
        <f>"Q"&amp;ROUNDUP(MONTH(SalesDataTable[[#This Row],[Order Date]])/3,0)</f>
        <v>Q1</v>
      </c>
      <c r="E238" s="10">
        <f>MONTH(SalesDataTable[[#This Row],[Order Date]])</f>
        <v>2</v>
      </c>
      <c r="F238" s="10"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6">
      <c r="A239" s="2">
        <v>4390</v>
      </c>
      <c r="B239" s="3">
        <v>46073</v>
      </c>
      <c r="C239" s="10">
        <f>YEAR(SalesDataTable[[#This Row],[Order Date]])</f>
        <v>2026</v>
      </c>
      <c r="D239" s="10" t="str">
        <f>"Q"&amp;ROUNDUP(MONTH(SalesDataTable[[#This Row],[Order Date]])/3,0)</f>
        <v>Q1</v>
      </c>
      <c r="E239" s="10">
        <f>MONTH(SalesDataTable[[#This Row],[Order Date]])</f>
        <v>2</v>
      </c>
      <c r="F239" s="10"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6">
      <c r="A240" s="2">
        <v>1475</v>
      </c>
      <c r="B240" s="3">
        <v>46074</v>
      </c>
      <c r="C240" s="10">
        <f>YEAR(SalesDataTable[[#This Row],[Order Date]])</f>
        <v>2026</v>
      </c>
      <c r="D240" s="10" t="str">
        <f>"Q"&amp;ROUNDUP(MONTH(SalesDataTable[[#This Row],[Order Date]])/3,0)</f>
        <v>Q1</v>
      </c>
      <c r="E240" s="10">
        <f>MONTH(SalesDataTable[[#This Row],[Order Date]])</f>
        <v>2</v>
      </c>
      <c r="F240" s="10"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6">
      <c r="A241" s="2">
        <v>3504</v>
      </c>
      <c r="B241" s="3">
        <v>46074</v>
      </c>
      <c r="C241" s="10">
        <f>YEAR(SalesDataTable[[#This Row],[Order Date]])</f>
        <v>2026</v>
      </c>
      <c r="D241" s="10" t="str">
        <f>"Q"&amp;ROUNDUP(MONTH(SalesDataTable[[#This Row],[Order Date]])/3,0)</f>
        <v>Q1</v>
      </c>
      <c r="E241" s="10">
        <f>MONTH(SalesDataTable[[#This Row],[Order Date]])</f>
        <v>2</v>
      </c>
      <c r="F241" s="10"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6">
      <c r="A242" s="2">
        <v>1649</v>
      </c>
      <c r="B242" s="3">
        <v>46075</v>
      </c>
      <c r="C242" s="10">
        <f>YEAR(SalesDataTable[[#This Row],[Order Date]])</f>
        <v>2026</v>
      </c>
      <c r="D242" s="10" t="str">
        <f>"Q"&amp;ROUNDUP(MONTH(SalesDataTable[[#This Row],[Order Date]])/3,0)</f>
        <v>Q1</v>
      </c>
      <c r="E242" s="10">
        <f>MONTH(SalesDataTable[[#This Row],[Order Date]])</f>
        <v>2</v>
      </c>
      <c r="F242" s="10"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6">
      <c r="A243" s="2">
        <v>2170</v>
      </c>
      <c r="B243" s="3">
        <v>46075</v>
      </c>
      <c r="C243" s="10">
        <f>YEAR(SalesDataTable[[#This Row],[Order Date]])</f>
        <v>2026</v>
      </c>
      <c r="D243" s="10" t="str">
        <f>"Q"&amp;ROUNDUP(MONTH(SalesDataTable[[#This Row],[Order Date]])/3,0)</f>
        <v>Q1</v>
      </c>
      <c r="E243" s="10">
        <f>MONTH(SalesDataTable[[#This Row],[Order Date]])</f>
        <v>2</v>
      </c>
      <c r="F243" s="10"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6">
      <c r="A244" s="2">
        <v>3402</v>
      </c>
      <c r="B244" s="3">
        <v>46075</v>
      </c>
      <c r="C244" s="10">
        <f>YEAR(SalesDataTable[[#This Row],[Order Date]])</f>
        <v>2026</v>
      </c>
      <c r="D244" s="10" t="str">
        <f>"Q"&amp;ROUNDUP(MONTH(SalesDataTable[[#This Row],[Order Date]])/3,0)</f>
        <v>Q1</v>
      </c>
      <c r="E244" s="10">
        <f>MONTH(SalesDataTable[[#This Row],[Order Date]])</f>
        <v>2</v>
      </c>
      <c r="F244" s="10"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6">
      <c r="A245" s="2">
        <v>3773</v>
      </c>
      <c r="B245" s="3">
        <v>46075</v>
      </c>
      <c r="C245" s="10">
        <f>YEAR(SalesDataTable[[#This Row],[Order Date]])</f>
        <v>2026</v>
      </c>
      <c r="D245" s="10" t="str">
        <f>"Q"&amp;ROUNDUP(MONTH(SalesDataTable[[#This Row],[Order Date]])/3,0)</f>
        <v>Q1</v>
      </c>
      <c r="E245" s="10">
        <f>MONTH(SalesDataTable[[#This Row],[Order Date]])</f>
        <v>2</v>
      </c>
      <c r="F245" s="10"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6">
      <c r="A246" s="2">
        <v>4670</v>
      </c>
      <c r="B246" s="3">
        <v>46075</v>
      </c>
      <c r="C246" s="10">
        <f>YEAR(SalesDataTable[[#This Row],[Order Date]])</f>
        <v>2026</v>
      </c>
      <c r="D246" s="10" t="str">
        <f>"Q"&amp;ROUNDUP(MONTH(SalesDataTable[[#This Row],[Order Date]])/3,0)</f>
        <v>Q1</v>
      </c>
      <c r="E246" s="10">
        <f>MONTH(SalesDataTable[[#This Row],[Order Date]])</f>
        <v>2</v>
      </c>
      <c r="F246" s="10"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6">
      <c r="A247" s="2">
        <v>587</v>
      </c>
      <c r="B247" s="3">
        <v>46076</v>
      </c>
      <c r="C247" s="10">
        <f>YEAR(SalesDataTable[[#This Row],[Order Date]])</f>
        <v>2026</v>
      </c>
      <c r="D247" s="10" t="str">
        <f>"Q"&amp;ROUNDUP(MONTH(SalesDataTable[[#This Row],[Order Date]])/3,0)</f>
        <v>Q1</v>
      </c>
      <c r="E247" s="10">
        <f>MONTH(SalesDataTable[[#This Row],[Order Date]])</f>
        <v>2</v>
      </c>
      <c r="F247" s="10"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6">
      <c r="A248" s="2">
        <v>1085</v>
      </c>
      <c r="B248" s="3">
        <v>46076</v>
      </c>
      <c r="C248" s="10">
        <f>YEAR(SalesDataTable[[#This Row],[Order Date]])</f>
        <v>2026</v>
      </c>
      <c r="D248" s="10" t="str">
        <f>"Q"&amp;ROUNDUP(MONTH(SalesDataTable[[#This Row],[Order Date]])/3,0)</f>
        <v>Q1</v>
      </c>
      <c r="E248" s="10">
        <f>MONTH(SalesDataTable[[#This Row],[Order Date]])</f>
        <v>2</v>
      </c>
      <c r="F248" s="10"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6">
      <c r="A249" s="2">
        <v>1635</v>
      </c>
      <c r="B249" s="3">
        <v>46076</v>
      </c>
      <c r="C249" s="10">
        <f>YEAR(SalesDataTable[[#This Row],[Order Date]])</f>
        <v>2026</v>
      </c>
      <c r="D249" s="10" t="str">
        <f>"Q"&amp;ROUNDUP(MONTH(SalesDataTable[[#This Row],[Order Date]])/3,0)</f>
        <v>Q1</v>
      </c>
      <c r="E249" s="10">
        <f>MONTH(SalesDataTable[[#This Row],[Order Date]])</f>
        <v>2</v>
      </c>
      <c r="F249" s="10"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6">
      <c r="A250" s="2">
        <v>4067</v>
      </c>
      <c r="B250" s="3">
        <v>46076</v>
      </c>
      <c r="C250" s="10">
        <f>YEAR(SalesDataTable[[#This Row],[Order Date]])</f>
        <v>2026</v>
      </c>
      <c r="D250" s="10" t="str">
        <f>"Q"&amp;ROUNDUP(MONTH(SalesDataTable[[#This Row],[Order Date]])/3,0)</f>
        <v>Q1</v>
      </c>
      <c r="E250" s="10">
        <f>MONTH(SalesDataTable[[#This Row],[Order Date]])</f>
        <v>2</v>
      </c>
      <c r="F250" s="10"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6">
      <c r="A251" s="2">
        <v>287</v>
      </c>
      <c r="B251" s="3">
        <v>46077</v>
      </c>
      <c r="C251" s="10">
        <f>YEAR(SalesDataTable[[#This Row],[Order Date]])</f>
        <v>2026</v>
      </c>
      <c r="D251" s="10" t="str">
        <f>"Q"&amp;ROUNDUP(MONTH(SalesDataTable[[#This Row],[Order Date]])/3,0)</f>
        <v>Q1</v>
      </c>
      <c r="E251" s="10">
        <f>MONTH(SalesDataTable[[#This Row],[Order Date]])</f>
        <v>2</v>
      </c>
      <c r="F251" s="10"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6">
      <c r="A252" s="2">
        <v>794</v>
      </c>
      <c r="B252" s="3">
        <v>46077</v>
      </c>
      <c r="C252" s="10">
        <f>YEAR(SalesDataTable[[#This Row],[Order Date]])</f>
        <v>2026</v>
      </c>
      <c r="D252" s="10" t="str">
        <f>"Q"&amp;ROUNDUP(MONTH(SalesDataTable[[#This Row],[Order Date]])/3,0)</f>
        <v>Q1</v>
      </c>
      <c r="E252" s="10">
        <f>MONTH(SalesDataTable[[#This Row],[Order Date]])</f>
        <v>2</v>
      </c>
      <c r="F252" s="10"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6">
      <c r="A253" s="2">
        <v>1609</v>
      </c>
      <c r="B253" s="3">
        <v>46077</v>
      </c>
      <c r="C253" s="10">
        <f>YEAR(SalesDataTable[[#This Row],[Order Date]])</f>
        <v>2026</v>
      </c>
      <c r="D253" s="10" t="str">
        <f>"Q"&amp;ROUNDUP(MONTH(SalesDataTable[[#This Row],[Order Date]])/3,0)</f>
        <v>Q1</v>
      </c>
      <c r="E253" s="10">
        <f>MONTH(SalesDataTable[[#This Row],[Order Date]])</f>
        <v>2</v>
      </c>
      <c r="F253" s="10"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6">
      <c r="A254" s="2">
        <v>4921</v>
      </c>
      <c r="B254" s="3">
        <v>46077</v>
      </c>
      <c r="C254" s="10">
        <f>YEAR(SalesDataTable[[#This Row],[Order Date]])</f>
        <v>2026</v>
      </c>
      <c r="D254" s="10" t="str">
        <f>"Q"&amp;ROUNDUP(MONTH(SalesDataTable[[#This Row],[Order Date]])/3,0)</f>
        <v>Q1</v>
      </c>
      <c r="E254" s="10">
        <f>MONTH(SalesDataTable[[#This Row],[Order Date]])</f>
        <v>2</v>
      </c>
      <c r="F254" s="10"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6">
      <c r="A255" s="2">
        <v>2209</v>
      </c>
      <c r="B255" s="3">
        <v>46078</v>
      </c>
      <c r="C255" s="10">
        <f>YEAR(SalesDataTable[[#This Row],[Order Date]])</f>
        <v>2026</v>
      </c>
      <c r="D255" s="10" t="str">
        <f>"Q"&amp;ROUNDUP(MONTH(SalesDataTable[[#This Row],[Order Date]])/3,0)</f>
        <v>Q1</v>
      </c>
      <c r="E255" s="10">
        <f>MONTH(SalesDataTable[[#This Row],[Order Date]])</f>
        <v>2</v>
      </c>
      <c r="F255" s="10"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6">
      <c r="A256" s="2">
        <v>4757</v>
      </c>
      <c r="B256" s="3">
        <v>46078</v>
      </c>
      <c r="C256" s="10">
        <f>YEAR(SalesDataTable[[#This Row],[Order Date]])</f>
        <v>2026</v>
      </c>
      <c r="D256" s="10" t="str">
        <f>"Q"&amp;ROUNDUP(MONTH(SalesDataTable[[#This Row],[Order Date]])/3,0)</f>
        <v>Q1</v>
      </c>
      <c r="E256" s="10">
        <f>MONTH(SalesDataTable[[#This Row],[Order Date]])</f>
        <v>2</v>
      </c>
      <c r="F256" s="10"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6">
      <c r="A257" s="2">
        <v>5155</v>
      </c>
      <c r="B257" s="3">
        <v>46078</v>
      </c>
      <c r="C257" s="10">
        <f>YEAR(SalesDataTable[[#This Row],[Order Date]])</f>
        <v>2026</v>
      </c>
      <c r="D257" s="10" t="str">
        <f>"Q"&amp;ROUNDUP(MONTH(SalesDataTable[[#This Row],[Order Date]])/3,0)</f>
        <v>Q1</v>
      </c>
      <c r="E257" s="10">
        <f>MONTH(SalesDataTable[[#This Row],[Order Date]])</f>
        <v>2</v>
      </c>
      <c r="F257" s="10"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6">
      <c r="A258" s="2">
        <v>1737</v>
      </c>
      <c r="B258" s="3">
        <v>46079</v>
      </c>
      <c r="C258" s="10">
        <f>YEAR(SalesDataTable[[#This Row],[Order Date]])</f>
        <v>2026</v>
      </c>
      <c r="D258" s="10" t="str">
        <f>"Q"&amp;ROUNDUP(MONTH(SalesDataTable[[#This Row],[Order Date]])/3,0)</f>
        <v>Q1</v>
      </c>
      <c r="E258" s="10">
        <f>MONTH(SalesDataTable[[#This Row],[Order Date]])</f>
        <v>2</v>
      </c>
      <c r="F258" s="10"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6">
      <c r="A259" s="2">
        <v>1905</v>
      </c>
      <c r="B259" s="3">
        <v>46079</v>
      </c>
      <c r="C259" s="10">
        <f>YEAR(SalesDataTable[[#This Row],[Order Date]])</f>
        <v>2026</v>
      </c>
      <c r="D259" s="10" t="str">
        <f>"Q"&amp;ROUNDUP(MONTH(SalesDataTable[[#This Row],[Order Date]])/3,0)</f>
        <v>Q1</v>
      </c>
      <c r="E259" s="10">
        <f>MONTH(SalesDataTable[[#This Row],[Order Date]])</f>
        <v>2</v>
      </c>
      <c r="F259" s="10"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6">
      <c r="A260" s="2">
        <v>2359</v>
      </c>
      <c r="B260" s="3">
        <v>46079</v>
      </c>
      <c r="C260" s="10">
        <f>YEAR(SalesDataTable[[#This Row],[Order Date]])</f>
        <v>2026</v>
      </c>
      <c r="D260" s="10" t="str">
        <f>"Q"&amp;ROUNDUP(MONTH(SalesDataTable[[#This Row],[Order Date]])/3,0)</f>
        <v>Q1</v>
      </c>
      <c r="E260" s="10">
        <f>MONTH(SalesDataTable[[#This Row],[Order Date]])</f>
        <v>2</v>
      </c>
      <c r="F260" s="10"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6">
      <c r="A261" s="2">
        <v>3666</v>
      </c>
      <c r="B261" s="3">
        <v>46079</v>
      </c>
      <c r="C261" s="10">
        <f>YEAR(SalesDataTable[[#This Row],[Order Date]])</f>
        <v>2026</v>
      </c>
      <c r="D261" s="10" t="str">
        <f>"Q"&amp;ROUNDUP(MONTH(SalesDataTable[[#This Row],[Order Date]])/3,0)</f>
        <v>Q1</v>
      </c>
      <c r="E261" s="10">
        <f>MONTH(SalesDataTable[[#This Row],[Order Date]])</f>
        <v>2</v>
      </c>
      <c r="F261" s="10"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6">
      <c r="A262" s="2">
        <v>518</v>
      </c>
      <c r="B262" s="3">
        <v>46080</v>
      </c>
      <c r="C262" s="10">
        <f>YEAR(SalesDataTable[[#This Row],[Order Date]])</f>
        <v>2026</v>
      </c>
      <c r="D262" s="10" t="str">
        <f>"Q"&amp;ROUNDUP(MONTH(SalesDataTable[[#This Row],[Order Date]])/3,0)</f>
        <v>Q1</v>
      </c>
      <c r="E262" s="10">
        <f>MONTH(SalesDataTable[[#This Row],[Order Date]])</f>
        <v>2</v>
      </c>
      <c r="F262" s="10"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6">
      <c r="A263" s="2">
        <v>892</v>
      </c>
      <c r="B263" s="3">
        <v>46080</v>
      </c>
      <c r="C263" s="10">
        <f>YEAR(SalesDataTable[[#This Row],[Order Date]])</f>
        <v>2026</v>
      </c>
      <c r="D263" s="10" t="str">
        <f>"Q"&amp;ROUNDUP(MONTH(SalesDataTable[[#This Row],[Order Date]])/3,0)</f>
        <v>Q1</v>
      </c>
      <c r="E263" s="10">
        <f>MONTH(SalesDataTable[[#This Row],[Order Date]])</f>
        <v>2</v>
      </c>
      <c r="F263" s="10"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6">
      <c r="A264" s="2">
        <v>1115</v>
      </c>
      <c r="B264" s="3">
        <v>46080</v>
      </c>
      <c r="C264" s="10">
        <f>YEAR(SalesDataTable[[#This Row],[Order Date]])</f>
        <v>2026</v>
      </c>
      <c r="D264" s="10" t="str">
        <f>"Q"&amp;ROUNDUP(MONTH(SalesDataTable[[#This Row],[Order Date]])/3,0)</f>
        <v>Q1</v>
      </c>
      <c r="E264" s="10">
        <f>MONTH(SalesDataTable[[#This Row],[Order Date]])</f>
        <v>2</v>
      </c>
      <c r="F264" s="10"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6">
      <c r="A265" s="2">
        <v>1186</v>
      </c>
      <c r="B265" s="3">
        <v>46080</v>
      </c>
      <c r="C265" s="10">
        <f>YEAR(SalesDataTable[[#This Row],[Order Date]])</f>
        <v>2026</v>
      </c>
      <c r="D265" s="10" t="str">
        <f>"Q"&amp;ROUNDUP(MONTH(SalesDataTable[[#This Row],[Order Date]])/3,0)</f>
        <v>Q1</v>
      </c>
      <c r="E265" s="10">
        <f>MONTH(SalesDataTable[[#This Row],[Order Date]])</f>
        <v>2</v>
      </c>
      <c r="F265" s="10"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6">
      <c r="A266" s="2">
        <v>2093</v>
      </c>
      <c r="B266" s="3">
        <v>46080</v>
      </c>
      <c r="C266" s="10">
        <f>YEAR(SalesDataTable[[#This Row],[Order Date]])</f>
        <v>2026</v>
      </c>
      <c r="D266" s="10" t="str">
        <f>"Q"&amp;ROUNDUP(MONTH(SalesDataTable[[#This Row],[Order Date]])/3,0)</f>
        <v>Q1</v>
      </c>
      <c r="E266" s="10">
        <f>MONTH(SalesDataTable[[#This Row],[Order Date]])</f>
        <v>2</v>
      </c>
      <c r="F266" s="10"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6">
      <c r="A267" s="2">
        <v>2136</v>
      </c>
      <c r="B267" s="3">
        <v>46080</v>
      </c>
      <c r="C267" s="10">
        <f>YEAR(SalesDataTable[[#This Row],[Order Date]])</f>
        <v>2026</v>
      </c>
      <c r="D267" s="10" t="str">
        <f>"Q"&amp;ROUNDUP(MONTH(SalesDataTable[[#This Row],[Order Date]])/3,0)</f>
        <v>Q1</v>
      </c>
      <c r="E267" s="10">
        <f>MONTH(SalesDataTable[[#This Row],[Order Date]])</f>
        <v>2</v>
      </c>
      <c r="F267" s="10"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6">
      <c r="A268" s="2">
        <v>3538</v>
      </c>
      <c r="B268" s="3">
        <v>46080</v>
      </c>
      <c r="C268" s="10">
        <f>YEAR(SalesDataTable[[#This Row],[Order Date]])</f>
        <v>2026</v>
      </c>
      <c r="D268" s="10" t="str">
        <f>"Q"&amp;ROUNDUP(MONTH(SalesDataTable[[#This Row],[Order Date]])/3,0)</f>
        <v>Q1</v>
      </c>
      <c r="E268" s="10">
        <f>MONTH(SalesDataTable[[#This Row],[Order Date]])</f>
        <v>2</v>
      </c>
      <c r="F268" s="10"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6">
      <c r="A269" s="2">
        <v>3891</v>
      </c>
      <c r="B269" s="3">
        <v>46080</v>
      </c>
      <c r="C269" s="10">
        <f>YEAR(SalesDataTable[[#This Row],[Order Date]])</f>
        <v>2026</v>
      </c>
      <c r="D269" s="10" t="str">
        <f>"Q"&amp;ROUNDUP(MONTH(SalesDataTable[[#This Row],[Order Date]])/3,0)</f>
        <v>Q1</v>
      </c>
      <c r="E269" s="10">
        <f>MONTH(SalesDataTable[[#This Row],[Order Date]])</f>
        <v>2</v>
      </c>
      <c r="F269" s="10"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6">
      <c r="A270" s="2">
        <v>3917</v>
      </c>
      <c r="B270" s="3">
        <v>46080</v>
      </c>
      <c r="C270" s="10">
        <f>YEAR(SalesDataTable[[#This Row],[Order Date]])</f>
        <v>2026</v>
      </c>
      <c r="D270" s="10" t="str">
        <f>"Q"&amp;ROUNDUP(MONTH(SalesDataTable[[#This Row],[Order Date]])/3,0)</f>
        <v>Q1</v>
      </c>
      <c r="E270" s="10">
        <f>MONTH(SalesDataTable[[#This Row],[Order Date]])</f>
        <v>2</v>
      </c>
      <c r="F270" s="10"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6">
      <c r="A271" s="2">
        <v>4594</v>
      </c>
      <c r="B271" s="3">
        <v>46080</v>
      </c>
      <c r="C271" s="10">
        <f>YEAR(SalesDataTable[[#This Row],[Order Date]])</f>
        <v>2026</v>
      </c>
      <c r="D271" s="10" t="str">
        <f>"Q"&amp;ROUNDUP(MONTH(SalesDataTable[[#This Row],[Order Date]])/3,0)</f>
        <v>Q1</v>
      </c>
      <c r="E271" s="10">
        <f>MONTH(SalesDataTable[[#This Row],[Order Date]])</f>
        <v>2</v>
      </c>
      <c r="F271" s="10"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6">
      <c r="A272" s="2">
        <v>4750</v>
      </c>
      <c r="B272" s="3">
        <v>46080</v>
      </c>
      <c r="C272" s="10">
        <f>YEAR(SalesDataTable[[#This Row],[Order Date]])</f>
        <v>2026</v>
      </c>
      <c r="D272" s="10" t="str">
        <f>"Q"&amp;ROUNDUP(MONTH(SalesDataTable[[#This Row],[Order Date]])/3,0)</f>
        <v>Q1</v>
      </c>
      <c r="E272" s="10">
        <f>MONTH(SalesDataTable[[#This Row],[Order Date]])</f>
        <v>2</v>
      </c>
      <c r="F272" s="10"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6">
      <c r="A273" s="2">
        <v>4960</v>
      </c>
      <c r="B273" s="3">
        <v>46080</v>
      </c>
      <c r="C273" s="10">
        <f>YEAR(SalesDataTable[[#This Row],[Order Date]])</f>
        <v>2026</v>
      </c>
      <c r="D273" s="10" t="str">
        <f>"Q"&amp;ROUNDUP(MONTH(SalesDataTable[[#This Row],[Order Date]])/3,0)</f>
        <v>Q1</v>
      </c>
      <c r="E273" s="10">
        <f>MONTH(SalesDataTable[[#This Row],[Order Date]])</f>
        <v>2</v>
      </c>
      <c r="F273" s="10"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6">
      <c r="A274" s="2">
        <v>4245</v>
      </c>
      <c r="B274" s="3">
        <v>46081</v>
      </c>
      <c r="C274" s="10">
        <f>YEAR(SalesDataTable[[#This Row],[Order Date]])</f>
        <v>2026</v>
      </c>
      <c r="D274" s="10" t="str">
        <f>"Q"&amp;ROUNDUP(MONTH(SalesDataTable[[#This Row],[Order Date]])/3,0)</f>
        <v>Q1</v>
      </c>
      <c r="E274" s="10">
        <f>MONTH(SalesDataTable[[#This Row],[Order Date]])</f>
        <v>2</v>
      </c>
      <c r="F274" s="10"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6">
      <c r="A275" s="2">
        <v>4664</v>
      </c>
      <c r="B275" s="3">
        <v>46081</v>
      </c>
      <c r="C275" s="10">
        <f>YEAR(SalesDataTable[[#This Row],[Order Date]])</f>
        <v>2026</v>
      </c>
      <c r="D275" s="10" t="str">
        <f>"Q"&amp;ROUNDUP(MONTH(SalesDataTable[[#This Row],[Order Date]])/3,0)</f>
        <v>Q1</v>
      </c>
      <c r="E275" s="10">
        <f>MONTH(SalesDataTable[[#This Row],[Order Date]])</f>
        <v>2</v>
      </c>
      <c r="F275" s="10"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6">
      <c r="A276" s="2">
        <v>383</v>
      </c>
      <c r="B276" s="3">
        <v>46082</v>
      </c>
      <c r="C276" s="10">
        <f>YEAR(SalesDataTable[[#This Row],[Order Date]])</f>
        <v>2026</v>
      </c>
      <c r="D276" s="10" t="str">
        <f>"Q"&amp;ROUNDUP(MONTH(SalesDataTable[[#This Row],[Order Date]])/3,0)</f>
        <v>Q1</v>
      </c>
      <c r="E276" s="10">
        <f>MONTH(SalesDataTable[[#This Row],[Order Date]])</f>
        <v>3</v>
      </c>
      <c r="F276" s="10"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6">
      <c r="A277" s="2">
        <v>730</v>
      </c>
      <c r="B277" s="3">
        <v>46082</v>
      </c>
      <c r="C277" s="10">
        <f>YEAR(SalesDataTable[[#This Row],[Order Date]])</f>
        <v>2026</v>
      </c>
      <c r="D277" s="10" t="str">
        <f>"Q"&amp;ROUNDUP(MONTH(SalesDataTable[[#This Row],[Order Date]])/3,0)</f>
        <v>Q1</v>
      </c>
      <c r="E277" s="10">
        <f>MONTH(SalesDataTable[[#This Row],[Order Date]])</f>
        <v>3</v>
      </c>
      <c r="F277" s="10"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6">
      <c r="A278" s="2">
        <v>985</v>
      </c>
      <c r="B278" s="3">
        <v>46082</v>
      </c>
      <c r="C278" s="10">
        <f>YEAR(SalesDataTable[[#This Row],[Order Date]])</f>
        <v>2026</v>
      </c>
      <c r="D278" s="10" t="str">
        <f>"Q"&amp;ROUNDUP(MONTH(SalesDataTable[[#This Row],[Order Date]])/3,0)</f>
        <v>Q1</v>
      </c>
      <c r="E278" s="10">
        <f>MONTH(SalesDataTable[[#This Row],[Order Date]])</f>
        <v>3</v>
      </c>
      <c r="F278" s="10"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6">
      <c r="A279" s="2">
        <v>1457</v>
      </c>
      <c r="B279" s="3">
        <v>46082</v>
      </c>
      <c r="C279" s="10">
        <f>YEAR(SalesDataTable[[#This Row],[Order Date]])</f>
        <v>2026</v>
      </c>
      <c r="D279" s="10" t="str">
        <f>"Q"&amp;ROUNDUP(MONTH(SalesDataTable[[#This Row],[Order Date]])/3,0)</f>
        <v>Q1</v>
      </c>
      <c r="E279" s="10">
        <f>MONTH(SalesDataTable[[#This Row],[Order Date]])</f>
        <v>3</v>
      </c>
      <c r="F279" s="10"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6">
      <c r="A280" s="2">
        <v>2558</v>
      </c>
      <c r="B280" s="3">
        <v>46082</v>
      </c>
      <c r="C280" s="10">
        <f>YEAR(SalesDataTable[[#This Row],[Order Date]])</f>
        <v>2026</v>
      </c>
      <c r="D280" s="10" t="str">
        <f>"Q"&amp;ROUNDUP(MONTH(SalesDataTable[[#This Row],[Order Date]])/3,0)</f>
        <v>Q1</v>
      </c>
      <c r="E280" s="10">
        <f>MONTH(SalesDataTable[[#This Row],[Order Date]])</f>
        <v>3</v>
      </c>
      <c r="F280" s="10"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6">
      <c r="A281" s="2">
        <v>3024</v>
      </c>
      <c r="B281" s="3">
        <v>46082</v>
      </c>
      <c r="C281" s="10">
        <f>YEAR(SalesDataTable[[#This Row],[Order Date]])</f>
        <v>2026</v>
      </c>
      <c r="D281" s="10" t="str">
        <f>"Q"&amp;ROUNDUP(MONTH(SalesDataTable[[#This Row],[Order Date]])/3,0)</f>
        <v>Q1</v>
      </c>
      <c r="E281" s="10">
        <f>MONTH(SalesDataTable[[#This Row],[Order Date]])</f>
        <v>3</v>
      </c>
      <c r="F281" s="10"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6">
      <c r="A282" s="2">
        <v>3225</v>
      </c>
      <c r="B282" s="3">
        <v>46082</v>
      </c>
      <c r="C282" s="10">
        <f>YEAR(SalesDataTable[[#This Row],[Order Date]])</f>
        <v>2026</v>
      </c>
      <c r="D282" s="10" t="str">
        <f>"Q"&amp;ROUNDUP(MONTH(SalesDataTable[[#This Row],[Order Date]])/3,0)</f>
        <v>Q1</v>
      </c>
      <c r="E282" s="10">
        <f>MONTH(SalesDataTable[[#This Row],[Order Date]])</f>
        <v>3</v>
      </c>
      <c r="F282" s="10"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6">
      <c r="A283" s="2">
        <v>3551</v>
      </c>
      <c r="B283" s="3">
        <v>46082</v>
      </c>
      <c r="C283" s="10">
        <f>YEAR(SalesDataTable[[#This Row],[Order Date]])</f>
        <v>2026</v>
      </c>
      <c r="D283" s="10" t="str">
        <f>"Q"&amp;ROUNDUP(MONTH(SalesDataTable[[#This Row],[Order Date]])/3,0)</f>
        <v>Q1</v>
      </c>
      <c r="E283" s="10">
        <f>MONTH(SalesDataTable[[#This Row],[Order Date]])</f>
        <v>3</v>
      </c>
      <c r="F283" s="10"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6">
      <c r="A284" s="2">
        <v>4157</v>
      </c>
      <c r="B284" s="3">
        <v>46082</v>
      </c>
      <c r="C284" s="10">
        <f>YEAR(SalesDataTable[[#This Row],[Order Date]])</f>
        <v>2026</v>
      </c>
      <c r="D284" s="10" t="str">
        <f>"Q"&amp;ROUNDUP(MONTH(SalesDataTable[[#This Row],[Order Date]])/3,0)</f>
        <v>Q1</v>
      </c>
      <c r="E284" s="10">
        <f>MONTH(SalesDataTable[[#This Row],[Order Date]])</f>
        <v>3</v>
      </c>
      <c r="F284" s="10"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6">
      <c r="A285" s="2">
        <v>4398</v>
      </c>
      <c r="B285" s="3">
        <v>46082</v>
      </c>
      <c r="C285" s="10">
        <f>YEAR(SalesDataTable[[#This Row],[Order Date]])</f>
        <v>2026</v>
      </c>
      <c r="D285" s="10" t="str">
        <f>"Q"&amp;ROUNDUP(MONTH(SalesDataTable[[#This Row],[Order Date]])/3,0)</f>
        <v>Q1</v>
      </c>
      <c r="E285" s="10">
        <f>MONTH(SalesDataTable[[#This Row],[Order Date]])</f>
        <v>3</v>
      </c>
      <c r="F285" s="10"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6">
      <c r="A286" s="2">
        <v>4951</v>
      </c>
      <c r="B286" s="3">
        <v>46082</v>
      </c>
      <c r="C286" s="10">
        <f>YEAR(SalesDataTable[[#This Row],[Order Date]])</f>
        <v>2026</v>
      </c>
      <c r="D286" s="10" t="str">
        <f>"Q"&amp;ROUNDUP(MONTH(SalesDataTable[[#This Row],[Order Date]])/3,0)</f>
        <v>Q1</v>
      </c>
      <c r="E286" s="10">
        <f>MONTH(SalesDataTable[[#This Row],[Order Date]])</f>
        <v>3</v>
      </c>
      <c r="F286" s="10"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6">
      <c r="A287" s="2">
        <v>1354</v>
      </c>
      <c r="B287" s="3">
        <v>46083</v>
      </c>
      <c r="C287" s="10">
        <f>YEAR(SalesDataTable[[#This Row],[Order Date]])</f>
        <v>2026</v>
      </c>
      <c r="D287" s="10" t="str">
        <f>"Q"&amp;ROUNDUP(MONTH(SalesDataTable[[#This Row],[Order Date]])/3,0)</f>
        <v>Q1</v>
      </c>
      <c r="E287" s="10">
        <f>MONTH(SalesDataTable[[#This Row],[Order Date]])</f>
        <v>3</v>
      </c>
      <c r="F287" s="10"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6">
      <c r="A288" s="2">
        <v>2042</v>
      </c>
      <c r="B288" s="3">
        <v>46083</v>
      </c>
      <c r="C288" s="10">
        <f>YEAR(SalesDataTable[[#This Row],[Order Date]])</f>
        <v>2026</v>
      </c>
      <c r="D288" s="10" t="str">
        <f>"Q"&amp;ROUNDUP(MONTH(SalesDataTable[[#This Row],[Order Date]])/3,0)</f>
        <v>Q1</v>
      </c>
      <c r="E288" s="10">
        <f>MONTH(SalesDataTable[[#This Row],[Order Date]])</f>
        <v>3</v>
      </c>
      <c r="F288" s="10"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6">
      <c r="A289" s="2">
        <v>3895</v>
      </c>
      <c r="B289" s="3">
        <v>46083</v>
      </c>
      <c r="C289" s="10">
        <f>YEAR(SalesDataTable[[#This Row],[Order Date]])</f>
        <v>2026</v>
      </c>
      <c r="D289" s="10" t="str">
        <f>"Q"&amp;ROUNDUP(MONTH(SalesDataTable[[#This Row],[Order Date]])/3,0)</f>
        <v>Q1</v>
      </c>
      <c r="E289" s="10">
        <f>MONTH(SalesDataTable[[#This Row],[Order Date]])</f>
        <v>3</v>
      </c>
      <c r="F289" s="10"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6">
      <c r="A290" s="2">
        <v>5074</v>
      </c>
      <c r="B290" s="3">
        <v>46083</v>
      </c>
      <c r="C290" s="10">
        <f>YEAR(SalesDataTable[[#This Row],[Order Date]])</f>
        <v>2026</v>
      </c>
      <c r="D290" s="10" t="str">
        <f>"Q"&amp;ROUNDUP(MONTH(SalesDataTable[[#This Row],[Order Date]])/3,0)</f>
        <v>Q1</v>
      </c>
      <c r="E290" s="10">
        <f>MONTH(SalesDataTable[[#This Row],[Order Date]])</f>
        <v>3</v>
      </c>
      <c r="F290" s="10"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6">
      <c r="A291" s="2">
        <v>179</v>
      </c>
      <c r="B291" s="3">
        <v>46084</v>
      </c>
      <c r="C291" s="10">
        <f>YEAR(SalesDataTable[[#This Row],[Order Date]])</f>
        <v>2026</v>
      </c>
      <c r="D291" s="10" t="str">
        <f>"Q"&amp;ROUNDUP(MONTH(SalesDataTable[[#This Row],[Order Date]])/3,0)</f>
        <v>Q1</v>
      </c>
      <c r="E291" s="10">
        <f>MONTH(SalesDataTable[[#This Row],[Order Date]])</f>
        <v>3</v>
      </c>
      <c r="F291" s="10"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6">
      <c r="A292" s="2">
        <v>459</v>
      </c>
      <c r="B292" s="3">
        <v>46084</v>
      </c>
      <c r="C292" s="10">
        <f>YEAR(SalesDataTable[[#This Row],[Order Date]])</f>
        <v>2026</v>
      </c>
      <c r="D292" s="10" t="str">
        <f>"Q"&amp;ROUNDUP(MONTH(SalesDataTable[[#This Row],[Order Date]])/3,0)</f>
        <v>Q1</v>
      </c>
      <c r="E292" s="10">
        <f>MONTH(SalesDataTable[[#This Row],[Order Date]])</f>
        <v>3</v>
      </c>
      <c r="F292" s="10"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6">
      <c r="A293" s="2">
        <v>525</v>
      </c>
      <c r="B293" s="3">
        <v>46084</v>
      </c>
      <c r="C293" s="10">
        <f>YEAR(SalesDataTable[[#This Row],[Order Date]])</f>
        <v>2026</v>
      </c>
      <c r="D293" s="10" t="str">
        <f>"Q"&amp;ROUNDUP(MONTH(SalesDataTable[[#This Row],[Order Date]])/3,0)</f>
        <v>Q1</v>
      </c>
      <c r="E293" s="10">
        <f>MONTH(SalesDataTable[[#This Row],[Order Date]])</f>
        <v>3</v>
      </c>
      <c r="F293" s="10"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6">
      <c r="A294" s="2">
        <v>3374</v>
      </c>
      <c r="B294" s="3">
        <v>46084</v>
      </c>
      <c r="C294" s="10">
        <f>YEAR(SalesDataTable[[#This Row],[Order Date]])</f>
        <v>2026</v>
      </c>
      <c r="D294" s="10" t="str">
        <f>"Q"&amp;ROUNDUP(MONTH(SalesDataTable[[#This Row],[Order Date]])/3,0)</f>
        <v>Q1</v>
      </c>
      <c r="E294" s="10">
        <f>MONTH(SalesDataTable[[#This Row],[Order Date]])</f>
        <v>3</v>
      </c>
      <c r="F294" s="10"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6">
      <c r="A295" s="2">
        <v>3850</v>
      </c>
      <c r="B295" s="3">
        <v>46084</v>
      </c>
      <c r="C295" s="10">
        <f>YEAR(SalesDataTable[[#This Row],[Order Date]])</f>
        <v>2026</v>
      </c>
      <c r="D295" s="10" t="str">
        <f>"Q"&amp;ROUNDUP(MONTH(SalesDataTable[[#This Row],[Order Date]])/3,0)</f>
        <v>Q1</v>
      </c>
      <c r="E295" s="10">
        <f>MONTH(SalesDataTable[[#This Row],[Order Date]])</f>
        <v>3</v>
      </c>
      <c r="F295" s="10"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6">
      <c r="A296" s="2">
        <v>4004</v>
      </c>
      <c r="B296" s="3">
        <v>46084</v>
      </c>
      <c r="C296" s="10">
        <f>YEAR(SalesDataTable[[#This Row],[Order Date]])</f>
        <v>2026</v>
      </c>
      <c r="D296" s="10" t="str">
        <f>"Q"&amp;ROUNDUP(MONTH(SalesDataTable[[#This Row],[Order Date]])/3,0)</f>
        <v>Q1</v>
      </c>
      <c r="E296" s="10">
        <f>MONTH(SalesDataTable[[#This Row],[Order Date]])</f>
        <v>3</v>
      </c>
      <c r="F296" s="10"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6">
      <c r="A297" s="2">
        <v>788</v>
      </c>
      <c r="B297" s="3">
        <v>46085</v>
      </c>
      <c r="C297" s="10">
        <f>YEAR(SalesDataTable[[#This Row],[Order Date]])</f>
        <v>2026</v>
      </c>
      <c r="D297" s="10" t="str">
        <f>"Q"&amp;ROUNDUP(MONTH(SalesDataTable[[#This Row],[Order Date]])/3,0)</f>
        <v>Q1</v>
      </c>
      <c r="E297" s="10">
        <f>MONTH(SalesDataTable[[#This Row],[Order Date]])</f>
        <v>3</v>
      </c>
      <c r="F297" s="10"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6">
      <c r="A298" s="2">
        <v>1717</v>
      </c>
      <c r="B298" s="3">
        <v>46085</v>
      </c>
      <c r="C298" s="10">
        <f>YEAR(SalesDataTable[[#This Row],[Order Date]])</f>
        <v>2026</v>
      </c>
      <c r="D298" s="10" t="str">
        <f>"Q"&amp;ROUNDUP(MONTH(SalesDataTable[[#This Row],[Order Date]])/3,0)</f>
        <v>Q1</v>
      </c>
      <c r="E298" s="10">
        <f>MONTH(SalesDataTable[[#This Row],[Order Date]])</f>
        <v>3</v>
      </c>
      <c r="F298" s="10"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6">
      <c r="A299" s="2">
        <v>1819</v>
      </c>
      <c r="B299" s="3">
        <v>46085</v>
      </c>
      <c r="C299" s="10">
        <f>YEAR(SalesDataTable[[#This Row],[Order Date]])</f>
        <v>2026</v>
      </c>
      <c r="D299" s="10" t="str">
        <f>"Q"&amp;ROUNDUP(MONTH(SalesDataTable[[#This Row],[Order Date]])/3,0)</f>
        <v>Q1</v>
      </c>
      <c r="E299" s="10">
        <f>MONTH(SalesDataTable[[#This Row],[Order Date]])</f>
        <v>3</v>
      </c>
      <c r="F299" s="10"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6">
      <c r="A300" s="2">
        <v>1992</v>
      </c>
      <c r="B300" s="3">
        <v>46085</v>
      </c>
      <c r="C300" s="10">
        <f>YEAR(SalesDataTable[[#This Row],[Order Date]])</f>
        <v>2026</v>
      </c>
      <c r="D300" s="10" t="str">
        <f>"Q"&amp;ROUNDUP(MONTH(SalesDataTable[[#This Row],[Order Date]])/3,0)</f>
        <v>Q1</v>
      </c>
      <c r="E300" s="10">
        <f>MONTH(SalesDataTable[[#This Row],[Order Date]])</f>
        <v>3</v>
      </c>
      <c r="F300" s="10"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6">
      <c r="A301" s="2">
        <v>2499</v>
      </c>
      <c r="B301" s="3">
        <v>46085</v>
      </c>
      <c r="C301" s="10">
        <f>YEAR(SalesDataTable[[#This Row],[Order Date]])</f>
        <v>2026</v>
      </c>
      <c r="D301" s="10" t="str">
        <f>"Q"&amp;ROUNDUP(MONTH(SalesDataTable[[#This Row],[Order Date]])/3,0)</f>
        <v>Q1</v>
      </c>
      <c r="E301" s="10">
        <f>MONTH(SalesDataTable[[#This Row],[Order Date]])</f>
        <v>3</v>
      </c>
      <c r="F301" s="10"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6">
      <c r="A302" s="2">
        <v>2698</v>
      </c>
      <c r="B302" s="3">
        <v>46085</v>
      </c>
      <c r="C302" s="10">
        <f>YEAR(SalesDataTable[[#This Row],[Order Date]])</f>
        <v>2026</v>
      </c>
      <c r="D302" s="10" t="str">
        <f>"Q"&amp;ROUNDUP(MONTH(SalesDataTable[[#This Row],[Order Date]])/3,0)</f>
        <v>Q1</v>
      </c>
      <c r="E302" s="10">
        <f>MONTH(SalesDataTable[[#This Row],[Order Date]])</f>
        <v>3</v>
      </c>
      <c r="F302" s="10"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6">
      <c r="A303" s="2">
        <v>4416</v>
      </c>
      <c r="B303" s="3">
        <v>46085</v>
      </c>
      <c r="C303" s="10">
        <f>YEAR(SalesDataTable[[#This Row],[Order Date]])</f>
        <v>2026</v>
      </c>
      <c r="D303" s="10" t="str">
        <f>"Q"&amp;ROUNDUP(MONTH(SalesDataTable[[#This Row],[Order Date]])/3,0)</f>
        <v>Q1</v>
      </c>
      <c r="E303" s="10">
        <f>MONTH(SalesDataTable[[#This Row],[Order Date]])</f>
        <v>3</v>
      </c>
      <c r="F303" s="10"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6">
      <c r="A304" s="2">
        <v>4434</v>
      </c>
      <c r="B304" s="3">
        <v>46085</v>
      </c>
      <c r="C304" s="10">
        <f>YEAR(SalesDataTable[[#This Row],[Order Date]])</f>
        <v>2026</v>
      </c>
      <c r="D304" s="10" t="str">
        <f>"Q"&amp;ROUNDUP(MONTH(SalesDataTable[[#This Row],[Order Date]])/3,0)</f>
        <v>Q1</v>
      </c>
      <c r="E304" s="10">
        <f>MONTH(SalesDataTable[[#This Row],[Order Date]])</f>
        <v>3</v>
      </c>
      <c r="F304" s="10"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6">
      <c r="A305" s="2">
        <v>4992</v>
      </c>
      <c r="B305" s="3">
        <v>46085</v>
      </c>
      <c r="C305" s="10">
        <f>YEAR(SalesDataTable[[#This Row],[Order Date]])</f>
        <v>2026</v>
      </c>
      <c r="D305" s="10" t="str">
        <f>"Q"&amp;ROUNDUP(MONTH(SalesDataTable[[#This Row],[Order Date]])/3,0)</f>
        <v>Q1</v>
      </c>
      <c r="E305" s="10">
        <f>MONTH(SalesDataTable[[#This Row],[Order Date]])</f>
        <v>3</v>
      </c>
      <c r="F305" s="10"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6">
      <c r="A306" s="2">
        <v>388</v>
      </c>
      <c r="B306" s="3">
        <v>46086</v>
      </c>
      <c r="C306" s="10">
        <f>YEAR(SalesDataTable[[#This Row],[Order Date]])</f>
        <v>2026</v>
      </c>
      <c r="D306" s="10" t="str">
        <f>"Q"&amp;ROUNDUP(MONTH(SalesDataTable[[#This Row],[Order Date]])/3,0)</f>
        <v>Q1</v>
      </c>
      <c r="E306" s="10">
        <f>MONTH(SalesDataTable[[#This Row],[Order Date]])</f>
        <v>3</v>
      </c>
      <c r="F306" s="10"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6">
      <c r="A307" s="2">
        <v>977</v>
      </c>
      <c r="B307" s="3">
        <v>46086</v>
      </c>
      <c r="C307" s="10">
        <f>YEAR(SalesDataTable[[#This Row],[Order Date]])</f>
        <v>2026</v>
      </c>
      <c r="D307" s="10" t="str">
        <f>"Q"&amp;ROUNDUP(MONTH(SalesDataTable[[#This Row],[Order Date]])/3,0)</f>
        <v>Q1</v>
      </c>
      <c r="E307" s="10">
        <f>MONTH(SalesDataTable[[#This Row],[Order Date]])</f>
        <v>3</v>
      </c>
      <c r="F307" s="10"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6">
      <c r="A308" s="2">
        <v>996</v>
      </c>
      <c r="B308" s="3">
        <v>46086</v>
      </c>
      <c r="C308" s="10">
        <f>YEAR(SalesDataTable[[#This Row],[Order Date]])</f>
        <v>2026</v>
      </c>
      <c r="D308" s="10" t="str">
        <f>"Q"&amp;ROUNDUP(MONTH(SalesDataTable[[#This Row],[Order Date]])/3,0)</f>
        <v>Q1</v>
      </c>
      <c r="E308" s="10">
        <f>MONTH(SalesDataTable[[#This Row],[Order Date]])</f>
        <v>3</v>
      </c>
      <c r="F308" s="10"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6">
      <c r="A309" s="2">
        <v>1923</v>
      </c>
      <c r="B309" s="3">
        <v>46086</v>
      </c>
      <c r="C309" s="10">
        <f>YEAR(SalesDataTable[[#This Row],[Order Date]])</f>
        <v>2026</v>
      </c>
      <c r="D309" s="10" t="str">
        <f>"Q"&amp;ROUNDUP(MONTH(SalesDataTable[[#This Row],[Order Date]])/3,0)</f>
        <v>Q1</v>
      </c>
      <c r="E309" s="10">
        <f>MONTH(SalesDataTable[[#This Row],[Order Date]])</f>
        <v>3</v>
      </c>
      <c r="F309" s="10"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6">
      <c r="A310" s="2">
        <v>4904</v>
      </c>
      <c r="B310" s="3">
        <v>46086</v>
      </c>
      <c r="C310" s="10">
        <f>YEAR(SalesDataTable[[#This Row],[Order Date]])</f>
        <v>2026</v>
      </c>
      <c r="D310" s="10" t="str">
        <f>"Q"&amp;ROUNDUP(MONTH(SalesDataTable[[#This Row],[Order Date]])/3,0)</f>
        <v>Q1</v>
      </c>
      <c r="E310" s="10">
        <f>MONTH(SalesDataTable[[#This Row],[Order Date]])</f>
        <v>3</v>
      </c>
      <c r="F310" s="10"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6">
      <c r="A311" s="2">
        <v>1036</v>
      </c>
      <c r="B311" s="3">
        <v>46087</v>
      </c>
      <c r="C311" s="10">
        <f>YEAR(SalesDataTable[[#This Row],[Order Date]])</f>
        <v>2026</v>
      </c>
      <c r="D311" s="10" t="str">
        <f>"Q"&amp;ROUNDUP(MONTH(SalesDataTable[[#This Row],[Order Date]])/3,0)</f>
        <v>Q1</v>
      </c>
      <c r="E311" s="10">
        <f>MONTH(SalesDataTable[[#This Row],[Order Date]])</f>
        <v>3</v>
      </c>
      <c r="F311" s="10"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6">
      <c r="A312" s="2">
        <v>1470</v>
      </c>
      <c r="B312" s="3">
        <v>46087</v>
      </c>
      <c r="C312" s="10">
        <f>YEAR(SalesDataTable[[#This Row],[Order Date]])</f>
        <v>2026</v>
      </c>
      <c r="D312" s="10" t="str">
        <f>"Q"&amp;ROUNDUP(MONTH(SalesDataTable[[#This Row],[Order Date]])/3,0)</f>
        <v>Q1</v>
      </c>
      <c r="E312" s="10">
        <f>MONTH(SalesDataTable[[#This Row],[Order Date]])</f>
        <v>3</v>
      </c>
      <c r="F312" s="10"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6">
      <c r="A313" s="2">
        <v>2907</v>
      </c>
      <c r="B313" s="3">
        <v>46087</v>
      </c>
      <c r="C313" s="10">
        <f>YEAR(SalesDataTable[[#This Row],[Order Date]])</f>
        <v>2026</v>
      </c>
      <c r="D313" s="10" t="str">
        <f>"Q"&amp;ROUNDUP(MONTH(SalesDataTable[[#This Row],[Order Date]])/3,0)</f>
        <v>Q1</v>
      </c>
      <c r="E313" s="10">
        <f>MONTH(SalesDataTable[[#This Row],[Order Date]])</f>
        <v>3</v>
      </c>
      <c r="F313" s="10"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6">
      <c r="A314" s="2">
        <v>2997</v>
      </c>
      <c r="B314" s="3">
        <v>46087</v>
      </c>
      <c r="C314" s="10">
        <f>YEAR(SalesDataTable[[#This Row],[Order Date]])</f>
        <v>2026</v>
      </c>
      <c r="D314" s="10" t="str">
        <f>"Q"&amp;ROUNDUP(MONTH(SalesDataTable[[#This Row],[Order Date]])/3,0)</f>
        <v>Q1</v>
      </c>
      <c r="E314" s="10">
        <f>MONTH(SalesDataTable[[#This Row],[Order Date]])</f>
        <v>3</v>
      </c>
      <c r="F314" s="10"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6">
      <c r="A315" s="2">
        <v>3056</v>
      </c>
      <c r="B315" s="3">
        <v>46087</v>
      </c>
      <c r="C315" s="10">
        <f>YEAR(SalesDataTable[[#This Row],[Order Date]])</f>
        <v>2026</v>
      </c>
      <c r="D315" s="10" t="str">
        <f>"Q"&amp;ROUNDUP(MONTH(SalesDataTable[[#This Row],[Order Date]])/3,0)</f>
        <v>Q1</v>
      </c>
      <c r="E315" s="10">
        <f>MONTH(SalesDataTable[[#This Row],[Order Date]])</f>
        <v>3</v>
      </c>
      <c r="F315" s="10"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6">
      <c r="A316" s="2">
        <v>471</v>
      </c>
      <c r="B316" s="3">
        <v>46088</v>
      </c>
      <c r="C316" s="10">
        <f>YEAR(SalesDataTable[[#This Row],[Order Date]])</f>
        <v>2026</v>
      </c>
      <c r="D316" s="10" t="str">
        <f>"Q"&amp;ROUNDUP(MONTH(SalesDataTable[[#This Row],[Order Date]])/3,0)</f>
        <v>Q1</v>
      </c>
      <c r="E316" s="10">
        <f>MONTH(SalesDataTable[[#This Row],[Order Date]])</f>
        <v>3</v>
      </c>
      <c r="F316" s="10"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6">
      <c r="A317" s="2">
        <v>842</v>
      </c>
      <c r="B317" s="3">
        <v>46088</v>
      </c>
      <c r="C317" s="10">
        <f>YEAR(SalesDataTable[[#This Row],[Order Date]])</f>
        <v>2026</v>
      </c>
      <c r="D317" s="10" t="str">
        <f>"Q"&amp;ROUNDUP(MONTH(SalesDataTable[[#This Row],[Order Date]])/3,0)</f>
        <v>Q1</v>
      </c>
      <c r="E317" s="10">
        <f>MONTH(SalesDataTable[[#This Row],[Order Date]])</f>
        <v>3</v>
      </c>
      <c r="F317" s="10"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6">
      <c r="A318" s="2">
        <v>3386</v>
      </c>
      <c r="B318" s="3">
        <v>46088</v>
      </c>
      <c r="C318" s="10">
        <f>YEAR(SalesDataTable[[#This Row],[Order Date]])</f>
        <v>2026</v>
      </c>
      <c r="D318" s="10" t="str">
        <f>"Q"&amp;ROUNDUP(MONTH(SalesDataTable[[#This Row],[Order Date]])/3,0)</f>
        <v>Q1</v>
      </c>
      <c r="E318" s="10">
        <f>MONTH(SalesDataTable[[#This Row],[Order Date]])</f>
        <v>3</v>
      </c>
      <c r="F318" s="10"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6">
      <c r="A319" s="2">
        <v>4505</v>
      </c>
      <c r="B319" s="3">
        <v>46088</v>
      </c>
      <c r="C319" s="10">
        <f>YEAR(SalesDataTable[[#This Row],[Order Date]])</f>
        <v>2026</v>
      </c>
      <c r="D319" s="10" t="str">
        <f>"Q"&amp;ROUNDUP(MONTH(SalesDataTable[[#This Row],[Order Date]])/3,0)</f>
        <v>Q1</v>
      </c>
      <c r="E319" s="10">
        <f>MONTH(SalesDataTable[[#This Row],[Order Date]])</f>
        <v>3</v>
      </c>
      <c r="F319" s="10"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6">
      <c r="A320" s="2">
        <v>1286</v>
      </c>
      <c r="B320" s="3">
        <v>46089</v>
      </c>
      <c r="C320" s="10">
        <f>YEAR(SalesDataTable[[#This Row],[Order Date]])</f>
        <v>2026</v>
      </c>
      <c r="D320" s="10" t="str">
        <f>"Q"&amp;ROUNDUP(MONTH(SalesDataTable[[#This Row],[Order Date]])/3,0)</f>
        <v>Q1</v>
      </c>
      <c r="E320" s="10">
        <f>MONTH(SalesDataTable[[#This Row],[Order Date]])</f>
        <v>3</v>
      </c>
      <c r="F320" s="10"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6">
      <c r="A321" s="2">
        <v>2653</v>
      </c>
      <c r="B321" s="3">
        <v>46089</v>
      </c>
      <c r="C321" s="10">
        <f>YEAR(SalesDataTable[[#This Row],[Order Date]])</f>
        <v>2026</v>
      </c>
      <c r="D321" s="10" t="str">
        <f>"Q"&amp;ROUNDUP(MONTH(SalesDataTable[[#This Row],[Order Date]])/3,0)</f>
        <v>Q1</v>
      </c>
      <c r="E321" s="10">
        <f>MONTH(SalesDataTable[[#This Row],[Order Date]])</f>
        <v>3</v>
      </c>
      <c r="F321" s="10"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6">
      <c r="A322" s="2">
        <v>4465</v>
      </c>
      <c r="B322" s="3">
        <v>46089</v>
      </c>
      <c r="C322" s="10">
        <f>YEAR(SalesDataTable[[#This Row],[Order Date]])</f>
        <v>2026</v>
      </c>
      <c r="D322" s="10" t="str">
        <f>"Q"&amp;ROUNDUP(MONTH(SalesDataTable[[#This Row],[Order Date]])/3,0)</f>
        <v>Q1</v>
      </c>
      <c r="E322" s="10">
        <f>MONTH(SalesDataTable[[#This Row],[Order Date]])</f>
        <v>3</v>
      </c>
      <c r="F322" s="10"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6">
      <c r="A323" s="2">
        <v>4576</v>
      </c>
      <c r="B323" s="3">
        <v>46089</v>
      </c>
      <c r="C323" s="10">
        <f>YEAR(SalesDataTable[[#This Row],[Order Date]])</f>
        <v>2026</v>
      </c>
      <c r="D323" s="10" t="str">
        <f>"Q"&amp;ROUNDUP(MONTH(SalesDataTable[[#This Row],[Order Date]])/3,0)</f>
        <v>Q1</v>
      </c>
      <c r="E323" s="10">
        <f>MONTH(SalesDataTable[[#This Row],[Order Date]])</f>
        <v>3</v>
      </c>
      <c r="F323" s="10"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6">
      <c r="A324" s="2">
        <v>718</v>
      </c>
      <c r="B324" s="3">
        <v>46090</v>
      </c>
      <c r="C324" s="10">
        <f>YEAR(SalesDataTable[[#This Row],[Order Date]])</f>
        <v>2026</v>
      </c>
      <c r="D324" s="10" t="str">
        <f>"Q"&amp;ROUNDUP(MONTH(SalesDataTable[[#This Row],[Order Date]])/3,0)</f>
        <v>Q1</v>
      </c>
      <c r="E324" s="10">
        <f>MONTH(SalesDataTable[[#This Row],[Order Date]])</f>
        <v>3</v>
      </c>
      <c r="F324" s="10"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6">
      <c r="A325" s="2">
        <v>1527</v>
      </c>
      <c r="B325" s="3">
        <v>46090</v>
      </c>
      <c r="C325" s="10">
        <f>YEAR(SalesDataTable[[#This Row],[Order Date]])</f>
        <v>2026</v>
      </c>
      <c r="D325" s="10" t="str">
        <f>"Q"&amp;ROUNDUP(MONTH(SalesDataTable[[#This Row],[Order Date]])/3,0)</f>
        <v>Q1</v>
      </c>
      <c r="E325" s="10">
        <f>MONTH(SalesDataTable[[#This Row],[Order Date]])</f>
        <v>3</v>
      </c>
      <c r="F325" s="10"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6">
      <c r="A326" s="2">
        <v>1797</v>
      </c>
      <c r="B326" s="3">
        <v>46090</v>
      </c>
      <c r="C326" s="10">
        <f>YEAR(SalesDataTable[[#This Row],[Order Date]])</f>
        <v>2026</v>
      </c>
      <c r="D326" s="10" t="str">
        <f>"Q"&amp;ROUNDUP(MONTH(SalesDataTable[[#This Row],[Order Date]])/3,0)</f>
        <v>Q1</v>
      </c>
      <c r="E326" s="10">
        <f>MONTH(SalesDataTable[[#This Row],[Order Date]])</f>
        <v>3</v>
      </c>
      <c r="F326" s="10"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6">
      <c r="A327" s="2">
        <v>2917</v>
      </c>
      <c r="B327" s="3">
        <v>46090</v>
      </c>
      <c r="C327" s="10">
        <f>YEAR(SalesDataTable[[#This Row],[Order Date]])</f>
        <v>2026</v>
      </c>
      <c r="D327" s="10" t="str">
        <f>"Q"&amp;ROUNDUP(MONTH(SalesDataTable[[#This Row],[Order Date]])/3,0)</f>
        <v>Q1</v>
      </c>
      <c r="E327" s="10">
        <f>MONTH(SalesDataTable[[#This Row],[Order Date]])</f>
        <v>3</v>
      </c>
      <c r="F327" s="10"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6">
      <c r="A328" s="2">
        <v>4095</v>
      </c>
      <c r="B328" s="3">
        <v>46090</v>
      </c>
      <c r="C328" s="10">
        <f>YEAR(SalesDataTable[[#This Row],[Order Date]])</f>
        <v>2026</v>
      </c>
      <c r="D328" s="10" t="str">
        <f>"Q"&amp;ROUNDUP(MONTH(SalesDataTable[[#This Row],[Order Date]])/3,0)</f>
        <v>Q1</v>
      </c>
      <c r="E328" s="10">
        <f>MONTH(SalesDataTable[[#This Row],[Order Date]])</f>
        <v>3</v>
      </c>
      <c r="F328" s="10"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6">
      <c r="A329" s="2">
        <v>5050</v>
      </c>
      <c r="B329" s="3">
        <v>46090</v>
      </c>
      <c r="C329" s="10">
        <f>YEAR(SalesDataTable[[#This Row],[Order Date]])</f>
        <v>2026</v>
      </c>
      <c r="D329" s="10" t="str">
        <f>"Q"&amp;ROUNDUP(MONTH(SalesDataTable[[#This Row],[Order Date]])/3,0)</f>
        <v>Q1</v>
      </c>
      <c r="E329" s="10">
        <f>MONTH(SalesDataTable[[#This Row],[Order Date]])</f>
        <v>3</v>
      </c>
      <c r="F329" s="10"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6">
      <c r="A330" s="2">
        <v>709</v>
      </c>
      <c r="B330" s="3">
        <v>46091</v>
      </c>
      <c r="C330" s="10">
        <f>YEAR(SalesDataTable[[#This Row],[Order Date]])</f>
        <v>2026</v>
      </c>
      <c r="D330" s="10" t="str">
        <f>"Q"&amp;ROUNDUP(MONTH(SalesDataTable[[#This Row],[Order Date]])/3,0)</f>
        <v>Q1</v>
      </c>
      <c r="E330" s="10">
        <f>MONTH(SalesDataTable[[#This Row],[Order Date]])</f>
        <v>3</v>
      </c>
      <c r="F330" s="10"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6">
      <c r="A331" s="2">
        <v>1073</v>
      </c>
      <c r="B331" s="3">
        <v>46091</v>
      </c>
      <c r="C331" s="10">
        <f>YEAR(SalesDataTable[[#This Row],[Order Date]])</f>
        <v>2026</v>
      </c>
      <c r="D331" s="10" t="str">
        <f>"Q"&amp;ROUNDUP(MONTH(SalesDataTable[[#This Row],[Order Date]])/3,0)</f>
        <v>Q1</v>
      </c>
      <c r="E331" s="10">
        <f>MONTH(SalesDataTable[[#This Row],[Order Date]])</f>
        <v>3</v>
      </c>
      <c r="F331" s="10"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6">
      <c r="A332" s="2">
        <v>2623</v>
      </c>
      <c r="B332" s="3">
        <v>46091</v>
      </c>
      <c r="C332" s="10">
        <f>YEAR(SalesDataTable[[#This Row],[Order Date]])</f>
        <v>2026</v>
      </c>
      <c r="D332" s="10" t="str">
        <f>"Q"&amp;ROUNDUP(MONTH(SalesDataTable[[#This Row],[Order Date]])/3,0)</f>
        <v>Q1</v>
      </c>
      <c r="E332" s="10">
        <f>MONTH(SalesDataTable[[#This Row],[Order Date]])</f>
        <v>3</v>
      </c>
      <c r="F332" s="10"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6">
      <c r="A333" s="2">
        <v>2625</v>
      </c>
      <c r="B333" s="3">
        <v>46091</v>
      </c>
      <c r="C333" s="10">
        <f>YEAR(SalesDataTable[[#This Row],[Order Date]])</f>
        <v>2026</v>
      </c>
      <c r="D333" s="10" t="str">
        <f>"Q"&amp;ROUNDUP(MONTH(SalesDataTable[[#This Row],[Order Date]])/3,0)</f>
        <v>Q1</v>
      </c>
      <c r="E333" s="10">
        <f>MONTH(SalesDataTable[[#This Row],[Order Date]])</f>
        <v>3</v>
      </c>
      <c r="F333" s="10"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6">
      <c r="A334" s="2">
        <v>3304</v>
      </c>
      <c r="B334" s="3">
        <v>46091</v>
      </c>
      <c r="C334" s="10">
        <f>YEAR(SalesDataTable[[#This Row],[Order Date]])</f>
        <v>2026</v>
      </c>
      <c r="D334" s="10" t="str">
        <f>"Q"&amp;ROUNDUP(MONTH(SalesDataTable[[#This Row],[Order Date]])/3,0)</f>
        <v>Q1</v>
      </c>
      <c r="E334" s="10">
        <f>MONTH(SalesDataTable[[#This Row],[Order Date]])</f>
        <v>3</v>
      </c>
      <c r="F334" s="10"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6">
      <c r="A335" s="2">
        <v>4876</v>
      </c>
      <c r="B335" s="3">
        <v>46091</v>
      </c>
      <c r="C335" s="10">
        <f>YEAR(SalesDataTable[[#This Row],[Order Date]])</f>
        <v>2026</v>
      </c>
      <c r="D335" s="10" t="str">
        <f>"Q"&amp;ROUNDUP(MONTH(SalesDataTable[[#This Row],[Order Date]])/3,0)</f>
        <v>Q1</v>
      </c>
      <c r="E335" s="10">
        <f>MONTH(SalesDataTable[[#This Row],[Order Date]])</f>
        <v>3</v>
      </c>
      <c r="F335" s="10"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6">
      <c r="A336" s="2">
        <v>83</v>
      </c>
      <c r="B336" s="3">
        <v>46092</v>
      </c>
      <c r="C336" s="10">
        <f>YEAR(SalesDataTable[[#This Row],[Order Date]])</f>
        <v>2026</v>
      </c>
      <c r="D336" s="10" t="str">
        <f>"Q"&amp;ROUNDUP(MONTH(SalesDataTable[[#This Row],[Order Date]])/3,0)</f>
        <v>Q1</v>
      </c>
      <c r="E336" s="10">
        <f>MONTH(SalesDataTable[[#This Row],[Order Date]])</f>
        <v>3</v>
      </c>
      <c r="F336" s="10"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6">
      <c r="A337" s="2">
        <v>863</v>
      </c>
      <c r="B337" s="3">
        <v>46092</v>
      </c>
      <c r="C337" s="10">
        <f>YEAR(SalesDataTable[[#This Row],[Order Date]])</f>
        <v>2026</v>
      </c>
      <c r="D337" s="10" t="str">
        <f>"Q"&amp;ROUNDUP(MONTH(SalesDataTable[[#This Row],[Order Date]])/3,0)</f>
        <v>Q1</v>
      </c>
      <c r="E337" s="10">
        <f>MONTH(SalesDataTable[[#This Row],[Order Date]])</f>
        <v>3</v>
      </c>
      <c r="F337" s="10"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6">
      <c r="A338" s="2">
        <v>2323</v>
      </c>
      <c r="B338" s="3">
        <v>46092</v>
      </c>
      <c r="C338" s="10">
        <f>YEAR(SalesDataTable[[#This Row],[Order Date]])</f>
        <v>2026</v>
      </c>
      <c r="D338" s="10" t="str">
        <f>"Q"&amp;ROUNDUP(MONTH(SalesDataTable[[#This Row],[Order Date]])/3,0)</f>
        <v>Q1</v>
      </c>
      <c r="E338" s="10">
        <f>MONTH(SalesDataTable[[#This Row],[Order Date]])</f>
        <v>3</v>
      </c>
      <c r="F338" s="10"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6">
      <c r="A339" s="2">
        <v>3064</v>
      </c>
      <c r="B339" s="3">
        <v>46092</v>
      </c>
      <c r="C339" s="10">
        <f>YEAR(SalesDataTable[[#This Row],[Order Date]])</f>
        <v>2026</v>
      </c>
      <c r="D339" s="10" t="str">
        <f>"Q"&amp;ROUNDUP(MONTH(SalesDataTable[[#This Row],[Order Date]])/3,0)</f>
        <v>Q1</v>
      </c>
      <c r="E339" s="10">
        <f>MONTH(SalesDataTable[[#This Row],[Order Date]])</f>
        <v>3</v>
      </c>
      <c r="F339" s="10"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6">
      <c r="A340" s="2">
        <v>4995</v>
      </c>
      <c r="B340" s="3">
        <v>46092</v>
      </c>
      <c r="C340" s="10">
        <f>YEAR(SalesDataTable[[#This Row],[Order Date]])</f>
        <v>2026</v>
      </c>
      <c r="D340" s="10" t="str">
        <f>"Q"&amp;ROUNDUP(MONTH(SalesDataTable[[#This Row],[Order Date]])/3,0)</f>
        <v>Q1</v>
      </c>
      <c r="E340" s="10">
        <f>MONTH(SalesDataTable[[#This Row],[Order Date]])</f>
        <v>3</v>
      </c>
      <c r="F340" s="10"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6">
      <c r="A341" s="2">
        <v>46</v>
      </c>
      <c r="B341" s="3">
        <v>46093</v>
      </c>
      <c r="C341" s="10">
        <f>YEAR(SalesDataTable[[#This Row],[Order Date]])</f>
        <v>2026</v>
      </c>
      <c r="D341" s="10" t="str">
        <f>"Q"&amp;ROUNDUP(MONTH(SalesDataTable[[#This Row],[Order Date]])/3,0)</f>
        <v>Q1</v>
      </c>
      <c r="E341" s="10">
        <f>MONTH(SalesDataTable[[#This Row],[Order Date]])</f>
        <v>3</v>
      </c>
      <c r="F341" s="10"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6">
      <c r="A342" s="2">
        <v>443</v>
      </c>
      <c r="B342" s="3">
        <v>46093</v>
      </c>
      <c r="C342" s="10">
        <f>YEAR(SalesDataTable[[#This Row],[Order Date]])</f>
        <v>2026</v>
      </c>
      <c r="D342" s="10" t="str">
        <f>"Q"&amp;ROUNDUP(MONTH(SalesDataTable[[#This Row],[Order Date]])/3,0)</f>
        <v>Q1</v>
      </c>
      <c r="E342" s="10">
        <f>MONTH(SalesDataTable[[#This Row],[Order Date]])</f>
        <v>3</v>
      </c>
      <c r="F342" s="10"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6">
      <c r="A343" s="2">
        <v>759</v>
      </c>
      <c r="B343" s="3">
        <v>46093</v>
      </c>
      <c r="C343" s="10">
        <f>YEAR(SalesDataTable[[#This Row],[Order Date]])</f>
        <v>2026</v>
      </c>
      <c r="D343" s="10" t="str">
        <f>"Q"&amp;ROUNDUP(MONTH(SalesDataTable[[#This Row],[Order Date]])/3,0)</f>
        <v>Q1</v>
      </c>
      <c r="E343" s="10">
        <f>MONTH(SalesDataTable[[#This Row],[Order Date]])</f>
        <v>3</v>
      </c>
      <c r="F343" s="10"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6">
      <c r="A344" s="2">
        <v>1097</v>
      </c>
      <c r="B344" s="3">
        <v>46093</v>
      </c>
      <c r="C344" s="10">
        <f>YEAR(SalesDataTable[[#This Row],[Order Date]])</f>
        <v>2026</v>
      </c>
      <c r="D344" s="10" t="str">
        <f>"Q"&amp;ROUNDUP(MONTH(SalesDataTable[[#This Row],[Order Date]])/3,0)</f>
        <v>Q1</v>
      </c>
      <c r="E344" s="10">
        <f>MONTH(SalesDataTable[[#This Row],[Order Date]])</f>
        <v>3</v>
      </c>
      <c r="F344" s="10"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6">
      <c r="A345" s="2">
        <v>2152</v>
      </c>
      <c r="B345" s="3">
        <v>46093</v>
      </c>
      <c r="C345" s="10">
        <f>YEAR(SalesDataTable[[#This Row],[Order Date]])</f>
        <v>2026</v>
      </c>
      <c r="D345" s="10" t="str">
        <f>"Q"&amp;ROUNDUP(MONTH(SalesDataTable[[#This Row],[Order Date]])/3,0)</f>
        <v>Q1</v>
      </c>
      <c r="E345" s="10">
        <f>MONTH(SalesDataTable[[#This Row],[Order Date]])</f>
        <v>3</v>
      </c>
      <c r="F345" s="10"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6">
      <c r="A346" s="2">
        <v>2512</v>
      </c>
      <c r="B346" s="3">
        <v>46093</v>
      </c>
      <c r="C346" s="10">
        <f>YEAR(SalesDataTable[[#This Row],[Order Date]])</f>
        <v>2026</v>
      </c>
      <c r="D346" s="10" t="str">
        <f>"Q"&amp;ROUNDUP(MONTH(SalesDataTable[[#This Row],[Order Date]])/3,0)</f>
        <v>Q1</v>
      </c>
      <c r="E346" s="10">
        <f>MONTH(SalesDataTable[[#This Row],[Order Date]])</f>
        <v>3</v>
      </c>
      <c r="F346" s="10"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6">
      <c r="A347" s="2">
        <v>2578</v>
      </c>
      <c r="B347" s="3">
        <v>46093</v>
      </c>
      <c r="C347" s="10">
        <f>YEAR(SalesDataTable[[#This Row],[Order Date]])</f>
        <v>2026</v>
      </c>
      <c r="D347" s="10" t="str">
        <f>"Q"&amp;ROUNDUP(MONTH(SalesDataTable[[#This Row],[Order Date]])/3,0)</f>
        <v>Q1</v>
      </c>
      <c r="E347" s="10">
        <f>MONTH(SalesDataTable[[#This Row],[Order Date]])</f>
        <v>3</v>
      </c>
      <c r="F347" s="10"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6">
      <c r="A348" s="2">
        <v>3302</v>
      </c>
      <c r="B348" s="3">
        <v>46093</v>
      </c>
      <c r="C348" s="10">
        <f>YEAR(SalesDataTable[[#This Row],[Order Date]])</f>
        <v>2026</v>
      </c>
      <c r="D348" s="10" t="str">
        <f>"Q"&amp;ROUNDUP(MONTH(SalesDataTable[[#This Row],[Order Date]])/3,0)</f>
        <v>Q1</v>
      </c>
      <c r="E348" s="10">
        <f>MONTH(SalesDataTable[[#This Row],[Order Date]])</f>
        <v>3</v>
      </c>
      <c r="F348" s="10"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6">
      <c r="A349" s="2">
        <v>3752</v>
      </c>
      <c r="B349" s="3">
        <v>46093</v>
      </c>
      <c r="C349" s="10">
        <f>YEAR(SalesDataTable[[#This Row],[Order Date]])</f>
        <v>2026</v>
      </c>
      <c r="D349" s="10" t="str">
        <f>"Q"&amp;ROUNDUP(MONTH(SalesDataTable[[#This Row],[Order Date]])/3,0)</f>
        <v>Q1</v>
      </c>
      <c r="E349" s="10">
        <f>MONTH(SalesDataTable[[#This Row],[Order Date]])</f>
        <v>3</v>
      </c>
      <c r="F349" s="10"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6">
      <c r="A350" s="2">
        <v>4839</v>
      </c>
      <c r="B350" s="3">
        <v>46093</v>
      </c>
      <c r="C350" s="10">
        <f>YEAR(SalesDataTable[[#This Row],[Order Date]])</f>
        <v>2026</v>
      </c>
      <c r="D350" s="10" t="str">
        <f>"Q"&amp;ROUNDUP(MONTH(SalesDataTable[[#This Row],[Order Date]])/3,0)</f>
        <v>Q1</v>
      </c>
      <c r="E350" s="10">
        <f>MONTH(SalesDataTable[[#This Row],[Order Date]])</f>
        <v>3</v>
      </c>
      <c r="F350" s="10"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6">
      <c r="A351" s="2">
        <v>264</v>
      </c>
      <c r="B351" s="3">
        <v>46094</v>
      </c>
      <c r="C351" s="10">
        <f>YEAR(SalesDataTable[[#This Row],[Order Date]])</f>
        <v>2026</v>
      </c>
      <c r="D351" s="10" t="str">
        <f>"Q"&amp;ROUNDUP(MONTH(SalesDataTable[[#This Row],[Order Date]])/3,0)</f>
        <v>Q1</v>
      </c>
      <c r="E351" s="10">
        <f>MONTH(SalesDataTable[[#This Row],[Order Date]])</f>
        <v>3</v>
      </c>
      <c r="F351" s="10"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6">
      <c r="A352" s="2">
        <v>2498</v>
      </c>
      <c r="B352" s="3">
        <v>46094</v>
      </c>
      <c r="C352" s="10">
        <f>YEAR(SalesDataTable[[#This Row],[Order Date]])</f>
        <v>2026</v>
      </c>
      <c r="D352" s="10" t="str">
        <f>"Q"&amp;ROUNDUP(MONTH(SalesDataTable[[#This Row],[Order Date]])/3,0)</f>
        <v>Q1</v>
      </c>
      <c r="E352" s="10">
        <f>MONTH(SalesDataTable[[#This Row],[Order Date]])</f>
        <v>3</v>
      </c>
      <c r="F352" s="10"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6">
      <c r="A353" s="2">
        <v>3929</v>
      </c>
      <c r="B353" s="3">
        <v>46094</v>
      </c>
      <c r="C353" s="10">
        <f>YEAR(SalesDataTable[[#This Row],[Order Date]])</f>
        <v>2026</v>
      </c>
      <c r="D353" s="10" t="str">
        <f>"Q"&amp;ROUNDUP(MONTH(SalesDataTable[[#This Row],[Order Date]])/3,0)</f>
        <v>Q1</v>
      </c>
      <c r="E353" s="10">
        <f>MONTH(SalesDataTable[[#This Row],[Order Date]])</f>
        <v>3</v>
      </c>
      <c r="F353" s="10"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6">
      <c r="A354" s="2">
        <v>4195</v>
      </c>
      <c r="B354" s="3">
        <v>46094</v>
      </c>
      <c r="C354" s="10">
        <f>YEAR(SalesDataTable[[#This Row],[Order Date]])</f>
        <v>2026</v>
      </c>
      <c r="D354" s="10" t="str">
        <f>"Q"&amp;ROUNDUP(MONTH(SalesDataTable[[#This Row],[Order Date]])/3,0)</f>
        <v>Q1</v>
      </c>
      <c r="E354" s="10">
        <f>MONTH(SalesDataTable[[#This Row],[Order Date]])</f>
        <v>3</v>
      </c>
      <c r="F354" s="10"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6">
      <c r="A355" s="2">
        <v>4684</v>
      </c>
      <c r="B355" s="3">
        <v>46094</v>
      </c>
      <c r="C355" s="10">
        <f>YEAR(SalesDataTable[[#This Row],[Order Date]])</f>
        <v>2026</v>
      </c>
      <c r="D355" s="10" t="str">
        <f>"Q"&amp;ROUNDUP(MONTH(SalesDataTable[[#This Row],[Order Date]])/3,0)</f>
        <v>Q1</v>
      </c>
      <c r="E355" s="10">
        <f>MONTH(SalesDataTable[[#This Row],[Order Date]])</f>
        <v>3</v>
      </c>
      <c r="F355" s="10"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6">
      <c r="A356" s="2">
        <v>313</v>
      </c>
      <c r="B356" s="3">
        <v>46095</v>
      </c>
      <c r="C356" s="10">
        <f>YEAR(SalesDataTable[[#This Row],[Order Date]])</f>
        <v>2026</v>
      </c>
      <c r="D356" s="10" t="str">
        <f>"Q"&amp;ROUNDUP(MONTH(SalesDataTable[[#This Row],[Order Date]])/3,0)</f>
        <v>Q1</v>
      </c>
      <c r="E356" s="10">
        <f>MONTH(SalesDataTable[[#This Row],[Order Date]])</f>
        <v>3</v>
      </c>
      <c r="F356" s="10"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6">
      <c r="A357" s="2">
        <v>1056</v>
      </c>
      <c r="B357" s="3">
        <v>46095</v>
      </c>
      <c r="C357" s="10">
        <f>YEAR(SalesDataTable[[#This Row],[Order Date]])</f>
        <v>2026</v>
      </c>
      <c r="D357" s="10" t="str">
        <f>"Q"&amp;ROUNDUP(MONTH(SalesDataTable[[#This Row],[Order Date]])/3,0)</f>
        <v>Q1</v>
      </c>
      <c r="E357" s="10">
        <f>MONTH(SalesDataTable[[#This Row],[Order Date]])</f>
        <v>3</v>
      </c>
      <c r="F357" s="10"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6">
      <c r="A358" s="2">
        <v>2189</v>
      </c>
      <c r="B358" s="3">
        <v>46095</v>
      </c>
      <c r="C358" s="10">
        <f>YEAR(SalesDataTable[[#This Row],[Order Date]])</f>
        <v>2026</v>
      </c>
      <c r="D358" s="10" t="str">
        <f>"Q"&amp;ROUNDUP(MONTH(SalesDataTable[[#This Row],[Order Date]])/3,0)</f>
        <v>Q1</v>
      </c>
      <c r="E358" s="10">
        <f>MONTH(SalesDataTable[[#This Row],[Order Date]])</f>
        <v>3</v>
      </c>
      <c r="F358" s="10"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6">
      <c r="A359" s="2">
        <v>2617</v>
      </c>
      <c r="B359" s="3">
        <v>46095</v>
      </c>
      <c r="C359" s="10">
        <f>YEAR(SalesDataTable[[#This Row],[Order Date]])</f>
        <v>2026</v>
      </c>
      <c r="D359" s="10" t="str">
        <f>"Q"&amp;ROUNDUP(MONTH(SalesDataTable[[#This Row],[Order Date]])/3,0)</f>
        <v>Q1</v>
      </c>
      <c r="E359" s="10">
        <f>MONTH(SalesDataTable[[#This Row],[Order Date]])</f>
        <v>3</v>
      </c>
      <c r="F359" s="10"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6">
      <c r="A360" s="2">
        <v>2901</v>
      </c>
      <c r="B360" s="3">
        <v>46095</v>
      </c>
      <c r="C360" s="10">
        <f>YEAR(SalesDataTable[[#This Row],[Order Date]])</f>
        <v>2026</v>
      </c>
      <c r="D360" s="10" t="str">
        <f>"Q"&amp;ROUNDUP(MONTH(SalesDataTable[[#This Row],[Order Date]])/3,0)</f>
        <v>Q1</v>
      </c>
      <c r="E360" s="10">
        <f>MONTH(SalesDataTable[[#This Row],[Order Date]])</f>
        <v>3</v>
      </c>
      <c r="F360" s="10"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6">
      <c r="A361" s="2">
        <v>2952</v>
      </c>
      <c r="B361" s="3">
        <v>46095</v>
      </c>
      <c r="C361" s="10">
        <f>YEAR(SalesDataTable[[#This Row],[Order Date]])</f>
        <v>2026</v>
      </c>
      <c r="D361" s="10" t="str">
        <f>"Q"&amp;ROUNDUP(MONTH(SalesDataTable[[#This Row],[Order Date]])/3,0)</f>
        <v>Q1</v>
      </c>
      <c r="E361" s="10">
        <f>MONTH(SalesDataTable[[#This Row],[Order Date]])</f>
        <v>3</v>
      </c>
      <c r="F361" s="10"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6">
      <c r="A362" s="2">
        <v>3421</v>
      </c>
      <c r="B362" s="3">
        <v>46095</v>
      </c>
      <c r="C362" s="10">
        <f>YEAR(SalesDataTable[[#This Row],[Order Date]])</f>
        <v>2026</v>
      </c>
      <c r="D362" s="10" t="str">
        <f>"Q"&amp;ROUNDUP(MONTH(SalesDataTable[[#This Row],[Order Date]])/3,0)</f>
        <v>Q1</v>
      </c>
      <c r="E362" s="10">
        <f>MONTH(SalesDataTable[[#This Row],[Order Date]])</f>
        <v>3</v>
      </c>
      <c r="F362" s="10"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6">
      <c r="A363" s="2">
        <v>3536</v>
      </c>
      <c r="B363" s="3">
        <v>46095</v>
      </c>
      <c r="C363" s="10">
        <f>YEAR(SalesDataTable[[#This Row],[Order Date]])</f>
        <v>2026</v>
      </c>
      <c r="D363" s="10" t="str">
        <f>"Q"&amp;ROUNDUP(MONTH(SalesDataTable[[#This Row],[Order Date]])/3,0)</f>
        <v>Q1</v>
      </c>
      <c r="E363" s="10">
        <f>MONTH(SalesDataTable[[#This Row],[Order Date]])</f>
        <v>3</v>
      </c>
      <c r="F363" s="10"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6">
      <c r="A364" s="2">
        <v>3878</v>
      </c>
      <c r="B364" s="3">
        <v>46095</v>
      </c>
      <c r="C364" s="10">
        <f>YEAR(SalesDataTable[[#This Row],[Order Date]])</f>
        <v>2026</v>
      </c>
      <c r="D364" s="10" t="str">
        <f>"Q"&amp;ROUNDUP(MONTH(SalesDataTable[[#This Row],[Order Date]])/3,0)</f>
        <v>Q1</v>
      </c>
      <c r="E364" s="10">
        <f>MONTH(SalesDataTable[[#This Row],[Order Date]])</f>
        <v>3</v>
      </c>
      <c r="F364" s="10"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6">
      <c r="A365" s="2">
        <v>2027</v>
      </c>
      <c r="B365" s="3">
        <v>46096</v>
      </c>
      <c r="C365" s="10">
        <f>YEAR(SalesDataTable[[#This Row],[Order Date]])</f>
        <v>2026</v>
      </c>
      <c r="D365" s="10" t="str">
        <f>"Q"&amp;ROUNDUP(MONTH(SalesDataTable[[#This Row],[Order Date]])/3,0)</f>
        <v>Q1</v>
      </c>
      <c r="E365" s="10">
        <f>MONTH(SalesDataTable[[#This Row],[Order Date]])</f>
        <v>3</v>
      </c>
      <c r="F365" s="10"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6">
      <c r="A366" s="2">
        <v>3280</v>
      </c>
      <c r="B366" s="3">
        <v>46096</v>
      </c>
      <c r="C366" s="10">
        <f>YEAR(SalesDataTable[[#This Row],[Order Date]])</f>
        <v>2026</v>
      </c>
      <c r="D366" s="10" t="str">
        <f>"Q"&amp;ROUNDUP(MONTH(SalesDataTable[[#This Row],[Order Date]])/3,0)</f>
        <v>Q1</v>
      </c>
      <c r="E366" s="10">
        <f>MONTH(SalesDataTable[[#This Row],[Order Date]])</f>
        <v>3</v>
      </c>
      <c r="F366" s="10"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6">
      <c r="A367" s="2">
        <v>5149</v>
      </c>
      <c r="B367" s="3">
        <v>46096</v>
      </c>
      <c r="C367" s="10">
        <f>YEAR(SalesDataTable[[#This Row],[Order Date]])</f>
        <v>2026</v>
      </c>
      <c r="D367" s="10" t="str">
        <f>"Q"&amp;ROUNDUP(MONTH(SalesDataTable[[#This Row],[Order Date]])/3,0)</f>
        <v>Q1</v>
      </c>
      <c r="E367" s="10">
        <f>MONTH(SalesDataTable[[#This Row],[Order Date]])</f>
        <v>3</v>
      </c>
      <c r="F367" s="10"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6">
      <c r="A368" s="2">
        <v>412</v>
      </c>
      <c r="B368" s="3">
        <v>46097</v>
      </c>
      <c r="C368" s="10">
        <f>YEAR(SalesDataTable[[#This Row],[Order Date]])</f>
        <v>2026</v>
      </c>
      <c r="D368" s="10" t="str">
        <f>"Q"&amp;ROUNDUP(MONTH(SalesDataTable[[#This Row],[Order Date]])/3,0)</f>
        <v>Q1</v>
      </c>
      <c r="E368" s="10">
        <f>MONTH(SalesDataTable[[#This Row],[Order Date]])</f>
        <v>3</v>
      </c>
      <c r="F368" s="10"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6">
      <c r="A369" s="2">
        <v>1161</v>
      </c>
      <c r="B369" s="3">
        <v>46097</v>
      </c>
      <c r="C369" s="10">
        <f>YEAR(SalesDataTable[[#This Row],[Order Date]])</f>
        <v>2026</v>
      </c>
      <c r="D369" s="10" t="str">
        <f>"Q"&amp;ROUNDUP(MONTH(SalesDataTable[[#This Row],[Order Date]])/3,0)</f>
        <v>Q1</v>
      </c>
      <c r="E369" s="10">
        <f>MONTH(SalesDataTable[[#This Row],[Order Date]])</f>
        <v>3</v>
      </c>
      <c r="F369" s="10"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6">
      <c r="A370" s="2">
        <v>1320</v>
      </c>
      <c r="B370" s="3">
        <v>46097</v>
      </c>
      <c r="C370" s="10">
        <f>YEAR(SalesDataTable[[#This Row],[Order Date]])</f>
        <v>2026</v>
      </c>
      <c r="D370" s="10" t="str">
        <f>"Q"&amp;ROUNDUP(MONTH(SalesDataTable[[#This Row],[Order Date]])/3,0)</f>
        <v>Q1</v>
      </c>
      <c r="E370" s="10">
        <f>MONTH(SalesDataTable[[#This Row],[Order Date]])</f>
        <v>3</v>
      </c>
      <c r="F370" s="10"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6">
      <c r="A371" s="2">
        <v>2528</v>
      </c>
      <c r="B371" s="3">
        <v>46097</v>
      </c>
      <c r="C371" s="10">
        <f>YEAR(SalesDataTable[[#This Row],[Order Date]])</f>
        <v>2026</v>
      </c>
      <c r="D371" s="10" t="str">
        <f>"Q"&amp;ROUNDUP(MONTH(SalesDataTable[[#This Row],[Order Date]])/3,0)</f>
        <v>Q1</v>
      </c>
      <c r="E371" s="10">
        <f>MONTH(SalesDataTable[[#This Row],[Order Date]])</f>
        <v>3</v>
      </c>
      <c r="F371" s="10"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6">
      <c r="A372" s="2">
        <v>2956</v>
      </c>
      <c r="B372" s="3">
        <v>46097</v>
      </c>
      <c r="C372" s="10">
        <f>YEAR(SalesDataTable[[#This Row],[Order Date]])</f>
        <v>2026</v>
      </c>
      <c r="D372" s="10" t="str">
        <f>"Q"&amp;ROUNDUP(MONTH(SalesDataTable[[#This Row],[Order Date]])/3,0)</f>
        <v>Q1</v>
      </c>
      <c r="E372" s="10">
        <f>MONTH(SalesDataTable[[#This Row],[Order Date]])</f>
        <v>3</v>
      </c>
      <c r="F372" s="10"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6">
      <c r="A373" s="2">
        <v>2973</v>
      </c>
      <c r="B373" s="3">
        <v>46097</v>
      </c>
      <c r="C373" s="10">
        <f>YEAR(SalesDataTable[[#This Row],[Order Date]])</f>
        <v>2026</v>
      </c>
      <c r="D373" s="10" t="str">
        <f>"Q"&amp;ROUNDUP(MONTH(SalesDataTable[[#This Row],[Order Date]])/3,0)</f>
        <v>Q1</v>
      </c>
      <c r="E373" s="10">
        <f>MONTH(SalesDataTable[[#This Row],[Order Date]])</f>
        <v>3</v>
      </c>
      <c r="F373" s="10"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6">
      <c r="A374" s="2">
        <v>3358</v>
      </c>
      <c r="B374" s="3">
        <v>46097</v>
      </c>
      <c r="C374" s="10">
        <f>YEAR(SalesDataTable[[#This Row],[Order Date]])</f>
        <v>2026</v>
      </c>
      <c r="D374" s="10" t="str">
        <f>"Q"&amp;ROUNDUP(MONTH(SalesDataTable[[#This Row],[Order Date]])/3,0)</f>
        <v>Q1</v>
      </c>
      <c r="E374" s="10">
        <f>MONTH(SalesDataTable[[#This Row],[Order Date]])</f>
        <v>3</v>
      </c>
      <c r="F374" s="10"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6">
      <c r="A375" s="2">
        <v>164</v>
      </c>
      <c r="B375" s="3">
        <v>46098</v>
      </c>
      <c r="C375" s="10">
        <f>YEAR(SalesDataTable[[#This Row],[Order Date]])</f>
        <v>2026</v>
      </c>
      <c r="D375" s="10" t="str">
        <f>"Q"&amp;ROUNDUP(MONTH(SalesDataTable[[#This Row],[Order Date]])/3,0)</f>
        <v>Q1</v>
      </c>
      <c r="E375" s="10">
        <f>MONTH(SalesDataTable[[#This Row],[Order Date]])</f>
        <v>3</v>
      </c>
      <c r="F375" s="10"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6">
      <c r="A376" s="2">
        <v>995</v>
      </c>
      <c r="B376" s="3">
        <v>46098</v>
      </c>
      <c r="C376" s="10">
        <f>YEAR(SalesDataTable[[#This Row],[Order Date]])</f>
        <v>2026</v>
      </c>
      <c r="D376" s="10" t="str">
        <f>"Q"&amp;ROUNDUP(MONTH(SalesDataTable[[#This Row],[Order Date]])/3,0)</f>
        <v>Q1</v>
      </c>
      <c r="E376" s="10">
        <f>MONTH(SalesDataTable[[#This Row],[Order Date]])</f>
        <v>3</v>
      </c>
      <c r="F376" s="10"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6">
      <c r="A377" s="2">
        <v>4912</v>
      </c>
      <c r="B377" s="3">
        <v>46098</v>
      </c>
      <c r="C377" s="10">
        <f>YEAR(SalesDataTable[[#This Row],[Order Date]])</f>
        <v>2026</v>
      </c>
      <c r="D377" s="10" t="str">
        <f>"Q"&amp;ROUNDUP(MONTH(SalesDataTable[[#This Row],[Order Date]])/3,0)</f>
        <v>Q1</v>
      </c>
      <c r="E377" s="10">
        <f>MONTH(SalesDataTable[[#This Row],[Order Date]])</f>
        <v>3</v>
      </c>
      <c r="F377" s="10"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6">
      <c r="A378" s="2">
        <v>29</v>
      </c>
      <c r="B378" s="3">
        <v>46099</v>
      </c>
      <c r="C378" s="10">
        <f>YEAR(SalesDataTable[[#This Row],[Order Date]])</f>
        <v>2026</v>
      </c>
      <c r="D378" s="10" t="str">
        <f>"Q"&amp;ROUNDUP(MONTH(SalesDataTable[[#This Row],[Order Date]])/3,0)</f>
        <v>Q1</v>
      </c>
      <c r="E378" s="10">
        <f>MONTH(SalesDataTable[[#This Row],[Order Date]])</f>
        <v>3</v>
      </c>
      <c r="F378" s="10"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6">
      <c r="A379" s="2">
        <v>891</v>
      </c>
      <c r="B379" s="3">
        <v>46099</v>
      </c>
      <c r="C379" s="10">
        <f>YEAR(SalesDataTable[[#This Row],[Order Date]])</f>
        <v>2026</v>
      </c>
      <c r="D379" s="10" t="str">
        <f>"Q"&amp;ROUNDUP(MONTH(SalesDataTable[[#This Row],[Order Date]])/3,0)</f>
        <v>Q1</v>
      </c>
      <c r="E379" s="10">
        <f>MONTH(SalesDataTable[[#This Row],[Order Date]])</f>
        <v>3</v>
      </c>
      <c r="F379" s="10"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6">
      <c r="A380" s="2">
        <v>1143</v>
      </c>
      <c r="B380" s="3">
        <v>46099</v>
      </c>
      <c r="C380" s="10">
        <f>YEAR(SalesDataTable[[#This Row],[Order Date]])</f>
        <v>2026</v>
      </c>
      <c r="D380" s="10" t="str">
        <f>"Q"&amp;ROUNDUP(MONTH(SalesDataTable[[#This Row],[Order Date]])/3,0)</f>
        <v>Q1</v>
      </c>
      <c r="E380" s="10">
        <f>MONTH(SalesDataTable[[#This Row],[Order Date]])</f>
        <v>3</v>
      </c>
      <c r="F380" s="10"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6">
      <c r="A381" s="2">
        <v>2478</v>
      </c>
      <c r="B381" s="3">
        <v>46099</v>
      </c>
      <c r="C381" s="10">
        <f>YEAR(SalesDataTable[[#This Row],[Order Date]])</f>
        <v>2026</v>
      </c>
      <c r="D381" s="10" t="str">
        <f>"Q"&amp;ROUNDUP(MONTH(SalesDataTable[[#This Row],[Order Date]])/3,0)</f>
        <v>Q1</v>
      </c>
      <c r="E381" s="10">
        <f>MONTH(SalesDataTable[[#This Row],[Order Date]])</f>
        <v>3</v>
      </c>
      <c r="F381" s="10"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6">
      <c r="A382" s="2">
        <v>3961</v>
      </c>
      <c r="B382" s="3">
        <v>46099</v>
      </c>
      <c r="C382" s="10">
        <f>YEAR(SalesDataTable[[#This Row],[Order Date]])</f>
        <v>2026</v>
      </c>
      <c r="D382" s="10" t="str">
        <f>"Q"&amp;ROUNDUP(MONTH(SalesDataTable[[#This Row],[Order Date]])/3,0)</f>
        <v>Q1</v>
      </c>
      <c r="E382" s="10">
        <f>MONTH(SalesDataTable[[#This Row],[Order Date]])</f>
        <v>3</v>
      </c>
      <c r="F382" s="10"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6">
      <c r="A383" s="2">
        <v>4724</v>
      </c>
      <c r="B383" s="3">
        <v>46099</v>
      </c>
      <c r="C383" s="10">
        <f>YEAR(SalesDataTable[[#This Row],[Order Date]])</f>
        <v>2026</v>
      </c>
      <c r="D383" s="10" t="str">
        <f>"Q"&amp;ROUNDUP(MONTH(SalesDataTable[[#This Row],[Order Date]])/3,0)</f>
        <v>Q1</v>
      </c>
      <c r="E383" s="10">
        <f>MONTH(SalesDataTable[[#This Row],[Order Date]])</f>
        <v>3</v>
      </c>
      <c r="F383" s="10"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6">
      <c r="A384" s="2">
        <v>2171</v>
      </c>
      <c r="B384" s="3">
        <v>46100</v>
      </c>
      <c r="C384" s="10">
        <f>YEAR(SalesDataTable[[#This Row],[Order Date]])</f>
        <v>2026</v>
      </c>
      <c r="D384" s="10" t="str">
        <f>"Q"&amp;ROUNDUP(MONTH(SalesDataTable[[#This Row],[Order Date]])/3,0)</f>
        <v>Q1</v>
      </c>
      <c r="E384" s="10">
        <f>MONTH(SalesDataTable[[#This Row],[Order Date]])</f>
        <v>3</v>
      </c>
      <c r="F384" s="10"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6">
      <c r="A385" s="2">
        <v>2311</v>
      </c>
      <c r="B385" s="3">
        <v>46100</v>
      </c>
      <c r="C385" s="10">
        <f>YEAR(SalesDataTable[[#This Row],[Order Date]])</f>
        <v>2026</v>
      </c>
      <c r="D385" s="10" t="str">
        <f>"Q"&amp;ROUNDUP(MONTH(SalesDataTable[[#This Row],[Order Date]])/3,0)</f>
        <v>Q1</v>
      </c>
      <c r="E385" s="10">
        <f>MONTH(SalesDataTable[[#This Row],[Order Date]])</f>
        <v>3</v>
      </c>
      <c r="F385" s="10"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6">
      <c r="A386" s="2">
        <v>3563</v>
      </c>
      <c r="B386" s="3">
        <v>46100</v>
      </c>
      <c r="C386" s="10">
        <f>YEAR(SalesDataTable[[#This Row],[Order Date]])</f>
        <v>2026</v>
      </c>
      <c r="D386" s="10" t="str">
        <f>"Q"&amp;ROUNDUP(MONTH(SalesDataTable[[#This Row],[Order Date]])/3,0)</f>
        <v>Q1</v>
      </c>
      <c r="E386" s="10">
        <f>MONTH(SalesDataTable[[#This Row],[Order Date]])</f>
        <v>3</v>
      </c>
      <c r="F386" s="10"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6">
      <c r="A387" s="2">
        <v>3587</v>
      </c>
      <c r="B387" s="3">
        <v>46100</v>
      </c>
      <c r="C387" s="10">
        <f>YEAR(SalesDataTable[[#This Row],[Order Date]])</f>
        <v>2026</v>
      </c>
      <c r="D387" s="10" t="str">
        <f>"Q"&amp;ROUNDUP(MONTH(SalesDataTable[[#This Row],[Order Date]])/3,0)</f>
        <v>Q1</v>
      </c>
      <c r="E387" s="10">
        <f>MONTH(SalesDataTable[[#This Row],[Order Date]])</f>
        <v>3</v>
      </c>
      <c r="F387" s="10"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6">
      <c r="A388" s="2">
        <v>3706</v>
      </c>
      <c r="B388" s="3">
        <v>46100</v>
      </c>
      <c r="C388" s="10">
        <f>YEAR(SalesDataTable[[#This Row],[Order Date]])</f>
        <v>2026</v>
      </c>
      <c r="D388" s="10" t="str">
        <f>"Q"&amp;ROUNDUP(MONTH(SalesDataTable[[#This Row],[Order Date]])/3,0)</f>
        <v>Q1</v>
      </c>
      <c r="E388" s="10">
        <f>MONTH(SalesDataTable[[#This Row],[Order Date]])</f>
        <v>3</v>
      </c>
      <c r="F388" s="10"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6">
      <c r="A389" s="2">
        <v>4121</v>
      </c>
      <c r="B389" s="3">
        <v>46100</v>
      </c>
      <c r="C389" s="10">
        <f>YEAR(SalesDataTable[[#This Row],[Order Date]])</f>
        <v>2026</v>
      </c>
      <c r="D389" s="10" t="str">
        <f>"Q"&amp;ROUNDUP(MONTH(SalesDataTable[[#This Row],[Order Date]])/3,0)</f>
        <v>Q1</v>
      </c>
      <c r="E389" s="10">
        <f>MONTH(SalesDataTable[[#This Row],[Order Date]])</f>
        <v>3</v>
      </c>
      <c r="F389" s="10"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6">
      <c r="A390" s="2">
        <v>1047</v>
      </c>
      <c r="B390" s="3">
        <v>46101</v>
      </c>
      <c r="C390" s="10">
        <f>YEAR(SalesDataTable[[#This Row],[Order Date]])</f>
        <v>2026</v>
      </c>
      <c r="D390" s="10" t="str">
        <f>"Q"&amp;ROUNDUP(MONTH(SalesDataTable[[#This Row],[Order Date]])/3,0)</f>
        <v>Q1</v>
      </c>
      <c r="E390" s="10">
        <f>MONTH(SalesDataTable[[#This Row],[Order Date]])</f>
        <v>3</v>
      </c>
      <c r="F390" s="10"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6">
      <c r="A391" s="2">
        <v>1142</v>
      </c>
      <c r="B391" s="3">
        <v>46101</v>
      </c>
      <c r="C391" s="10">
        <f>YEAR(SalesDataTable[[#This Row],[Order Date]])</f>
        <v>2026</v>
      </c>
      <c r="D391" s="10" t="str">
        <f>"Q"&amp;ROUNDUP(MONTH(SalesDataTable[[#This Row],[Order Date]])/3,0)</f>
        <v>Q1</v>
      </c>
      <c r="E391" s="10">
        <f>MONTH(SalesDataTable[[#This Row],[Order Date]])</f>
        <v>3</v>
      </c>
      <c r="F391" s="10"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6">
      <c r="A392" s="2">
        <v>2232</v>
      </c>
      <c r="B392" s="3">
        <v>46101</v>
      </c>
      <c r="C392" s="10">
        <f>YEAR(SalesDataTable[[#This Row],[Order Date]])</f>
        <v>2026</v>
      </c>
      <c r="D392" s="10" t="str">
        <f>"Q"&amp;ROUNDUP(MONTH(SalesDataTable[[#This Row],[Order Date]])/3,0)</f>
        <v>Q1</v>
      </c>
      <c r="E392" s="10">
        <f>MONTH(SalesDataTable[[#This Row],[Order Date]])</f>
        <v>3</v>
      </c>
      <c r="F392" s="10"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6">
      <c r="A393" s="2">
        <v>2339</v>
      </c>
      <c r="B393" s="3">
        <v>46101</v>
      </c>
      <c r="C393" s="10">
        <f>YEAR(SalesDataTable[[#This Row],[Order Date]])</f>
        <v>2026</v>
      </c>
      <c r="D393" s="10" t="str">
        <f>"Q"&amp;ROUNDUP(MONTH(SalesDataTable[[#This Row],[Order Date]])/3,0)</f>
        <v>Q1</v>
      </c>
      <c r="E393" s="10">
        <f>MONTH(SalesDataTable[[#This Row],[Order Date]])</f>
        <v>3</v>
      </c>
      <c r="F393" s="10"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6">
      <c r="A394" s="2">
        <v>3611</v>
      </c>
      <c r="B394" s="3">
        <v>46101</v>
      </c>
      <c r="C394" s="10">
        <f>YEAR(SalesDataTable[[#This Row],[Order Date]])</f>
        <v>2026</v>
      </c>
      <c r="D394" s="10" t="str">
        <f>"Q"&amp;ROUNDUP(MONTH(SalesDataTable[[#This Row],[Order Date]])/3,0)</f>
        <v>Q1</v>
      </c>
      <c r="E394" s="10">
        <f>MONTH(SalesDataTable[[#This Row],[Order Date]])</f>
        <v>3</v>
      </c>
      <c r="F394" s="10"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6">
      <c r="A395" s="2">
        <v>3953</v>
      </c>
      <c r="B395" s="3">
        <v>46101</v>
      </c>
      <c r="C395" s="10">
        <f>YEAR(SalesDataTable[[#This Row],[Order Date]])</f>
        <v>2026</v>
      </c>
      <c r="D395" s="10" t="str">
        <f>"Q"&amp;ROUNDUP(MONTH(SalesDataTable[[#This Row],[Order Date]])/3,0)</f>
        <v>Q1</v>
      </c>
      <c r="E395" s="10">
        <f>MONTH(SalesDataTable[[#This Row],[Order Date]])</f>
        <v>3</v>
      </c>
      <c r="F395" s="10"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6">
      <c r="A396" s="2">
        <v>4253</v>
      </c>
      <c r="B396" s="3">
        <v>46101</v>
      </c>
      <c r="C396" s="10">
        <f>YEAR(SalesDataTable[[#This Row],[Order Date]])</f>
        <v>2026</v>
      </c>
      <c r="D396" s="10" t="str">
        <f>"Q"&amp;ROUNDUP(MONTH(SalesDataTable[[#This Row],[Order Date]])/3,0)</f>
        <v>Q1</v>
      </c>
      <c r="E396" s="10">
        <f>MONTH(SalesDataTable[[#This Row],[Order Date]])</f>
        <v>3</v>
      </c>
      <c r="F396" s="10"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6">
      <c r="A397" s="2">
        <v>4952</v>
      </c>
      <c r="B397" s="3">
        <v>46101</v>
      </c>
      <c r="C397" s="10">
        <f>YEAR(SalesDataTable[[#This Row],[Order Date]])</f>
        <v>2026</v>
      </c>
      <c r="D397" s="10" t="str">
        <f>"Q"&amp;ROUNDUP(MONTH(SalesDataTable[[#This Row],[Order Date]])/3,0)</f>
        <v>Q1</v>
      </c>
      <c r="E397" s="10">
        <f>MONTH(SalesDataTable[[#This Row],[Order Date]])</f>
        <v>3</v>
      </c>
      <c r="F397" s="10"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6">
      <c r="A398" s="2">
        <v>5016</v>
      </c>
      <c r="B398" s="3">
        <v>46101</v>
      </c>
      <c r="C398" s="10">
        <f>YEAR(SalesDataTable[[#This Row],[Order Date]])</f>
        <v>2026</v>
      </c>
      <c r="D398" s="10" t="str">
        <f>"Q"&amp;ROUNDUP(MONTH(SalesDataTable[[#This Row],[Order Date]])/3,0)</f>
        <v>Q1</v>
      </c>
      <c r="E398" s="10">
        <f>MONTH(SalesDataTable[[#This Row],[Order Date]])</f>
        <v>3</v>
      </c>
      <c r="F398" s="10"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6">
      <c r="A399" s="2">
        <v>839</v>
      </c>
      <c r="B399" s="3">
        <v>46102</v>
      </c>
      <c r="C399" s="10">
        <f>YEAR(SalesDataTable[[#This Row],[Order Date]])</f>
        <v>2026</v>
      </c>
      <c r="D399" s="10" t="str">
        <f>"Q"&amp;ROUNDUP(MONTH(SalesDataTable[[#This Row],[Order Date]])/3,0)</f>
        <v>Q1</v>
      </c>
      <c r="E399" s="10">
        <f>MONTH(SalesDataTable[[#This Row],[Order Date]])</f>
        <v>3</v>
      </c>
      <c r="F399" s="10"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6">
      <c r="A400" s="2">
        <v>1382</v>
      </c>
      <c r="B400" s="3">
        <v>46102</v>
      </c>
      <c r="C400" s="10">
        <f>YEAR(SalesDataTable[[#This Row],[Order Date]])</f>
        <v>2026</v>
      </c>
      <c r="D400" s="10" t="str">
        <f>"Q"&amp;ROUNDUP(MONTH(SalesDataTable[[#This Row],[Order Date]])/3,0)</f>
        <v>Q1</v>
      </c>
      <c r="E400" s="10">
        <f>MONTH(SalesDataTable[[#This Row],[Order Date]])</f>
        <v>3</v>
      </c>
      <c r="F400" s="10"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6">
      <c r="A401" s="2">
        <v>1452</v>
      </c>
      <c r="B401" s="3">
        <v>46102</v>
      </c>
      <c r="C401" s="10">
        <f>YEAR(SalesDataTable[[#This Row],[Order Date]])</f>
        <v>2026</v>
      </c>
      <c r="D401" s="10" t="str">
        <f>"Q"&amp;ROUNDUP(MONTH(SalesDataTable[[#This Row],[Order Date]])/3,0)</f>
        <v>Q1</v>
      </c>
      <c r="E401" s="10">
        <f>MONTH(SalesDataTable[[#This Row],[Order Date]])</f>
        <v>3</v>
      </c>
      <c r="F401" s="10"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6">
      <c r="A402" s="2">
        <v>1845</v>
      </c>
      <c r="B402" s="3">
        <v>46102</v>
      </c>
      <c r="C402" s="10">
        <f>YEAR(SalesDataTable[[#This Row],[Order Date]])</f>
        <v>2026</v>
      </c>
      <c r="D402" s="10" t="str">
        <f>"Q"&amp;ROUNDUP(MONTH(SalesDataTable[[#This Row],[Order Date]])/3,0)</f>
        <v>Q1</v>
      </c>
      <c r="E402" s="10">
        <f>MONTH(SalesDataTable[[#This Row],[Order Date]])</f>
        <v>3</v>
      </c>
      <c r="F402" s="10"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6">
      <c r="A403" s="2">
        <v>3560</v>
      </c>
      <c r="B403" s="3">
        <v>46102</v>
      </c>
      <c r="C403" s="10">
        <f>YEAR(SalesDataTable[[#This Row],[Order Date]])</f>
        <v>2026</v>
      </c>
      <c r="D403" s="10" t="str">
        <f>"Q"&amp;ROUNDUP(MONTH(SalesDataTable[[#This Row],[Order Date]])/3,0)</f>
        <v>Q1</v>
      </c>
      <c r="E403" s="10">
        <f>MONTH(SalesDataTable[[#This Row],[Order Date]])</f>
        <v>3</v>
      </c>
      <c r="F403" s="10"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6">
      <c r="A404" s="2">
        <v>4059</v>
      </c>
      <c r="B404" s="3">
        <v>46102</v>
      </c>
      <c r="C404" s="10">
        <f>YEAR(SalesDataTable[[#This Row],[Order Date]])</f>
        <v>2026</v>
      </c>
      <c r="D404" s="10" t="str">
        <f>"Q"&amp;ROUNDUP(MONTH(SalesDataTable[[#This Row],[Order Date]])/3,0)</f>
        <v>Q1</v>
      </c>
      <c r="E404" s="10">
        <f>MONTH(SalesDataTable[[#This Row],[Order Date]])</f>
        <v>3</v>
      </c>
      <c r="F404" s="10"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6">
      <c r="A405" s="2">
        <v>4731</v>
      </c>
      <c r="B405" s="3">
        <v>46102</v>
      </c>
      <c r="C405" s="10">
        <f>YEAR(SalesDataTable[[#This Row],[Order Date]])</f>
        <v>2026</v>
      </c>
      <c r="D405" s="10" t="str">
        <f>"Q"&amp;ROUNDUP(MONTH(SalesDataTable[[#This Row],[Order Date]])/3,0)</f>
        <v>Q1</v>
      </c>
      <c r="E405" s="10">
        <f>MONTH(SalesDataTable[[#This Row],[Order Date]])</f>
        <v>3</v>
      </c>
      <c r="F405" s="10"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6">
      <c r="A406" s="2">
        <v>693</v>
      </c>
      <c r="B406" s="3">
        <v>46103</v>
      </c>
      <c r="C406" s="10">
        <f>YEAR(SalesDataTable[[#This Row],[Order Date]])</f>
        <v>2026</v>
      </c>
      <c r="D406" s="10" t="str">
        <f>"Q"&amp;ROUNDUP(MONTH(SalesDataTable[[#This Row],[Order Date]])/3,0)</f>
        <v>Q1</v>
      </c>
      <c r="E406" s="10">
        <f>MONTH(SalesDataTable[[#This Row],[Order Date]])</f>
        <v>3</v>
      </c>
      <c r="F406" s="10"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6">
      <c r="A407" s="2">
        <v>1672</v>
      </c>
      <c r="B407" s="3">
        <v>46103</v>
      </c>
      <c r="C407" s="10">
        <f>YEAR(SalesDataTable[[#This Row],[Order Date]])</f>
        <v>2026</v>
      </c>
      <c r="D407" s="10" t="str">
        <f>"Q"&amp;ROUNDUP(MONTH(SalesDataTable[[#This Row],[Order Date]])/3,0)</f>
        <v>Q1</v>
      </c>
      <c r="E407" s="10">
        <f>MONTH(SalesDataTable[[#This Row],[Order Date]])</f>
        <v>3</v>
      </c>
      <c r="F407" s="10"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6">
      <c r="A408" s="2">
        <v>2347</v>
      </c>
      <c r="B408" s="3">
        <v>46103</v>
      </c>
      <c r="C408" s="10">
        <f>YEAR(SalesDataTable[[#This Row],[Order Date]])</f>
        <v>2026</v>
      </c>
      <c r="D408" s="10" t="str">
        <f>"Q"&amp;ROUNDUP(MONTH(SalesDataTable[[#This Row],[Order Date]])/3,0)</f>
        <v>Q1</v>
      </c>
      <c r="E408" s="10">
        <f>MONTH(SalesDataTable[[#This Row],[Order Date]])</f>
        <v>3</v>
      </c>
      <c r="F408" s="10"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6">
      <c r="A409" s="2">
        <v>2582</v>
      </c>
      <c r="B409" s="3">
        <v>46103</v>
      </c>
      <c r="C409" s="10">
        <f>YEAR(SalesDataTable[[#This Row],[Order Date]])</f>
        <v>2026</v>
      </c>
      <c r="D409" s="10" t="str">
        <f>"Q"&amp;ROUNDUP(MONTH(SalesDataTable[[#This Row],[Order Date]])/3,0)</f>
        <v>Q1</v>
      </c>
      <c r="E409" s="10">
        <f>MONTH(SalesDataTable[[#This Row],[Order Date]])</f>
        <v>3</v>
      </c>
      <c r="F409" s="10"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6">
      <c r="A410" s="2">
        <v>2762</v>
      </c>
      <c r="B410" s="3">
        <v>46103</v>
      </c>
      <c r="C410" s="10">
        <f>YEAR(SalesDataTable[[#This Row],[Order Date]])</f>
        <v>2026</v>
      </c>
      <c r="D410" s="10" t="str">
        <f>"Q"&amp;ROUNDUP(MONTH(SalesDataTable[[#This Row],[Order Date]])/3,0)</f>
        <v>Q1</v>
      </c>
      <c r="E410" s="10">
        <f>MONTH(SalesDataTable[[#This Row],[Order Date]])</f>
        <v>3</v>
      </c>
      <c r="F410" s="10"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6">
      <c r="A411" s="2">
        <v>4090</v>
      </c>
      <c r="B411" s="3">
        <v>46103</v>
      </c>
      <c r="C411" s="10">
        <f>YEAR(SalesDataTable[[#This Row],[Order Date]])</f>
        <v>2026</v>
      </c>
      <c r="D411" s="10" t="str">
        <f>"Q"&amp;ROUNDUP(MONTH(SalesDataTable[[#This Row],[Order Date]])/3,0)</f>
        <v>Q1</v>
      </c>
      <c r="E411" s="10">
        <f>MONTH(SalesDataTable[[#This Row],[Order Date]])</f>
        <v>3</v>
      </c>
      <c r="F411" s="10"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6">
      <c r="A412" s="2">
        <v>4491</v>
      </c>
      <c r="B412" s="3">
        <v>46103</v>
      </c>
      <c r="C412" s="10">
        <f>YEAR(SalesDataTable[[#This Row],[Order Date]])</f>
        <v>2026</v>
      </c>
      <c r="D412" s="10" t="str">
        <f>"Q"&amp;ROUNDUP(MONTH(SalesDataTable[[#This Row],[Order Date]])/3,0)</f>
        <v>Q1</v>
      </c>
      <c r="E412" s="10">
        <f>MONTH(SalesDataTable[[#This Row],[Order Date]])</f>
        <v>3</v>
      </c>
      <c r="F412" s="10"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6">
      <c r="A413" s="2">
        <v>4678</v>
      </c>
      <c r="B413" s="3">
        <v>46103</v>
      </c>
      <c r="C413" s="10">
        <f>YEAR(SalesDataTable[[#This Row],[Order Date]])</f>
        <v>2026</v>
      </c>
      <c r="D413" s="10" t="str">
        <f>"Q"&amp;ROUNDUP(MONTH(SalesDataTable[[#This Row],[Order Date]])/3,0)</f>
        <v>Q1</v>
      </c>
      <c r="E413" s="10">
        <f>MONTH(SalesDataTable[[#This Row],[Order Date]])</f>
        <v>3</v>
      </c>
      <c r="F413" s="10"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6">
      <c r="A414" s="2">
        <v>1189</v>
      </c>
      <c r="B414" s="3">
        <v>46104</v>
      </c>
      <c r="C414" s="10">
        <f>YEAR(SalesDataTable[[#This Row],[Order Date]])</f>
        <v>2026</v>
      </c>
      <c r="D414" s="10" t="str">
        <f>"Q"&amp;ROUNDUP(MONTH(SalesDataTable[[#This Row],[Order Date]])/3,0)</f>
        <v>Q1</v>
      </c>
      <c r="E414" s="10">
        <f>MONTH(SalesDataTable[[#This Row],[Order Date]])</f>
        <v>3</v>
      </c>
      <c r="F414" s="10"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6">
      <c r="A415" s="2">
        <v>1590</v>
      </c>
      <c r="B415" s="3">
        <v>46104</v>
      </c>
      <c r="C415" s="10">
        <f>YEAR(SalesDataTable[[#This Row],[Order Date]])</f>
        <v>2026</v>
      </c>
      <c r="D415" s="10" t="str">
        <f>"Q"&amp;ROUNDUP(MONTH(SalesDataTable[[#This Row],[Order Date]])/3,0)</f>
        <v>Q1</v>
      </c>
      <c r="E415" s="10">
        <f>MONTH(SalesDataTable[[#This Row],[Order Date]])</f>
        <v>3</v>
      </c>
      <c r="F415" s="10"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6">
      <c r="A416" s="2">
        <v>2309</v>
      </c>
      <c r="B416" s="3">
        <v>46104</v>
      </c>
      <c r="C416" s="10">
        <f>YEAR(SalesDataTable[[#This Row],[Order Date]])</f>
        <v>2026</v>
      </c>
      <c r="D416" s="10" t="str">
        <f>"Q"&amp;ROUNDUP(MONTH(SalesDataTable[[#This Row],[Order Date]])/3,0)</f>
        <v>Q1</v>
      </c>
      <c r="E416" s="10">
        <f>MONTH(SalesDataTable[[#This Row],[Order Date]])</f>
        <v>3</v>
      </c>
      <c r="F416" s="10"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6">
      <c r="A417" s="2">
        <v>3628</v>
      </c>
      <c r="B417" s="3">
        <v>46104</v>
      </c>
      <c r="C417" s="10">
        <f>YEAR(SalesDataTable[[#This Row],[Order Date]])</f>
        <v>2026</v>
      </c>
      <c r="D417" s="10" t="str">
        <f>"Q"&amp;ROUNDUP(MONTH(SalesDataTable[[#This Row],[Order Date]])/3,0)</f>
        <v>Q1</v>
      </c>
      <c r="E417" s="10">
        <f>MONTH(SalesDataTable[[#This Row],[Order Date]])</f>
        <v>3</v>
      </c>
      <c r="F417" s="10"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6">
      <c r="A418" s="2">
        <v>3718</v>
      </c>
      <c r="B418" s="3">
        <v>46104</v>
      </c>
      <c r="C418" s="10">
        <f>YEAR(SalesDataTable[[#This Row],[Order Date]])</f>
        <v>2026</v>
      </c>
      <c r="D418" s="10" t="str">
        <f>"Q"&amp;ROUNDUP(MONTH(SalesDataTable[[#This Row],[Order Date]])/3,0)</f>
        <v>Q1</v>
      </c>
      <c r="E418" s="10">
        <f>MONTH(SalesDataTable[[#This Row],[Order Date]])</f>
        <v>3</v>
      </c>
      <c r="F418" s="10"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6">
      <c r="A419" s="2">
        <v>4198</v>
      </c>
      <c r="B419" s="3">
        <v>46104</v>
      </c>
      <c r="C419" s="10">
        <f>YEAR(SalesDataTable[[#This Row],[Order Date]])</f>
        <v>2026</v>
      </c>
      <c r="D419" s="10" t="str">
        <f>"Q"&amp;ROUNDUP(MONTH(SalesDataTable[[#This Row],[Order Date]])/3,0)</f>
        <v>Q1</v>
      </c>
      <c r="E419" s="10">
        <f>MONTH(SalesDataTable[[#This Row],[Order Date]])</f>
        <v>3</v>
      </c>
      <c r="F419" s="10"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6">
      <c r="A420" s="2">
        <v>4784</v>
      </c>
      <c r="B420" s="3">
        <v>46104</v>
      </c>
      <c r="C420" s="10">
        <f>YEAR(SalesDataTable[[#This Row],[Order Date]])</f>
        <v>2026</v>
      </c>
      <c r="D420" s="10" t="str">
        <f>"Q"&amp;ROUNDUP(MONTH(SalesDataTable[[#This Row],[Order Date]])/3,0)</f>
        <v>Q1</v>
      </c>
      <c r="E420" s="10">
        <f>MONTH(SalesDataTable[[#This Row],[Order Date]])</f>
        <v>3</v>
      </c>
      <c r="F420" s="10"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6">
      <c r="A421" s="2">
        <v>86</v>
      </c>
      <c r="B421" s="3">
        <v>46105</v>
      </c>
      <c r="C421" s="10">
        <f>YEAR(SalesDataTable[[#This Row],[Order Date]])</f>
        <v>2026</v>
      </c>
      <c r="D421" s="10" t="str">
        <f>"Q"&amp;ROUNDUP(MONTH(SalesDataTable[[#This Row],[Order Date]])/3,0)</f>
        <v>Q1</v>
      </c>
      <c r="E421" s="10">
        <f>MONTH(SalesDataTable[[#This Row],[Order Date]])</f>
        <v>3</v>
      </c>
      <c r="F421" s="10"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6">
      <c r="A422" s="2">
        <v>1813</v>
      </c>
      <c r="B422" s="3">
        <v>46105</v>
      </c>
      <c r="C422" s="10">
        <f>YEAR(SalesDataTable[[#This Row],[Order Date]])</f>
        <v>2026</v>
      </c>
      <c r="D422" s="10" t="str">
        <f>"Q"&amp;ROUNDUP(MONTH(SalesDataTable[[#This Row],[Order Date]])/3,0)</f>
        <v>Q1</v>
      </c>
      <c r="E422" s="10">
        <f>MONTH(SalesDataTable[[#This Row],[Order Date]])</f>
        <v>3</v>
      </c>
      <c r="F422" s="10"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6">
      <c r="A423" s="2">
        <v>2212</v>
      </c>
      <c r="B423" s="3">
        <v>46105</v>
      </c>
      <c r="C423" s="10">
        <f>YEAR(SalesDataTable[[#This Row],[Order Date]])</f>
        <v>2026</v>
      </c>
      <c r="D423" s="10" t="str">
        <f>"Q"&amp;ROUNDUP(MONTH(SalesDataTable[[#This Row],[Order Date]])/3,0)</f>
        <v>Q1</v>
      </c>
      <c r="E423" s="10">
        <f>MONTH(SalesDataTable[[#This Row],[Order Date]])</f>
        <v>3</v>
      </c>
      <c r="F423" s="10"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6">
      <c r="A424" s="2">
        <v>4466</v>
      </c>
      <c r="B424" s="3">
        <v>46105</v>
      </c>
      <c r="C424" s="10">
        <f>YEAR(SalesDataTable[[#This Row],[Order Date]])</f>
        <v>2026</v>
      </c>
      <c r="D424" s="10" t="str">
        <f>"Q"&amp;ROUNDUP(MONTH(SalesDataTable[[#This Row],[Order Date]])/3,0)</f>
        <v>Q1</v>
      </c>
      <c r="E424" s="10">
        <f>MONTH(SalesDataTable[[#This Row],[Order Date]])</f>
        <v>3</v>
      </c>
      <c r="F424" s="10"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6">
      <c r="A425" s="2">
        <v>4483</v>
      </c>
      <c r="B425" s="3">
        <v>46105</v>
      </c>
      <c r="C425" s="10">
        <f>YEAR(SalesDataTable[[#This Row],[Order Date]])</f>
        <v>2026</v>
      </c>
      <c r="D425" s="10" t="str">
        <f>"Q"&amp;ROUNDUP(MONTH(SalesDataTable[[#This Row],[Order Date]])/3,0)</f>
        <v>Q1</v>
      </c>
      <c r="E425" s="10">
        <f>MONTH(SalesDataTable[[#This Row],[Order Date]])</f>
        <v>3</v>
      </c>
      <c r="F425" s="10"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6">
      <c r="A426" s="2">
        <v>273</v>
      </c>
      <c r="B426" s="3">
        <v>46106</v>
      </c>
      <c r="C426" s="10">
        <f>YEAR(SalesDataTable[[#This Row],[Order Date]])</f>
        <v>2026</v>
      </c>
      <c r="D426" s="10" t="str">
        <f>"Q"&amp;ROUNDUP(MONTH(SalesDataTable[[#This Row],[Order Date]])/3,0)</f>
        <v>Q1</v>
      </c>
      <c r="E426" s="10">
        <f>MONTH(SalesDataTable[[#This Row],[Order Date]])</f>
        <v>3</v>
      </c>
      <c r="F426" s="10"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6">
      <c r="A427" s="2">
        <v>578</v>
      </c>
      <c r="B427" s="3">
        <v>46106</v>
      </c>
      <c r="C427" s="10">
        <f>YEAR(SalesDataTable[[#This Row],[Order Date]])</f>
        <v>2026</v>
      </c>
      <c r="D427" s="10" t="str">
        <f>"Q"&amp;ROUNDUP(MONTH(SalesDataTable[[#This Row],[Order Date]])/3,0)</f>
        <v>Q1</v>
      </c>
      <c r="E427" s="10">
        <f>MONTH(SalesDataTable[[#This Row],[Order Date]])</f>
        <v>3</v>
      </c>
      <c r="F427" s="10"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6">
      <c r="A428" s="2">
        <v>1290</v>
      </c>
      <c r="B428" s="3">
        <v>46106</v>
      </c>
      <c r="C428" s="10">
        <f>YEAR(SalesDataTable[[#This Row],[Order Date]])</f>
        <v>2026</v>
      </c>
      <c r="D428" s="10" t="str">
        <f>"Q"&amp;ROUNDUP(MONTH(SalesDataTable[[#This Row],[Order Date]])/3,0)</f>
        <v>Q1</v>
      </c>
      <c r="E428" s="10">
        <f>MONTH(SalesDataTable[[#This Row],[Order Date]])</f>
        <v>3</v>
      </c>
      <c r="F428" s="10"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6">
      <c r="A429" s="2">
        <v>1501</v>
      </c>
      <c r="B429" s="3">
        <v>46106</v>
      </c>
      <c r="C429" s="10">
        <f>YEAR(SalesDataTable[[#This Row],[Order Date]])</f>
        <v>2026</v>
      </c>
      <c r="D429" s="10" t="str">
        <f>"Q"&amp;ROUNDUP(MONTH(SalesDataTable[[#This Row],[Order Date]])/3,0)</f>
        <v>Q1</v>
      </c>
      <c r="E429" s="10">
        <f>MONTH(SalesDataTable[[#This Row],[Order Date]])</f>
        <v>3</v>
      </c>
      <c r="F429" s="10"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6">
      <c r="A430" s="2">
        <v>1540</v>
      </c>
      <c r="B430" s="3">
        <v>46106</v>
      </c>
      <c r="C430" s="10">
        <f>YEAR(SalesDataTable[[#This Row],[Order Date]])</f>
        <v>2026</v>
      </c>
      <c r="D430" s="10" t="str">
        <f>"Q"&amp;ROUNDUP(MONTH(SalesDataTable[[#This Row],[Order Date]])/3,0)</f>
        <v>Q1</v>
      </c>
      <c r="E430" s="10">
        <f>MONTH(SalesDataTable[[#This Row],[Order Date]])</f>
        <v>3</v>
      </c>
      <c r="F430" s="10"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6">
      <c r="A431" s="2">
        <v>2541</v>
      </c>
      <c r="B431" s="3">
        <v>46106</v>
      </c>
      <c r="C431" s="10">
        <f>YEAR(SalesDataTable[[#This Row],[Order Date]])</f>
        <v>2026</v>
      </c>
      <c r="D431" s="10" t="str">
        <f>"Q"&amp;ROUNDUP(MONTH(SalesDataTable[[#This Row],[Order Date]])/3,0)</f>
        <v>Q1</v>
      </c>
      <c r="E431" s="10">
        <f>MONTH(SalesDataTable[[#This Row],[Order Date]])</f>
        <v>3</v>
      </c>
      <c r="F431" s="10"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6">
      <c r="A432" s="2">
        <v>4264</v>
      </c>
      <c r="B432" s="3">
        <v>46106</v>
      </c>
      <c r="C432" s="10">
        <f>YEAR(SalesDataTable[[#This Row],[Order Date]])</f>
        <v>2026</v>
      </c>
      <c r="D432" s="10" t="str">
        <f>"Q"&amp;ROUNDUP(MONTH(SalesDataTable[[#This Row],[Order Date]])/3,0)</f>
        <v>Q1</v>
      </c>
      <c r="E432" s="10">
        <f>MONTH(SalesDataTable[[#This Row],[Order Date]])</f>
        <v>3</v>
      </c>
      <c r="F432" s="10"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6">
      <c r="A433" s="2">
        <v>4311</v>
      </c>
      <c r="B433" s="3">
        <v>46106</v>
      </c>
      <c r="C433" s="10">
        <f>YEAR(SalesDataTable[[#This Row],[Order Date]])</f>
        <v>2026</v>
      </c>
      <c r="D433" s="10" t="str">
        <f>"Q"&amp;ROUNDUP(MONTH(SalesDataTable[[#This Row],[Order Date]])/3,0)</f>
        <v>Q1</v>
      </c>
      <c r="E433" s="10">
        <f>MONTH(SalesDataTable[[#This Row],[Order Date]])</f>
        <v>3</v>
      </c>
      <c r="F433" s="10"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6">
      <c r="A434" s="2">
        <v>4796</v>
      </c>
      <c r="B434" s="3">
        <v>46106</v>
      </c>
      <c r="C434" s="10">
        <f>YEAR(SalesDataTable[[#This Row],[Order Date]])</f>
        <v>2026</v>
      </c>
      <c r="D434" s="10" t="str">
        <f>"Q"&amp;ROUNDUP(MONTH(SalesDataTable[[#This Row],[Order Date]])/3,0)</f>
        <v>Q1</v>
      </c>
      <c r="E434" s="10">
        <f>MONTH(SalesDataTable[[#This Row],[Order Date]])</f>
        <v>3</v>
      </c>
      <c r="F434" s="10"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6">
      <c r="A435" s="2">
        <v>89</v>
      </c>
      <c r="B435" s="3">
        <v>46107</v>
      </c>
      <c r="C435" s="10">
        <f>YEAR(SalesDataTable[[#This Row],[Order Date]])</f>
        <v>2026</v>
      </c>
      <c r="D435" s="10" t="str">
        <f>"Q"&amp;ROUNDUP(MONTH(SalesDataTable[[#This Row],[Order Date]])/3,0)</f>
        <v>Q1</v>
      </c>
      <c r="E435" s="10">
        <f>MONTH(SalesDataTable[[#This Row],[Order Date]])</f>
        <v>3</v>
      </c>
      <c r="F435" s="10"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6">
      <c r="A436" s="2">
        <v>487</v>
      </c>
      <c r="B436" s="3">
        <v>46107</v>
      </c>
      <c r="C436" s="10">
        <f>YEAR(SalesDataTable[[#This Row],[Order Date]])</f>
        <v>2026</v>
      </c>
      <c r="D436" s="10" t="str">
        <f>"Q"&amp;ROUNDUP(MONTH(SalesDataTable[[#This Row],[Order Date]])/3,0)</f>
        <v>Q1</v>
      </c>
      <c r="E436" s="10">
        <f>MONTH(SalesDataTable[[#This Row],[Order Date]])</f>
        <v>3</v>
      </c>
      <c r="F436" s="10"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6">
      <c r="A437" s="2">
        <v>1476</v>
      </c>
      <c r="B437" s="3">
        <v>46107</v>
      </c>
      <c r="C437" s="10">
        <f>YEAR(SalesDataTable[[#This Row],[Order Date]])</f>
        <v>2026</v>
      </c>
      <c r="D437" s="10" t="str">
        <f>"Q"&amp;ROUNDUP(MONTH(SalesDataTable[[#This Row],[Order Date]])/3,0)</f>
        <v>Q1</v>
      </c>
      <c r="E437" s="10">
        <f>MONTH(SalesDataTable[[#This Row],[Order Date]])</f>
        <v>3</v>
      </c>
      <c r="F437" s="10"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6">
      <c r="A438" s="2">
        <v>2145</v>
      </c>
      <c r="B438" s="3">
        <v>46107</v>
      </c>
      <c r="C438" s="10">
        <f>YEAR(SalesDataTable[[#This Row],[Order Date]])</f>
        <v>2026</v>
      </c>
      <c r="D438" s="10" t="str">
        <f>"Q"&amp;ROUNDUP(MONTH(SalesDataTable[[#This Row],[Order Date]])/3,0)</f>
        <v>Q1</v>
      </c>
      <c r="E438" s="10">
        <f>MONTH(SalesDataTable[[#This Row],[Order Date]])</f>
        <v>3</v>
      </c>
      <c r="F438" s="10"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6">
      <c r="A439" s="2">
        <v>2999</v>
      </c>
      <c r="B439" s="3">
        <v>46107</v>
      </c>
      <c r="C439" s="10">
        <f>YEAR(SalesDataTable[[#This Row],[Order Date]])</f>
        <v>2026</v>
      </c>
      <c r="D439" s="10" t="str">
        <f>"Q"&amp;ROUNDUP(MONTH(SalesDataTable[[#This Row],[Order Date]])/3,0)</f>
        <v>Q1</v>
      </c>
      <c r="E439" s="10">
        <f>MONTH(SalesDataTable[[#This Row],[Order Date]])</f>
        <v>3</v>
      </c>
      <c r="F439" s="10"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6">
      <c r="A440" s="2">
        <v>4464</v>
      </c>
      <c r="B440" s="3">
        <v>46107</v>
      </c>
      <c r="C440" s="10">
        <f>YEAR(SalesDataTable[[#This Row],[Order Date]])</f>
        <v>2026</v>
      </c>
      <c r="D440" s="10" t="str">
        <f>"Q"&amp;ROUNDUP(MONTH(SalesDataTable[[#This Row],[Order Date]])/3,0)</f>
        <v>Q1</v>
      </c>
      <c r="E440" s="10">
        <f>MONTH(SalesDataTable[[#This Row],[Order Date]])</f>
        <v>3</v>
      </c>
      <c r="F440" s="10"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6">
      <c r="A441" s="2">
        <v>4978</v>
      </c>
      <c r="B441" s="3">
        <v>46107</v>
      </c>
      <c r="C441" s="10">
        <f>YEAR(SalesDataTable[[#This Row],[Order Date]])</f>
        <v>2026</v>
      </c>
      <c r="D441" s="10" t="str">
        <f>"Q"&amp;ROUNDUP(MONTH(SalesDataTable[[#This Row],[Order Date]])/3,0)</f>
        <v>Q1</v>
      </c>
      <c r="E441" s="10">
        <f>MONTH(SalesDataTable[[#This Row],[Order Date]])</f>
        <v>3</v>
      </c>
      <c r="F441" s="10"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6">
      <c r="A442" s="2">
        <v>130</v>
      </c>
      <c r="B442" s="3">
        <v>46108</v>
      </c>
      <c r="C442" s="10">
        <f>YEAR(SalesDataTable[[#This Row],[Order Date]])</f>
        <v>2026</v>
      </c>
      <c r="D442" s="10" t="str">
        <f>"Q"&amp;ROUNDUP(MONTH(SalesDataTable[[#This Row],[Order Date]])/3,0)</f>
        <v>Q1</v>
      </c>
      <c r="E442" s="10">
        <f>MONTH(SalesDataTable[[#This Row],[Order Date]])</f>
        <v>3</v>
      </c>
      <c r="F442" s="10"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6">
      <c r="A443" s="2">
        <v>848</v>
      </c>
      <c r="B443" s="3">
        <v>46108</v>
      </c>
      <c r="C443" s="10">
        <f>YEAR(SalesDataTable[[#This Row],[Order Date]])</f>
        <v>2026</v>
      </c>
      <c r="D443" s="10" t="str">
        <f>"Q"&amp;ROUNDUP(MONTH(SalesDataTable[[#This Row],[Order Date]])/3,0)</f>
        <v>Q1</v>
      </c>
      <c r="E443" s="10">
        <f>MONTH(SalesDataTable[[#This Row],[Order Date]])</f>
        <v>3</v>
      </c>
      <c r="F443" s="10"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6">
      <c r="A444" s="2">
        <v>1359</v>
      </c>
      <c r="B444" s="3">
        <v>46108</v>
      </c>
      <c r="C444" s="10">
        <f>YEAR(SalesDataTable[[#This Row],[Order Date]])</f>
        <v>2026</v>
      </c>
      <c r="D444" s="10" t="str">
        <f>"Q"&amp;ROUNDUP(MONTH(SalesDataTable[[#This Row],[Order Date]])/3,0)</f>
        <v>Q1</v>
      </c>
      <c r="E444" s="10">
        <f>MONTH(SalesDataTable[[#This Row],[Order Date]])</f>
        <v>3</v>
      </c>
      <c r="F444" s="10"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6">
      <c r="A445" s="2">
        <v>2379</v>
      </c>
      <c r="B445" s="3">
        <v>46108</v>
      </c>
      <c r="C445" s="10">
        <f>YEAR(SalesDataTable[[#This Row],[Order Date]])</f>
        <v>2026</v>
      </c>
      <c r="D445" s="10" t="str">
        <f>"Q"&amp;ROUNDUP(MONTH(SalesDataTable[[#This Row],[Order Date]])/3,0)</f>
        <v>Q1</v>
      </c>
      <c r="E445" s="10">
        <f>MONTH(SalesDataTable[[#This Row],[Order Date]])</f>
        <v>3</v>
      </c>
      <c r="F445" s="10"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6">
      <c r="A446" s="2">
        <v>2987</v>
      </c>
      <c r="B446" s="3">
        <v>46108</v>
      </c>
      <c r="C446" s="10">
        <f>YEAR(SalesDataTable[[#This Row],[Order Date]])</f>
        <v>2026</v>
      </c>
      <c r="D446" s="10" t="str">
        <f>"Q"&amp;ROUNDUP(MONTH(SalesDataTable[[#This Row],[Order Date]])/3,0)</f>
        <v>Q1</v>
      </c>
      <c r="E446" s="10">
        <f>MONTH(SalesDataTable[[#This Row],[Order Date]])</f>
        <v>3</v>
      </c>
      <c r="F446" s="10"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6">
      <c r="A447" s="2">
        <v>3121</v>
      </c>
      <c r="B447" s="3">
        <v>46108</v>
      </c>
      <c r="C447" s="10">
        <f>YEAR(SalesDataTable[[#This Row],[Order Date]])</f>
        <v>2026</v>
      </c>
      <c r="D447" s="10" t="str">
        <f>"Q"&amp;ROUNDUP(MONTH(SalesDataTable[[#This Row],[Order Date]])/3,0)</f>
        <v>Q1</v>
      </c>
      <c r="E447" s="10">
        <f>MONTH(SalesDataTable[[#This Row],[Order Date]])</f>
        <v>3</v>
      </c>
      <c r="F447" s="10"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6">
      <c r="A448" s="2">
        <v>4445</v>
      </c>
      <c r="B448" s="3">
        <v>46108</v>
      </c>
      <c r="C448" s="10">
        <f>YEAR(SalesDataTable[[#This Row],[Order Date]])</f>
        <v>2026</v>
      </c>
      <c r="D448" s="10" t="str">
        <f>"Q"&amp;ROUNDUP(MONTH(SalesDataTable[[#This Row],[Order Date]])/3,0)</f>
        <v>Q1</v>
      </c>
      <c r="E448" s="10">
        <f>MONTH(SalesDataTable[[#This Row],[Order Date]])</f>
        <v>3</v>
      </c>
      <c r="F448" s="10"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6">
      <c r="A449" s="2">
        <v>441</v>
      </c>
      <c r="B449" s="3">
        <v>46109</v>
      </c>
      <c r="C449" s="10">
        <f>YEAR(SalesDataTable[[#This Row],[Order Date]])</f>
        <v>2026</v>
      </c>
      <c r="D449" s="10" t="str">
        <f>"Q"&amp;ROUNDUP(MONTH(SalesDataTable[[#This Row],[Order Date]])/3,0)</f>
        <v>Q1</v>
      </c>
      <c r="E449" s="10">
        <f>MONTH(SalesDataTable[[#This Row],[Order Date]])</f>
        <v>3</v>
      </c>
      <c r="F449" s="10"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6">
      <c r="A450" s="2">
        <v>4608</v>
      </c>
      <c r="B450" s="3">
        <v>46109</v>
      </c>
      <c r="C450" s="10">
        <f>YEAR(SalesDataTable[[#This Row],[Order Date]])</f>
        <v>2026</v>
      </c>
      <c r="D450" s="10" t="str">
        <f>"Q"&amp;ROUNDUP(MONTH(SalesDataTable[[#This Row],[Order Date]])/3,0)</f>
        <v>Q1</v>
      </c>
      <c r="E450" s="10">
        <f>MONTH(SalesDataTable[[#This Row],[Order Date]])</f>
        <v>3</v>
      </c>
      <c r="F450" s="10"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6">
      <c r="A451" s="2">
        <v>4914</v>
      </c>
      <c r="B451" s="3">
        <v>46109</v>
      </c>
      <c r="C451" s="10">
        <f>YEAR(SalesDataTable[[#This Row],[Order Date]])</f>
        <v>2026</v>
      </c>
      <c r="D451" s="10" t="str">
        <f>"Q"&amp;ROUNDUP(MONTH(SalesDataTable[[#This Row],[Order Date]])/3,0)</f>
        <v>Q1</v>
      </c>
      <c r="E451" s="10">
        <f>MONTH(SalesDataTable[[#This Row],[Order Date]])</f>
        <v>3</v>
      </c>
      <c r="F451" s="10"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6">
      <c r="A452" s="2">
        <v>860</v>
      </c>
      <c r="B452" s="3">
        <v>46110</v>
      </c>
      <c r="C452" s="10">
        <f>YEAR(SalesDataTable[[#This Row],[Order Date]])</f>
        <v>2026</v>
      </c>
      <c r="D452" s="10" t="str">
        <f>"Q"&amp;ROUNDUP(MONTH(SalesDataTable[[#This Row],[Order Date]])/3,0)</f>
        <v>Q1</v>
      </c>
      <c r="E452" s="10">
        <f>MONTH(SalesDataTable[[#This Row],[Order Date]])</f>
        <v>3</v>
      </c>
      <c r="F452" s="10"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6">
      <c r="A453" s="2">
        <v>920</v>
      </c>
      <c r="B453" s="3">
        <v>46110</v>
      </c>
      <c r="C453" s="10">
        <f>YEAR(SalesDataTable[[#This Row],[Order Date]])</f>
        <v>2026</v>
      </c>
      <c r="D453" s="10" t="str">
        <f>"Q"&amp;ROUNDUP(MONTH(SalesDataTable[[#This Row],[Order Date]])/3,0)</f>
        <v>Q1</v>
      </c>
      <c r="E453" s="10">
        <f>MONTH(SalesDataTable[[#This Row],[Order Date]])</f>
        <v>3</v>
      </c>
      <c r="F453" s="10"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6">
      <c r="A454" s="2">
        <v>1700</v>
      </c>
      <c r="B454" s="3">
        <v>46110</v>
      </c>
      <c r="C454" s="10">
        <f>YEAR(SalesDataTable[[#This Row],[Order Date]])</f>
        <v>2026</v>
      </c>
      <c r="D454" s="10" t="str">
        <f>"Q"&amp;ROUNDUP(MONTH(SalesDataTable[[#This Row],[Order Date]])/3,0)</f>
        <v>Q1</v>
      </c>
      <c r="E454" s="10">
        <f>MONTH(SalesDataTable[[#This Row],[Order Date]])</f>
        <v>3</v>
      </c>
      <c r="F454" s="10"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6">
      <c r="A455" s="2">
        <v>1768</v>
      </c>
      <c r="B455" s="3">
        <v>46110</v>
      </c>
      <c r="C455" s="10">
        <f>YEAR(SalesDataTable[[#This Row],[Order Date]])</f>
        <v>2026</v>
      </c>
      <c r="D455" s="10" t="str">
        <f>"Q"&amp;ROUNDUP(MONTH(SalesDataTable[[#This Row],[Order Date]])/3,0)</f>
        <v>Q1</v>
      </c>
      <c r="E455" s="10">
        <f>MONTH(SalesDataTable[[#This Row],[Order Date]])</f>
        <v>3</v>
      </c>
      <c r="F455" s="10"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6">
      <c r="A456" s="2">
        <v>1876</v>
      </c>
      <c r="B456" s="3">
        <v>46110</v>
      </c>
      <c r="C456" s="10">
        <f>YEAR(SalesDataTable[[#This Row],[Order Date]])</f>
        <v>2026</v>
      </c>
      <c r="D456" s="10" t="str">
        <f>"Q"&amp;ROUNDUP(MONTH(SalesDataTable[[#This Row],[Order Date]])/3,0)</f>
        <v>Q1</v>
      </c>
      <c r="E456" s="10">
        <f>MONTH(SalesDataTable[[#This Row],[Order Date]])</f>
        <v>3</v>
      </c>
      <c r="F456" s="10"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6">
      <c r="A457" s="2">
        <v>2453</v>
      </c>
      <c r="B457" s="3">
        <v>46110</v>
      </c>
      <c r="C457" s="10">
        <f>YEAR(SalesDataTable[[#This Row],[Order Date]])</f>
        <v>2026</v>
      </c>
      <c r="D457" s="10" t="str">
        <f>"Q"&amp;ROUNDUP(MONTH(SalesDataTable[[#This Row],[Order Date]])/3,0)</f>
        <v>Q1</v>
      </c>
      <c r="E457" s="10">
        <f>MONTH(SalesDataTable[[#This Row],[Order Date]])</f>
        <v>3</v>
      </c>
      <c r="F457" s="10"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6">
      <c r="A458" s="2">
        <v>2676</v>
      </c>
      <c r="B458" s="3">
        <v>46110</v>
      </c>
      <c r="C458" s="10">
        <f>YEAR(SalesDataTable[[#This Row],[Order Date]])</f>
        <v>2026</v>
      </c>
      <c r="D458" s="10" t="str">
        <f>"Q"&amp;ROUNDUP(MONTH(SalesDataTable[[#This Row],[Order Date]])/3,0)</f>
        <v>Q1</v>
      </c>
      <c r="E458" s="10">
        <f>MONTH(SalesDataTable[[#This Row],[Order Date]])</f>
        <v>3</v>
      </c>
      <c r="F458" s="10"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6">
      <c r="A459" s="2">
        <v>2800</v>
      </c>
      <c r="B459" s="3">
        <v>46110</v>
      </c>
      <c r="C459" s="10">
        <f>YEAR(SalesDataTable[[#This Row],[Order Date]])</f>
        <v>2026</v>
      </c>
      <c r="D459" s="10" t="str">
        <f>"Q"&amp;ROUNDUP(MONTH(SalesDataTable[[#This Row],[Order Date]])/3,0)</f>
        <v>Q1</v>
      </c>
      <c r="E459" s="10">
        <f>MONTH(SalesDataTable[[#This Row],[Order Date]])</f>
        <v>3</v>
      </c>
      <c r="F459" s="10"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6">
      <c r="A460" s="2">
        <v>2857</v>
      </c>
      <c r="B460" s="3">
        <v>46110</v>
      </c>
      <c r="C460" s="10">
        <f>YEAR(SalesDataTable[[#This Row],[Order Date]])</f>
        <v>2026</v>
      </c>
      <c r="D460" s="10" t="str">
        <f>"Q"&amp;ROUNDUP(MONTH(SalesDataTable[[#This Row],[Order Date]])/3,0)</f>
        <v>Q1</v>
      </c>
      <c r="E460" s="10">
        <f>MONTH(SalesDataTable[[#This Row],[Order Date]])</f>
        <v>3</v>
      </c>
      <c r="F460" s="10"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6">
      <c r="A461" s="2">
        <v>3584</v>
      </c>
      <c r="B461" s="3">
        <v>46110</v>
      </c>
      <c r="C461" s="10">
        <f>YEAR(SalesDataTable[[#This Row],[Order Date]])</f>
        <v>2026</v>
      </c>
      <c r="D461" s="10" t="str">
        <f>"Q"&amp;ROUNDUP(MONTH(SalesDataTable[[#This Row],[Order Date]])/3,0)</f>
        <v>Q1</v>
      </c>
      <c r="E461" s="10">
        <f>MONTH(SalesDataTable[[#This Row],[Order Date]])</f>
        <v>3</v>
      </c>
      <c r="F461" s="10"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6">
      <c r="A462" s="2">
        <v>3669</v>
      </c>
      <c r="B462" s="3">
        <v>46110</v>
      </c>
      <c r="C462" s="10">
        <f>YEAR(SalesDataTable[[#This Row],[Order Date]])</f>
        <v>2026</v>
      </c>
      <c r="D462" s="10" t="str">
        <f>"Q"&amp;ROUNDUP(MONTH(SalesDataTable[[#This Row],[Order Date]])/3,0)</f>
        <v>Q1</v>
      </c>
      <c r="E462" s="10">
        <f>MONTH(SalesDataTable[[#This Row],[Order Date]])</f>
        <v>3</v>
      </c>
      <c r="F462" s="10"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6">
      <c r="A463" s="2">
        <v>4787</v>
      </c>
      <c r="B463" s="3">
        <v>46110</v>
      </c>
      <c r="C463" s="10">
        <f>YEAR(SalesDataTable[[#This Row],[Order Date]])</f>
        <v>2026</v>
      </c>
      <c r="D463" s="10" t="str">
        <f>"Q"&amp;ROUNDUP(MONTH(SalesDataTable[[#This Row],[Order Date]])/3,0)</f>
        <v>Q1</v>
      </c>
      <c r="E463" s="10">
        <f>MONTH(SalesDataTable[[#This Row],[Order Date]])</f>
        <v>3</v>
      </c>
      <c r="F463" s="10"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6">
      <c r="A464" s="2">
        <v>769</v>
      </c>
      <c r="B464" s="3">
        <v>46111</v>
      </c>
      <c r="C464" s="10">
        <f>YEAR(SalesDataTable[[#This Row],[Order Date]])</f>
        <v>2026</v>
      </c>
      <c r="D464" s="10" t="str">
        <f>"Q"&amp;ROUNDUP(MONTH(SalesDataTable[[#This Row],[Order Date]])/3,0)</f>
        <v>Q1</v>
      </c>
      <c r="E464" s="10">
        <f>MONTH(SalesDataTable[[#This Row],[Order Date]])</f>
        <v>3</v>
      </c>
      <c r="F464" s="10"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6">
      <c r="A465" s="2">
        <v>1184</v>
      </c>
      <c r="B465" s="3">
        <v>46111</v>
      </c>
      <c r="C465" s="10">
        <f>YEAR(SalesDataTable[[#This Row],[Order Date]])</f>
        <v>2026</v>
      </c>
      <c r="D465" s="10" t="str">
        <f>"Q"&amp;ROUNDUP(MONTH(SalesDataTable[[#This Row],[Order Date]])/3,0)</f>
        <v>Q1</v>
      </c>
      <c r="E465" s="10">
        <f>MONTH(SalesDataTable[[#This Row],[Order Date]])</f>
        <v>3</v>
      </c>
      <c r="F465" s="10"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6">
      <c r="A466" s="2">
        <v>1498</v>
      </c>
      <c r="B466" s="3">
        <v>46111</v>
      </c>
      <c r="C466" s="10">
        <f>YEAR(SalesDataTable[[#This Row],[Order Date]])</f>
        <v>2026</v>
      </c>
      <c r="D466" s="10" t="str">
        <f>"Q"&amp;ROUNDUP(MONTH(SalesDataTable[[#This Row],[Order Date]])/3,0)</f>
        <v>Q1</v>
      </c>
      <c r="E466" s="10">
        <f>MONTH(SalesDataTable[[#This Row],[Order Date]])</f>
        <v>3</v>
      </c>
      <c r="F466" s="10"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6">
      <c r="A467" s="2">
        <v>2054</v>
      </c>
      <c r="B467" s="3">
        <v>46111</v>
      </c>
      <c r="C467" s="10">
        <f>YEAR(SalesDataTable[[#This Row],[Order Date]])</f>
        <v>2026</v>
      </c>
      <c r="D467" s="10" t="str">
        <f>"Q"&amp;ROUNDUP(MONTH(SalesDataTable[[#This Row],[Order Date]])/3,0)</f>
        <v>Q1</v>
      </c>
      <c r="E467" s="10">
        <f>MONTH(SalesDataTable[[#This Row],[Order Date]])</f>
        <v>3</v>
      </c>
      <c r="F467" s="10"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6">
      <c r="A468" s="2">
        <v>2294</v>
      </c>
      <c r="B468" s="3">
        <v>46111</v>
      </c>
      <c r="C468" s="10">
        <f>YEAR(SalesDataTable[[#This Row],[Order Date]])</f>
        <v>2026</v>
      </c>
      <c r="D468" s="10" t="str">
        <f>"Q"&amp;ROUNDUP(MONTH(SalesDataTable[[#This Row],[Order Date]])/3,0)</f>
        <v>Q1</v>
      </c>
      <c r="E468" s="10">
        <f>MONTH(SalesDataTable[[#This Row],[Order Date]])</f>
        <v>3</v>
      </c>
      <c r="F468" s="10"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6">
      <c r="A469" s="2">
        <v>2892</v>
      </c>
      <c r="B469" s="3">
        <v>46111</v>
      </c>
      <c r="C469" s="10">
        <f>YEAR(SalesDataTable[[#This Row],[Order Date]])</f>
        <v>2026</v>
      </c>
      <c r="D469" s="10" t="str">
        <f>"Q"&amp;ROUNDUP(MONTH(SalesDataTable[[#This Row],[Order Date]])/3,0)</f>
        <v>Q1</v>
      </c>
      <c r="E469" s="10">
        <f>MONTH(SalesDataTable[[#This Row],[Order Date]])</f>
        <v>3</v>
      </c>
      <c r="F469" s="10"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6">
      <c r="A470" s="2">
        <v>3145</v>
      </c>
      <c r="B470" s="3">
        <v>46111</v>
      </c>
      <c r="C470" s="10">
        <f>YEAR(SalesDataTable[[#This Row],[Order Date]])</f>
        <v>2026</v>
      </c>
      <c r="D470" s="10" t="str">
        <f>"Q"&amp;ROUNDUP(MONTH(SalesDataTable[[#This Row],[Order Date]])/3,0)</f>
        <v>Q1</v>
      </c>
      <c r="E470" s="10">
        <f>MONTH(SalesDataTable[[#This Row],[Order Date]])</f>
        <v>3</v>
      </c>
      <c r="F470" s="10"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6">
      <c r="A471" s="2">
        <v>3925</v>
      </c>
      <c r="B471" s="3">
        <v>46111</v>
      </c>
      <c r="C471" s="10">
        <f>YEAR(SalesDataTable[[#This Row],[Order Date]])</f>
        <v>2026</v>
      </c>
      <c r="D471" s="10" t="str">
        <f>"Q"&amp;ROUNDUP(MONTH(SalesDataTable[[#This Row],[Order Date]])/3,0)</f>
        <v>Q1</v>
      </c>
      <c r="E471" s="10">
        <f>MONTH(SalesDataTable[[#This Row],[Order Date]])</f>
        <v>3</v>
      </c>
      <c r="F471" s="10"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6">
      <c r="A472" s="2">
        <v>2722</v>
      </c>
      <c r="B472" s="3">
        <v>46112</v>
      </c>
      <c r="C472" s="10">
        <f>YEAR(SalesDataTable[[#This Row],[Order Date]])</f>
        <v>2026</v>
      </c>
      <c r="D472" s="10" t="str">
        <f>"Q"&amp;ROUNDUP(MONTH(SalesDataTable[[#This Row],[Order Date]])/3,0)</f>
        <v>Q1</v>
      </c>
      <c r="E472" s="10">
        <f>MONTH(SalesDataTable[[#This Row],[Order Date]])</f>
        <v>3</v>
      </c>
      <c r="F472" s="10"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6">
      <c r="A473" s="2">
        <v>2767</v>
      </c>
      <c r="B473" s="3">
        <v>46112</v>
      </c>
      <c r="C473" s="10">
        <f>YEAR(SalesDataTable[[#This Row],[Order Date]])</f>
        <v>2026</v>
      </c>
      <c r="D473" s="10" t="str">
        <f>"Q"&amp;ROUNDUP(MONTH(SalesDataTable[[#This Row],[Order Date]])/3,0)</f>
        <v>Q1</v>
      </c>
      <c r="E473" s="10">
        <f>MONTH(SalesDataTable[[#This Row],[Order Date]])</f>
        <v>3</v>
      </c>
      <c r="F473" s="10"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6">
      <c r="A474" s="2">
        <v>3794</v>
      </c>
      <c r="B474" s="3">
        <v>46112</v>
      </c>
      <c r="C474" s="10">
        <f>YEAR(SalesDataTable[[#This Row],[Order Date]])</f>
        <v>2026</v>
      </c>
      <c r="D474" s="10" t="str">
        <f>"Q"&amp;ROUNDUP(MONTH(SalesDataTable[[#This Row],[Order Date]])/3,0)</f>
        <v>Q1</v>
      </c>
      <c r="E474" s="10">
        <f>MONTH(SalesDataTable[[#This Row],[Order Date]])</f>
        <v>3</v>
      </c>
      <c r="F474" s="10"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6">
      <c r="A475" s="2">
        <v>3880</v>
      </c>
      <c r="B475" s="3">
        <v>46112</v>
      </c>
      <c r="C475" s="10">
        <f>YEAR(SalesDataTable[[#This Row],[Order Date]])</f>
        <v>2026</v>
      </c>
      <c r="D475" s="10" t="str">
        <f>"Q"&amp;ROUNDUP(MONTH(SalesDataTable[[#This Row],[Order Date]])/3,0)</f>
        <v>Q1</v>
      </c>
      <c r="E475" s="10">
        <f>MONTH(SalesDataTable[[#This Row],[Order Date]])</f>
        <v>3</v>
      </c>
      <c r="F475" s="10"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6">
      <c r="A476" s="2">
        <v>422</v>
      </c>
      <c r="B476" s="3">
        <v>46113</v>
      </c>
      <c r="C476" s="10">
        <f>YEAR(SalesDataTable[[#This Row],[Order Date]])</f>
        <v>2026</v>
      </c>
      <c r="D476" s="10" t="str">
        <f>"Q"&amp;ROUNDUP(MONTH(SalesDataTable[[#This Row],[Order Date]])/3,0)</f>
        <v>Q2</v>
      </c>
      <c r="E476" s="10">
        <f>MONTH(SalesDataTable[[#This Row],[Order Date]])</f>
        <v>4</v>
      </c>
      <c r="F476" s="10"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6">
      <c r="A477" s="2">
        <v>495</v>
      </c>
      <c r="B477" s="3">
        <v>46113</v>
      </c>
      <c r="C477" s="10">
        <f>YEAR(SalesDataTable[[#This Row],[Order Date]])</f>
        <v>2026</v>
      </c>
      <c r="D477" s="10" t="str">
        <f>"Q"&amp;ROUNDUP(MONTH(SalesDataTable[[#This Row],[Order Date]])/3,0)</f>
        <v>Q2</v>
      </c>
      <c r="E477" s="10">
        <f>MONTH(SalesDataTable[[#This Row],[Order Date]])</f>
        <v>4</v>
      </c>
      <c r="F477" s="10"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6">
      <c r="A478" s="2">
        <v>1517</v>
      </c>
      <c r="B478" s="3">
        <v>46113</v>
      </c>
      <c r="C478" s="10">
        <f>YEAR(SalesDataTable[[#This Row],[Order Date]])</f>
        <v>2026</v>
      </c>
      <c r="D478" s="10" t="str">
        <f>"Q"&amp;ROUNDUP(MONTH(SalesDataTable[[#This Row],[Order Date]])/3,0)</f>
        <v>Q2</v>
      </c>
      <c r="E478" s="10">
        <f>MONTH(SalesDataTable[[#This Row],[Order Date]])</f>
        <v>4</v>
      </c>
      <c r="F478" s="10"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6">
      <c r="A479" s="2">
        <v>2391</v>
      </c>
      <c r="B479" s="3">
        <v>46113</v>
      </c>
      <c r="C479" s="10">
        <f>YEAR(SalesDataTable[[#This Row],[Order Date]])</f>
        <v>2026</v>
      </c>
      <c r="D479" s="10" t="str">
        <f>"Q"&amp;ROUNDUP(MONTH(SalesDataTable[[#This Row],[Order Date]])/3,0)</f>
        <v>Q2</v>
      </c>
      <c r="E479" s="10">
        <f>MONTH(SalesDataTable[[#This Row],[Order Date]])</f>
        <v>4</v>
      </c>
      <c r="F479" s="10"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6">
      <c r="A480" s="2">
        <v>3809</v>
      </c>
      <c r="B480" s="3">
        <v>46113</v>
      </c>
      <c r="C480" s="10">
        <f>YEAR(SalesDataTable[[#This Row],[Order Date]])</f>
        <v>2026</v>
      </c>
      <c r="D480" s="10" t="str">
        <f>"Q"&amp;ROUNDUP(MONTH(SalesDataTable[[#This Row],[Order Date]])/3,0)</f>
        <v>Q2</v>
      </c>
      <c r="E480" s="10">
        <f>MONTH(SalesDataTable[[#This Row],[Order Date]])</f>
        <v>4</v>
      </c>
      <c r="F480" s="10"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6">
      <c r="A481" s="2">
        <v>3958</v>
      </c>
      <c r="B481" s="3">
        <v>46113</v>
      </c>
      <c r="C481" s="10">
        <f>YEAR(SalesDataTable[[#This Row],[Order Date]])</f>
        <v>2026</v>
      </c>
      <c r="D481" s="10" t="str">
        <f>"Q"&amp;ROUNDUP(MONTH(SalesDataTable[[#This Row],[Order Date]])/3,0)</f>
        <v>Q2</v>
      </c>
      <c r="E481" s="10">
        <f>MONTH(SalesDataTable[[#This Row],[Order Date]])</f>
        <v>4</v>
      </c>
      <c r="F481" s="10"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6">
      <c r="A482" s="2">
        <v>4418</v>
      </c>
      <c r="B482" s="3">
        <v>46113</v>
      </c>
      <c r="C482" s="10">
        <f>YEAR(SalesDataTable[[#This Row],[Order Date]])</f>
        <v>2026</v>
      </c>
      <c r="D482" s="10" t="str">
        <f>"Q"&amp;ROUNDUP(MONTH(SalesDataTable[[#This Row],[Order Date]])/3,0)</f>
        <v>Q2</v>
      </c>
      <c r="E482" s="10">
        <f>MONTH(SalesDataTable[[#This Row],[Order Date]])</f>
        <v>4</v>
      </c>
      <c r="F482" s="10"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6">
      <c r="A483" s="2">
        <v>4693</v>
      </c>
      <c r="B483" s="3">
        <v>46113</v>
      </c>
      <c r="C483" s="10">
        <f>YEAR(SalesDataTable[[#This Row],[Order Date]])</f>
        <v>2026</v>
      </c>
      <c r="D483" s="10" t="str">
        <f>"Q"&amp;ROUNDUP(MONTH(SalesDataTable[[#This Row],[Order Date]])/3,0)</f>
        <v>Q2</v>
      </c>
      <c r="E483" s="10">
        <f>MONTH(SalesDataTable[[#This Row],[Order Date]])</f>
        <v>4</v>
      </c>
      <c r="F483" s="10"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6">
      <c r="A484" s="2">
        <v>193</v>
      </c>
      <c r="B484" s="3">
        <v>46114</v>
      </c>
      <c r="C484" s="10">
        <f>YEAR(SalesDataTable[[#This Row],[Order Date]])</f>
        <v>2026</v>
      </c>
      <c r="D484" s="10" t="str">
        <f>"Q"&amp;ROUNDUP(MONTH(SalesDataTable[[#This Row],[Order Date]])/3,0)</f>
        <v>Q2</v>
      </c>
      <c r="E484" s="10">
        <f>MONTH(SalesDataTable[[#This Row],[Order Date]])</f>
        <v>4</v>
      </c>
      <c r="F484" s="10"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6">
      <c r="A485" s="2">
        <v>2246</v>
      </c>
      <c r="B485" s="3">
        <v>46114</v>
      </c>
      <c r="C485" s="10">
        <f>YEAR(SalesDataTable[[#This Row],[Order Date]])</f>
        <v>2026</v>
      </c>
      <c r="D485" s="10" t="str">
        <f>"Q"&amp;ROUNDUP(MONTH(SalesDataTable[[#This Row],[Order Date]])/3,0)</f>
        <v>Q2</v>
      </c>
      <c r="E485" s="10">
        <f>MONTH(SalesDataTable[[#This Row],[Order Date]])</f>
        <v>4</v>
      </c>
      <c r="F485" s="10"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6">
      <c r="A486" s="2">
        <v>2556</v>
      </c>
      <c r="B486" s="3">
        <v>46114</v>
      </c>
      <c r="C486" s="10">
        <f>YEAR(SalesDataTable[[#This Row],[Order Date]])</f>
        <v>2026</v>
      </c>
      <c r="D486" s="10" t="str">
        <f>"Q"&amp;ROUNDUP(MONTH(SalesDataTable[[#This Row],[Order Date]])/3,0)</f>
        <v>Q2</v>
      </c>
      <c r="E486" s="10">
        <f>MONTH(SalesDataTable[[#This Row],[Order Date]])</f>
        <v>4</v>
      </c>
      <c r="F486" s="10"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6">
      <c r="A487" s="2">
        <v>169</v>
      </c>
      <c r="B487" s="3">
        <v>46115</v>
      </c>
      <c r="C487" s="10">
        <f>YEAR(SalesDataTable[[#This Row],[Order Date]])</f>
        <v>2026</v>
      </c>
      <c r="D487" s="10" t="str">
        <f>"Q"&amp;ROUNDUP(MONTH(SalesDataTable[[#This Row],[Order Date]])/3,0)</f>
        <v>Q2</v>
      </c>
      <c r="E487" s="10">
        <f>MONTH(SalesDataTable[[#This Row],[Order Date]])</f>
        <v>4</v>
      </c>
      <c r="F487" s="10"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6">
      <c r="A488" s="2">
        <v>877</v>
      </c>
      <c r="B488" s="3">
        <v>46115</v>
      </c>
      <c r="C488" s="10">
        <f>YEAR(SalesDataTable[[#This Row],[Order Date]])</f>
        <v>2026</v>
      </c>
      <c r="D488" s="10" t="str">
        <f>"Q"&amp;ROUNDUP(MONTH(SalesDataTable[[#This Row],[Order Date]])/3,0)</f>
        <v>Q2</v>
      </c>
      <c r="E488" s="10">
        <f>MONTH(SalesDataTable[[#This Row],[Order Date]])</f>
        <v>4</v>
      </c>
      <c r="F488" s="10"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6">
      <c r="A489" s="2">
        <v>2023</v>
      </c>
      <c r="B489" s="3">
        <v>46115</v>
      </c>
      <c r="C489" s="10">
        <f>YEAR(SalesDataTable[[#This Row],[Order Date]])</f>
        <v>2026</v>
      </c>
      <c r="D489" s="10" t="str">
        <f>"Q"&amp;ROUNDUP(MONTH(SalesDataTable[[#This Row],[Order Date]])/3,0)</f>
        <v>Q2</v>
      </c>
      <c r="E489" s="10">
        <f>MONTH(SalesDataTable[[#This Row],[Order Date]])</f>
        <v>4</v>
      </c>
      <c r="F489" s="10"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6">
      <c r="A490" s="2">
        <v>2548</v>
      </c>
      <c r="B490" s="3">
        <v>46115</v>
      </c>
      <c r="C490" s="10">
        <f>YEAR(SalesDataTable[[#This Row],[Order Date]])</f>
        <v>2026</v>
      </c>
      <c r="D490" s="10" t="str">
        <f>"Q"&amp;ROUNDUP(MONTH(SalesDataTable[[#This Row],[Order Date]])/3,0)</f>
        <v>Q2</v>
      </c>
      <c r="E490" s="10">
        <f>MONTH(SalesDataTable[[#This Row],[Order Date]])</f>
        <v>4</v>
      </c>
      <c r="F490" s="10"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6">
      <c r="A491" s="2">
        <v>2602</v>
      </c>
      <c r="B491" s="3">
        <v>46115</v>
      </c>
      <c r="C491" s="10">
        <f>YEAR(SalesDataTable[[#This Row],[Order Date]])</f>
        <v>2026</v>
      </c>
      <c r="D491" s="10" t="str">
        <f>"Q"&amp;ROUNDUP(MONTH(SalesDataTable[[#This Row],[Order Date]])/3,0)</f>
        <v>Q2</v>
      </c>
      <c r="E491" s="10">
        <f>MONTH(SalesDataTable[[#This Row],[Order Date]])</f>
        <v>4</v>
      </c>
      <c r="F491" s="10"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6">
      <c r="A492" s="2">
        <v>3229</v>
      </c>
      <c r="B492" s="3">
        <v>46115</v>
      </c>
      <c r="C492" s="10">
        <f>YEAR(SalesDataTable[[#This Row],[Order Date]])</f>
        <v>2026</v>
      </c>
      <c r="D492" s="10" t="str">
        <f>"Q"&amp;ROUNDUP(MONTH(SalesDataTable[[#This Row],[Order Date]])/3,0)</f>
        <v>Q2</v>
      </c>
      <c r="E492" s="10">
        <f>MONTH(SalesDataTable[[#This Row],[Order Date]])</f>
        <v>4</v>
      </c>
      <c r="F492" s="10"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6">
      <c r="A493" s="2">
        <v>3261</v>
      </c>
      <c r="B493" s="3">
        <v>46115</v>
      </c>
      <c r="C493" s="10">
        <f>YEAR(SalesDataTable[[#This Row],[Order Date]])</f>
        <v>2026</v>
      </c>
      <c r="D493" s="10" t="str">
        <f>"Q"&amp;ROUNDUP(MONTH(SalesDataTable[[#This Row],[Order Date]])/3,0)</f>
        <v>Q2</v>
      </c>
      <c r="E493" s="10">
        <f>MONTH(SalesDataTable[[#This Row],[Order Date]])</f>
        <v>4</v>
      </c>
      <c r="F493" s="10"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6">
      <c r="A494" s="2">
        <v>3621</v>
      </c>
      <c r="B494" s="3">
        <v>46115</v>
      </c>
      <c r="C494" s="10">
        <f>YEAR(SalesDataTable[[#This Row],[Order Date]])</f>
        <v>2026</v>
      </c>
      <c r="D494" s="10" t="str">
        <f>"Q"&amp;ROUNDUP(MONTH(SalesDataTable[[#This Row],[Order Date]])/3,0)</f>
        <v>Q2</v>
      </c>
      <c r="E494" s="10">
        <f>MONTH(SalesDataTable[[#This Row],[Order Date]])</f>
        <v>4</v>
      </c>
      <c r="F494" s="10"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6">
      <c r="A495" s="2">
        <v>4681</v>
      </c>
      <c r="B495" s="3">
        <v>46115</v>
      </c>
      <c r="C495" s="10">
        <f>YEAR(SalesDataTable[[#This Row],[Order Date]])</f>
        <v>2026</v>
      </c>
      <c r="D495" s="10" t="str">
        <f>"Q"&amp;ROUNDUP(MONTH(SalesDataTable[[#This Row],[Order Date]])/3,0)</f>
        <v>Q2</v>
      </c>
      <c r="E495" s="10">
        <f>MONTH(SalesDataTable[[#This Row],[Order Date]])</f>
        <v>4</v>
      </c>
      <c r="F495" s="10"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6">
      <c r="A496" s="2">
        <v>4954</v>
      </c>
      <c r="B496" s="3">
        <v>46115</v>
      </c>
      <c r="C496" s="10">
        <f>YEAR(SalesDataTable[[#This Row],[Order Date]])</f>
        <v>2026</v>
      </c>
      <c r="D496" s="10" t="str">
        <f>"Q"&amp;ROUNDUP(MONTH(SalesDataTable[[#This Row],[Order Date]])/3,0)</f>
        <v>Q2</v>
      </c>
      <c r="E496" s="10">
        <f>MONTH(SalesDataTable[[#This Row],[Order Date]])</f>
        <v>4</v>
      </c>
      <c r="F496" s="10"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6">
      <c r="A497" s="2">
        <v>1153</v>
      </c>
      <c r="B497" s="3">
        <v>46116</v>
      </c>
      <c r="C497" s="10">
        <f>YEAR(SalesDataTable[[#This Row],[Order Date]])</f>
        <v>2026</v>
      </c>
      <c r="D497" s="10" t="str">
        <f>"Q"&amp;ROUNDUP(MONTH(SalesDataTable[[#This Row],[Order Date]])/3,0)</f>
        <v>Q2</v>
      </c>
      <c r="E497" s="10">
        <f>MONTH(SalesDataTable[[#This Row],[Order Date]])</f>
        <v>4</v>
      </c>
      <c r="F497" s="10"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6">
      <c r="A498" s="2">
        <v>1383</v>
      </c>
      <c r="B498" s="3">
        <v>46116</v>
      </c>
      <c r="C498" s="10">
        <f>YEAR(SalesDataTable[[#This Row],[Order Date]])</f>
        <v>2026</v>
      </c>
      <c r="D498" s="10" t="str">
        <f>"Q"&amp;ROUNDUP(MONTH(SalesDataTable[[#This Row],[Order Date]])/3,0)</f>
        <v>Q2</v>
      </c>
      <c r="E498" s="10">
        <f>MONTH(SalesDataTable[[#This Row],[Order Date]])</f>
        <v>4</v>
      </c>
      <c r="F498" s="10"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6">
      <c r="A499" s="2">
        <v>2583</v>
      </c>
      <c r="B499" s="3">
        <v>46116</v>
      </c>
      <c r="C499" s="10">
        <f>YEAR(SalesDataTable[[#This Row],[Order Date]])</f>
        <v>2026</v>
      </c>
      <c r="D499" s="10" t="str">
        <f>"Q"&amp;ROUNDUP(MONTH(SalesDataTable[[#This Row],[Order Date]])/3,0)</f>
        <v>Q2</v>
      </c>
      <c r="E499" s="10">
        <f>MONTH(SalesDataTable[[#This Row],[Order Date]])</f>
        <v>4</v>
      </c>
      <c r="F499" s="10"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6">
      <c r="A500" s="2">
        <v>4074</v>
      </c>
      <c r="B500" s="3">
        <v>46116</v>
      </c>
      <c r="C500" s="10">
        <f>YEAR(SalesDataTable[[#This Row],[Order Date]])</f>
        <v>2026</v>
      </c>
      <c r="D500" s="10" t="str">
        <f>"Q"&amp;ROUNDUP(MONTH(SalesDataTable[[#This Row],[Order Date]])/3,0)</f>
        <v>Q2</v>
      </c>
      <c r="E500" s="10">
        <f>MONTH(SalesDataTable[[#This Row],[Order Date]])</f>
        <v>4</v>
      </c>
      <c r="F500" s="10"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6">
      <c r="A501" s="2">
        <v>4301</v>
      </c>
      <c r="B501" s="3">
        <v>46116</v>
      </c>
      <c r="C501" s="10">
        <f>YEAR(SalesDataTable[[#This Row],[Order Date]])</f>
        <v>2026</v>
      </c>
      <c r="D501" s="10" t="str">
        <f>"Q"&amp;ROUNDUP(MONTH(SalesDataTable[[#This Row],[Order Date]])/3,0)</f>
        <v>Q2</v>
      </c>
      <c r="E501" s="10">
        <f>MONTH(SalesDataTable[[#This Row],[Order Date]])</f>
        <v>4</v>
      </c>
      <c r="F501" s="10"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6">
      <c r="A502" s="2">
        <v>4692</v>
      </c>
      <c r="B502" s="3">
        <v>46116</v>
      </c>
      <c r="C502" s="10">
        <f>YEAR(SalesDataTable[[#This Row],[Order Date]])</f>
        <v>2026</v>
      </c>
      <c r="D502" s="10" t="str">
        <f>"Q"&amp;ROUNDUP(MONTH(SalesDataTable[[#This Row],[Order Date]])/3,0)</f>
        <v>Q2</v>
      </c>
      <c r="E502" s="10">
        <f>MONTH(SalesDataTable[[#This Row],[Order Date]])</f>
        <v>4</v>
      </c>
      <c r="F502" s="10"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6">
      <c r="A503" s="2">
        <v>1951</v>
      </c>
      <c r="B503" s="3">
        <v>46117</v>
      </c>
      <c r="C503" s="10">
        <f>YEAR(SalesDataTable[[#This Row],[Order Date]])</f>
        <v>2026</v>
      </c>
      <c r="D503" s="10" t="str">
        <f>"Q"&amp;ROUNDUP(MONTH(SalesDataTable[[#This Row],[Order Date]])/3,0)</f>
        <v>Q2</v>
      </c>
      <c r="E503" s="10">
        <f>MONTH(SalesDataTable[[#This Row],[Order Date]])</f>
        <v>4</v>
      </c>
      <c r="F503" s="10"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6">
      <c r="A504" s="2">
        <v>2111</v>
      </c>
      <c r="B504" s="3">
        <v>46117</v>
      </c>
      <c r="C504" s="10">
        <f>YEAR(SalesDataTable[[#This Row],[Order Date]])</f>
        <v>2026</v>
      </c>
      <c r="D504" s="10" t="str">
        <f>"Q"&amp;ROUNDUP(MONTH(SalesDataTable[[#This Row],[Order Date]])/3,0)</f>
        <v>Q2</v>
      </c>
      <c r="E504" s="10">
        <f>MONTH(SalesDataTable[[#This Row],[Order Date]])</f>
        <v>4</v>
      </c>
      <c r="F504" s="10"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6">
      <c r="A505" s="2">
        <v>2933</v>
      </c>
      <c r="B505" s="3">
        <v>46117</v>
      </c>
      <c r="C505" s="10">
        <f>YEAR(SalesDataTable[[#This Row],[Order Date]])</f>
        <v>2026</v>
      </c>
      <c r="D505" s="10" t="str">
        <f>"Q"&amp;ROUNDUP(MONTH(SalesDataTable[[#This Row],[Order Date]])/3,0)</f>
        <v>Q2</v>
      </c>
      <c r="E505" s="10">
        <f>MONTH(SalesDataTable[[#This Row],[Order Date]])</f>
        <v>4</v>
      </c>
      <c r="F505" s="10"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6">
      <c r="A506" s="2">
        <v>3263</v>
      </c>
      <c r="B506" s="3">
        <v>46117</v>
      </c>
      <c r="C506" s="10">
        <f>YEAR(SalesDataTable[[#This Row],[Order Date]])</f>
        <v>2026</v>
      </c>
      <c r="D506" s="10" t="str">
        <f>"Q"&amp;ROUNDUP(MONTH(SalesDataTable[[#This Row],[Order Date]])/3,0)</f>
        <v>Q2</v>
      </c>
      <c r="E506" s="10">
        <f>MONTH(SalesDataTable[[#This Row],[Order Date]])</f>
        <v>4</v>
      </c>
      <c r="F506" s="10"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6">
      <c r="A507" s="2">
        <v>4764</v>
      </c>
      <c r="B507" s="3">
        <v>46117</v>
      </c>
      <c r="C507" s="10">
        <f>YEAR(SalesDataTable[[#This Row],[Order Date]])</f>
        <v>2026</v>
      </c>
      <c r="D507" s="10" t="str">
        <f>"Q"&amp;ROUNDUP(MONTH(SalesDataTable[[#This Row],[Order Date]])/3,0)</f>
        <v>Q2</v>
      </c>
      <c r="E507" s="10">
        <f>MONTH(SalesDataTable[[#This Row],[Order Date]])</f>
        <v>4</v>
      </c>
      <c r="F507" s="10"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6">
      <c r="A508" s="2">
        <v>28</v>
      </c>
      <c r="B508" s="3">
        <v>46118</v>
      </c>
      <c r="C508" s="10">
        <f>YEAR(SalesDataTable[[#This Row],[Order Date]])</f>
        <v>2026</v>
      </c>
      <c r="D508" s="10" t="str">
        <f>"Q"&amp;ROUNDUP(MONTH(SalesDataTable[[#This Row],[Order Date]])/3,0)</f>
        <v>Q2</v>
      </c>
      <c r="E508" s="10">
        <f>MONTH(SalesDataTable[[#This Row],[Order Date]])</f>
        <v>4</v>
      </c>
      <c r="F508" s="10"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6">
      <c r="A509" s="2">
        <v>581</v>
      </c>
      <c r="B509" s="3">
        <v>46118</v>
      </c>
      <c r="C509" s="10">
        <f>YEAR(SalesDataTable[[#This Row],[Order Date]])</f>
        <v>2026</v>
      </c>
      <c r="D509" s="10" t="str">
        <f>"Q"&amp;ROUNDUP(MONTH(SalesDataTable[[#This Row],[Order Date]])/3,0)</f>
        <v>Q2</v>
      </c>
      <c r="E509" s="10">
        <f>MONTH(SalesDataTable[[#This Row],[Order Date]])</f>
        <v>4</v>
      </c>
      <c r="F509" s="10"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6">
      <c r="A510" s="2">
        <v>643</v>
      </c>
      <c r="B510" s="3">
        <v>46118</v>
      </c>
      <c r="C510" s="10">
        <f>YEAR(SalesDataTable[[#This Row],[Order Date]])</f>
        <v>2026</v>
      </c>
      <c r="D510" s="10" t="str">
        <f>"Q"&amp;ROUNDUP(MONTH(SalesDataTable[[#This Row],[Order Date]])/3,0)</f>
        <v>Q2</v>
      </c>
      <c r="E510" s="10">
        <f>MONTH(SalesDataTable[[#This Row],[Order Date]])</f>
        <v>4</v>
      </c>
      <c r="F510" s="10"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6">
      <c r="A511" s="2">
        <v>1907</v>
      </c>
      <c r="B511" s="3">
        <v>46118</v>
      </c>
      <c r="C511" s="10">
        <f>YEAR(SalesDataTable[[#This Row],[Order Date]])</f>
        <v>2026</v>
      </c>
      <c r="D511" s="10" t="str">
        <f>"Q"&amp;ROUNDUP(MONTH(SalesDataTable[[#This Row],[Order Date]])/3,0)</f>
        <v>Q2</v>
      </c>
      <c r="E511" s="10">
        <f>MONTH(SalesDataTable[[#This Row],[Order Date]])</f>
        <v>4</v>
      </c>
      <c r="F511" s="10"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6">
      <c r="A512" s="2">
        <v>1950</v>
      </c>
      <c r="B512" s="3">
        <v>46118</v>
      </c>
      <c r="C512" s="10">
        <f>YEAR(SalesDataTable[[#This Row],[Order Date]])</f>
        <v>2026</v>
      </c>
      <c r="D512" s="10" t="str">
        <f>"Q"&amp;ROUNDUP(MONTH(SalesDataTable[[#This Row],[Order Date]])/3,0)</f>
        <v>Q2</v>
      </c>
      <c r="E512" s="10">
        <f>MONTH(SalesDataTable[[#This Row],[Order Date]])</f>
        <v>4</v>
      </c>
      <c r="F512" s="10"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6">
      <c r="A513" s="2">
        <v>2443</v>
      </c>
      <c r="B513" s="3">
        <v>46118</v>
      </c>
      <c r="C513" s="10">
        <f>YEAR(SalesDataTable[[#This Row],[Order Date]])</f>
        <v>2026</v>
      </c>
      <c r="D513" s="10" t="str">
        <f>"Q"&amp;ROUNDUP(MONTH(SalesDataTable[[#This Row],[Order Date]])/3,0)</f>
        <v>Q2</v>
      </c>
      <c r="E513" s="10">
        <f>MONTH(SalesDataTable[[#This Row],[Order Date]])</f>
        <v>4</v>
      </c>
      <c r="F513" s="10"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6">
      <c r="A514" s="2">
        <v>2480</v>
      </c>
      <c r="B514" s="3">
        <v>46118</v>
      </c>
      <c r="C514" s="10">
        <f>YEAR(SalesDataTable[[#This Row],[Order Date]])</f>
        <v>2026</v>
      </c>
      <c r="D514" s="10" t="str">
        <f>"Q"&amp;ROUNDUP(MONTH(SalesDataTable[[#This Row],[Order Date]])/3,0)</f>
        <v>Q2</v>
      </c>
      <c r="E514" s="10">
        <f>MONTH(SalesDataTable[[#This Row],[Order Date]])</f>
        <v>4</v>
      </c>
      <c r="F514" s="10"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6">
      <c r="A515" s="2">
        <v>2515</v>
      </c>
      <c r="B515" s="3">
        <v>46118</v>
      </c>
      <c r="C515" s="10">
        <f>YEAR(SalesDataTable[[#This Row],[Order Date]])</f>
        <v>2026</v>
      </c>
      <c r="D515" s="10" t="str">
        <f>"Q"&amp;ROUNDUP(MONTH(SalesDataTable[[#This Row],[Order Date]])/3,0)</f>
        <v>Q2</v>
      </c>
      <c r="E515" s="10">
        <f>MONTH(SalesDataTable[[#This Row],[Order Date]])</f>
        <v>4</v>
      </c>
      <c r="F515" s="10"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6">
      <c r="A516" s="2">
        <v>2829</v>
      </c>
      <c r="B516" s="3">
        <v>46118</v>
      </c>
      <c r="C516" s="10">
        <f>YEAR(SalesDataTable[[#This Row],[Order Date]])</f>
        <v>2026</v>
      </c>
      <c r="D516" s="10" t="str">
        <f>"Q"&amp;ROUNDUP(MONTH(SalesDataTable[[#This Row],[Order Date]])/3,0)</f>
        <v>Q2</v>
      </c>
      <c r="E516" s="10">
        <f>MONTH(SalesDataTable[[#This Row],[Order Date]])</f>
        <v>4</v>
      </c>
      <c r="F516" s="10"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6">
      <c r="A517" s="2">
        <v>4086</v>
      </c>
      <c r="B517" s="3">
        <v>46118</v>
      </c>
      <c r="C517" s="10">
        <f>YEAR(SalesDataTable[[#This Row],[Order Date]])</f>
        <v>2026</v>
      </c>
      <c r="D517" s="10" t="str">
        <f>"Q"&amp;ROUNDUP(MONTH(SalesDataTable[[#This Row],[Order Date]])/3,0)</f>
        <v>Q2</v>
      </c>
      <c r="E517" s="10">
        <f>MONTH(SalesDataTable[[#This Row],[Order Date]])</f>
        <v>4</v>
      </c>
      <c r="F517" s="10"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6">
      <c r="A518" s="2">
        <v>4512</v>
      </c>
      <c r="B518" s="3">
        <v>46118</v>
      </c>
      <c r="C518" s="10">
        <f>YEAR(SalesDataTable[[#This Row],[Order Date]])</f>
        <v>2026</v>
      </c>
      <c r="D518" s="10" t="str">
        <f>"Q"&amp;ROUNDUP(MONTH(SalesDataTable[[#This Row],[Order Date]])/3,0)</f>
        <v>Q2</v>
      </c>
      <c r="E518" s="10">
        <f>MONTH(SalesDataTable[[#This Row],[Order Date]])</f>
        <v>4</v>
      </c>
      <c r="F518" s="10"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6">
      <c r="A519" s="2">
        <v>4837</v>
      </c>
      <c r="B519" s="3">
        <v>46118</v>
      </c>
      <c r="C519" s="10">
        <f>YEAR(SalesDataTable[[#This Row],[Order Date]])</f>
        <v>2026</v>
      </c>
      <c r="D519" s="10" t="str">
        <f>"Q"&amp;ROUNDUP(MONTH(SalesDataTable[[#This Row],[Order Date]])/3,0)</f>
        <v>Q2</v>
      </c>
      <c r="E519" s="10">
        <f>MONTH(SalesDataTable[[#This Row],[Order Date]])</f>
        <v>4</v>
      </c>
      <c r="F519" s="10"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6">
      <c r="A520" s="2">
        <v>1580</v>
      </c>
      <c r="B520" s="3">
        <v>46119</v>
      </c>
      <c r="C520" s="10">
        <f>YEAR(SalesDataTable[[#This Row],[Order Date]])</f>
        <v>2026</v>
      </c>
      <c r="D520" s="10" t="str">
        <f>"Q"&amp;ROUNDUP(MONTH(SalesDataTable[[#This Row],[Order Date]])/3,0)</f>
        <v>Q2</v>
      </c>
      <c r="E520" s="10">
        <f>MONTH(SalesDataTable[[#This Row],[Order Date]])</f>
        <v>4</v>
      </c>
      <c r="F520" s="10"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6">
      <c r="A521" s="2">
        <v>1962</v>
      </c>
      <c r="B521" s="3">
        <v>46119</v>
      </c>
      <c r="C521" s="10">
        <f>YEAR(SalesDataTable[[#This Row],[Order Date]])</f>
        <v>2026</v>
      </c>
      <c r="D521" s="10" t="str">
        <f>"Q"&amp;ROUNDUP(MONTH(SalesDataTable[[#This Row],[Order Date]])/3,0)</f>
        <v>Q2</v>
      </c>
      <c r="E521" s="10">
        <f>MONTH(SalesDataTable[[#This Row],[Order Date]])</f>
        <v>4</v>
      </c>
      <c r="F521" s="10"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6">
      <c r="A522" s="2">
        <v>2381</v>
      </c>
      <c r="B522" s="3">
        <v>46119</v>
      </c>
      <c r="C522" s="10">
        <f>YEAR(SalesDataTable[[#This Row],[Order Date]])</f>
        <v>2026</v>
      </c>
      <c r="D522" s="10" t="str">
        <f>"Q"&amp;ROUNDUP(MONTH(SalesDataTable[[#This Row],[Order Date]])/3,0)</f>
        <v>Q2</v>
      </c>
      <c r="E522" s="10">
        <f>MONTH(SalesDataTable[[#This Row],[Order Date]])</f>
        <v>4</v>
      </c>
      <c r="F522" s="10"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6">
      <c r="A523" s="2">
        <v>2655</v>
      </c>
      <c r="B523" s="3">
        <v>46119</v>
      </c>
      <c r="C523" s="10">
        <f>YEAR(SalesDataTable[[#This Row],[Order Date]])</f>
        <v>2026</v>
      </c>
      <c r="D523" s="10" t="str">
        <f>"Q"&amp;ROUNDUP(MONTH(SalesDataTable[[#This Row],[Order Date]])/3,0)</f>
        <v>Q2</v>
      </c>
      <c r="E523" s="10">
        <f>MONTH(SalesDataTable[[#This Row],[Order Date]])</f>
        <v>4</v>
      </c>
      <c r="F523" s="10"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6">
      <c r="A524" s="2">
        <v>2944</v>
      </c>
      <c r="B524" s="3">
        <v>46119</v>
      </c>
      <c r="C524" s="10">
        <f>YEAR(SalesDataTable[[#This Row],[Order Date]])</f>
        <v>2026</v>
      </c>
      <c r="D524" s="10" t="str">
        <f>"Q"&amp;ROUNDUP(MONTH(SalesDataTable[[#This Row],[Order Date]])/3,0)</f>
        <v>Q2</v>
      </c>
      <c r="E524" s="10">
        <f>MONTH(SalesDataTable[[#This Row],[Order Date]])</f>
        <v>4</v>
      </c>
      <c r="F524" s="10"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6">
      <c r="A525" s="2">
        <v>4756</v>
      </c>
      <c r="B525" s="3">
        <v>46119</v>
      </c>
      <c r="C525" s="10">
        <f>YEAR(SalesDataTable[[#This Row],[Order Date]])</f>
        <v>2026</v>
      </c>
      <c r="D525" s="10" t="str">
        <f>"Q"&amp;ROUNDUP(MONTH(SalesDataTable[[#This Row],[Order Date]])/3,0)</f>
        <v>Q2</v>
      </c>
      <c r="E525" s="10">
        <f>MONTH(SalesDataTable[[#This Row],[Order Date]])</f>
        <v>4</v>
      </c>
      <c r="F525" s="10"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6">
      <c r="A526" s="2">
        <v>52</v>
      </c>
      <c r="B526" s="3">
        <v>46120</v>
      </c>
      <c r="C526" s="10">
        <f>YEAR(SalesDataTable[[#This Row],[Order Date]])</f>
        <v>2026</v>
      </c>
      <c r="D526" s="10" t="str">
        <f>"Q"&amp;ROUNDUP(MONTH(SalesDataTable[[#This Row],[Order Date]])/3,0)</f>
        <v>Q2</v>
      </c>
      <c r="E526" s="10">
        <f>MONTH(SalesDataTable[[#This Row],[Order Date]])</f>
        <v>4</v>
      </c>
      <c r="F526" s="10"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6">
      <c r="A527" s="2">
        <v>556</v>
      </c>
      <c r="B527" s="3">
        <v>46120</v>
      </c>
      <c r="C527" s="10">
        <f>YEAR(SalesDataTable[[#This Row],[Order Date]])</f>
        <v>2026</v>
      </c>
      <c r="D527" s="10" t="str">
        <f>"Q"&amp;ROUNDUP(MONTH(SalesDataTable[[#This Row],[Order Date]])/3,0)</f>
        <v>Q2</v>
      </c>
      <c r="E527" s="10">
        <f>MONTH(SalesDataTable[[#This Row],[Order Date]])</f>
        <v>4</v>
      </c>
      <c r="F527" s="10"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6">
      <c r="A528" s="2">
        <v>1233</v>
      </c>
      <c r="B528" s="3">
        <v>46120</v>
      </c>
      <c r="C528" s="10">
        <f>YEAR(SalesDataTable[[#This Row],[Order Date]])</f>
        <v>2026</v>
      </c>
      <c r="D528" s="10" t="str">
        <f>"Q"&amp;ROUNDUP(MONTH(SalesDataTable[[#This Row],[Order Date]])/3,0)</f>
        <v>Q2</v>
      </c>
      <c r="E528" s="10">
        <f>MONTH(SalesDataTable[[#This Row],[Order Date]])</f>
        <v>4</v>
      </c>
      <c r="F528" s="10"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6">
      <c r="A529" s="2">
        <v>1492</v>
      </c>
      <c r="B529" s="3">
        <v>46120</v>
      </c>
      <c r="C529" s="10">
        <f>YEAR(SalesDataTable[[#This Row],[Order Date]])</f>
        <v>2026</v>
      </c>
      <c r="D529" s="10" t="str">
        <f>"Q"&amp;ROUNDUP(MONTH(SalesDataTable[[#This Row],[Order Date]])/3,0)</f>
        <v>Q2</v>
      </c>
      <c r="E529" s="10">
        <f>MONTH(SalesDataTable[[#This Row],[Order Date]])</f>
        <v>4</v>
      </c>
      <c r="F529" s="10"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6">
      <c r="A530" s="2">
        <v>1619</v>
      </c>
      <c r="B530" s="3">
        <v>46120</v>
      </c>
      <c r="C530" s="10">
        <f>YEAR(SalesDataTable[[#This Row],[Order Date]])</f>
        <v>2026</v>
      </c>
      <c r="D530" s="10" t="str">
        <f>"Q"&amp;ROUNDUP(MONTH(SalesDataTable[[#This Row],[Order Date]])/3,0)</f>
        <v>Q2</v>
      </c>
      <c r="E530" s="10">
        <f>MONTH(SalesDataTable[[#This Row],[Order Date]])</f>
        <v>4</v>
      </c>
      <c r="F530" s="10"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6">
      <c r="A531" s="2">
        <v>1631</v>
      </c>
      <c r="B531" s="3">
        <v>46120</v>
      </c>
      <c r="C531" s="10">
        <f>YEAR(SalesDataTable[[#This Row],[Order Date]])</f>
        <v>2026</v>
      </c>
      <c r="D531" s="10" t="str">
        <f>"Q"&amp;ROUNDUP(MONTH(SalesDataTable[[#This Row],[Order Date]])/3,0)</f>
        <v>Q2</v>
      </c>
      <c r="E531" s="10">
        <f>MONTH(SalesDataTable[[#This Row],[Order Date]])</f>
        <v>4</v>
      </c>
      <c r="F531" s="10"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6">
      <c r="A532" s="2">
        <v>1844</v>
      </c>
      <c r="B532" s="3">
        <v>46120</v>
      </c>
      <c r="C532" s="10">
        <f>YEAR(SalesDataTable[[#This Row],[Order Date]])</f>
        <v>2026</v>
      </c>
      <c r="D532" s="10" t="str">
        <f>"Q"&amp;ROUNDUP(MONTH(SalesDataTable[[#This Row],[Order Date]])/3,0)</f>
        <v>Q2</v>
      </c>
      <c r="E532" s="10">
        <f>MONTH(SalesDataTable[[#This Row],[Order Date]])</f>
        <v>4</v>
      </c>
      <c r="F532" s="10"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6">
      <c r="A533" s="2">
        <v>4246</v>
      </c>
      <c r="B533" s="3">
        <v>46120</v>
      </c>
      <c r="C533" s="10">
        <f>YEAR(SalesDataTable[[#This Row],[Order Date]])</f>
        <v>2026</v>
      </c>
      <c r="D533" s="10" t="str">
        <f>"Q"&amp;ROUNDUP(MONTH(SalesDataTable[[#This Row],[Order Date]])/3,0)</f>
        <v>Q2</v>
      </c>
      <c r="E533" s="10">
        <f>MONTH(SalesDataTable[[#This Row],[Order Date]])</f>
        <v>4</v>
      </c>
      <c r="F533" s="10"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6">
      <c r="A534" s="2">
        <v>5139</v>
      </c>
      <c r="B534" s="3">
        <v>46120</v>
      </c>
      <c r="C534" s="10">
        <f>YEAR(SalesDataTable[[#This Row],[Order Date]])</f>
        <v>2026</v>
      </c>
      <c r="D534" s="10" t="str">
        <f>"Q"&amp;ROUNDUP(MONTH(SalesDataTable[[#This Row],[Order Date]])/3,0)</f>
        <v>Q2</v>
      </c>
      <c r="E534" s="10">
        <f>MONTH(SalesDataTable[[#This Row],[Order Date]])</f>
        <v>4</v>
      </c>
      <c r="F534" s="10"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6">
      <c r="A535" s="2">
        <v>186</v>
      </c>
      <c r="B535" s="3">
        <v>46121</v>
      </c>
      <c r="C535" s="10">
        <f>YEAR(SalesDataTable[[#This Row],[Order Date]])</f>
        <v>2026</v>
      </c>
      <c r="D535" s="10" t="str">
        <f>"Q"&amp;ROUNDUP(MONTH(SalesDataTable[[#This Row],[Order Date]])/3,0)</f>
        <v>Q2</v>
      </c>
      <c r="E535" s="10">
        <f>MONTH(SalesDataTable[[#This Row],[Order Date]])</f>
        <v>4</v>
      </c>
      <c r="F535" s="10"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6">
      <c r="A536" s="2">
        <v>1742</v>
      </c>
      <c r="B536" s="3">
        <v>46121</v>
      </c>
      <c r="C536" s="10">
        <f>YEAR(SalesDataTable[[#This Row],[Order Date]])</f>
        <v>2026</v>
      </c>
      <c r="D536" s="10" t="str">
        <f>"Q"&amp;ROUNDUP(MONTH(SalesDataTable[[#This Row],[Order Date]])/3,0)</f>
        <v>Q2</v>
      </c>
      <c r="E536" s="10">
        <f>MONTH(SalesDataTable[[#This Row],[Order Date]])</f>
        <v>4</v>
      </c>
      <c r="F536" s="10"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6">
      <c r="A537" s="2">
        <v>3189</v>
      </c>
      <c r="B537" s="3">
        <v>46121</v>
      </c>
      <c r="C537" s="10">
        <f>YEAR(SalesDataTable[[#This Row],[Order Date]])</f>
        <v>2026</v>
      </c>
      <c r="D537" s="10" t="str">
        <f>"Q"&amp;ROUNDUP(MONTH(SalesDataTable[[#This Row],[Order Date]])/3,0)</f>
        <v>Q2</v>
      </c>
      <c r="E537" s="10">
        <f>MONTH(SalesDataTable[[#This Row],[Order Date]])</f>
        <v>4</v>
      </c>
      <c r="F537" s="10"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6">
      <c r="A538" s="2">
        <v>3747</v>
      </c>
      <c r="B538" s="3">
        <v>46121</v>
      </c>
      <c r="C538" s="10">
        <f>YEAR(SalesDataTable[[#This Row],[Order Date]])</f>
        <v>2026</v>
      </c>
      <c r="D538" s="10" t="str">
        <f>"Q"&amp;ROUNDUP(MONTH(SalesDataTable[[#This Row],[Order Date]])/3,0)</f>
        <v>Q2</v>
      </c>
      <c r="E538" s="10">
        <f>MONTH(SalesDataTable[[#This Row],[Order Date]])</f>
        <v>4</v>
      </c>
      <c r="F538" s="10"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6">
      <c r="A539" s="2">
        <v>3782</v>
      </c>
      <c r="B539" s="3">
        <v>46121</v>
      </c>
      <c r="C539" s="10">
        <f>YEAR(SalesDataTable[[#This Row],[Order Date]])</f>
        <v>2026</v>
      </c>
      <c r="D539" s="10" t="str">
        <f>"Q"&amp;ROUNDUP(MONTH(SalesDataTable[[#This Row],[Order Date]])/3,0)</f>
        <v>Q2</v>
      </c>
      <c r="E539" s="10">
        <f>MONTH(SalesDataTable[[#This Row],[Order Date]])</f>
        <v>4</v>
      </c>
      <c r="F539" s="10"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6">
      <c r="A540" s="2">
        <v>4344</v>
      </c>
      <c r="B540" s="3">
        <v>46121</v>
      </c>
      <c r="C540" s="10">
        <f>YEAR(SalesDataTable[[#This Row],[Order Date]])</f>
        <v>2026</v>
      </c>
      <c r="D540" s="10" t="str">
        <f>"Q"&amp;ROUNDUP(MONTH(SalesDataTable[[#This Row],[Order Date]])/3,0)</f>
        <v>Q2</v>
      </c>
      <c r="E540" s="10">
        <f>MONTH(SalesDataTable[[#This Row],[Order Date]])</f>
        <v>4</v>
      </c>
      <c r="F540" s="10"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6">
      <c r="A541" s="2">
        <v>4901</v>
      </c>
      <c r="B541" s="3">
        <v>46121</v>
      </c>
      <c r="C541" s="10">
        <f>YEAR(SalesDataTable[[#This Row],[Order Date]])</f>
        <v>2026</v>
      </c>
      <c r="D541" s="10" t="str">
        <f>"Q"&amp;ROUNDUP(MONTH(SalesDataTable[[#This Row],[Order Date]])/3,0)</f>
        <v>Q2</v>
      </c>
      <c r="E541" s="10">
        <f>MONTH(SalesDataTable[[#This Row],[Order Date]])</f>
        <v>4</v>
      </c>
      <c r="F541" s="10"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6">
      <c r="A542" s="2">
        <v>4969</v>
      </c>
      <c r="B542" s="3">
        <v>46121</v>
      </c>
      <c r="C542" s="10">
        <f>YEAR(SalesDataTable[[#This Row],[Order Date]])</f>
        <v>2026</v>
      </c>
      <c r="D542" s="10" t="str">
        <f>"Q"&amp;ROUNDUP(MONTH(SalesDataTable[[#This Row],[Order Date]])/3,0)</f>
        <v>Q2</v>
      </c>
      <c r="E542" s="10">
        <f>MONTH(SalesDataTable[[#This Row],[Order Date]])</f>
        <v>4</v>
      </c>
      <c r="F542" s="10"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6">
      <c r="A543" s="2">
        <v>673</v>
      </c>
      <c r="B543" s="3">
        <v>46122</v>
      </c>
      <c r="C543" s="10">
        <f>YEAR(SalesDataTable[[#This Row],[Order Date]])</f>
        <v>2026</v>
      </c>
      <c r="D543" s="10" t="str">
        <f>"Q"&amp;ROUNDUP(MONTH(SalesDataTable[[#This Row],[Order Date]])/3,0)</f>
        <v>Q2</v>
      </c>
      <c r="E543" s="10">
        <f>MONTH(SalesDataTable[[#This Row],[Order Date]])</f>
        <v>4</v>
      </c>
      <c r="F543" s="10"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6">
      <c r="A544" s="2">
        <v>888</v>
      </c>
      <c r="B544" s="3">
        <v>46122</v>
      </c>
      <c r="C544" s="10">
        <f>YEAR(SalesDataTable[[#This Row],[Order Date]])</f>
        <v>2026</v>
      </c>
      <c r="D544" s="10" t="str">
        <f>"Q"&amp;ROUNDUP(MONTH(SalesDataTable[[#This Row],[Order Date]])/3,0)</f>
        <v>Q2</v>
      </c>
      <c r="E544" s="10">
        <f>MONTH(SalesDataTable[[#This Row],[Order Date]])</f>
        <v>4</v>
      </c>
      <c r="F544" s="10"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6">
      <c r="A545" s="2">
        <v>1541</v>
      </c>
      <c r="B545" s="3">
        <v>46122</v>
      </c>
      <c r="C545" s="10">
        <f>YEAR(SalesDataTable[[#This Row],[Order Date]])</f>
        <v>2026</v>
      </c>
      <c r="D545" s="10" t="str">
        <f>"Q"&amp;ROUNDUP(MONTH(SalesDataTable[[#This Row],[Order Date]])/3,0)</f>
        <v>Q2</v>
      </c>
      <c r="E545" s="10">
        <f>MONTH(SalesDataTable[[#This Row],[Order Date]])</f>
        <v>4</v>
      </c>
      <c r="F545" s="10"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6">
      <c r="A546" s="2">
        <v>1881</v>
      </c>
      <c r="B546" s="3">
        <v>46122</v>
      </c>
      <c r="C546" s="10">
        <f>YEAR(SalesDataTable[[#This Row],[Order Date]])</f>
        <v>2026</v>
      </c>
      <c r="D546" s="10" t="str">
        <f>"Q"&amp;ROUNDUP(MONTH(SalesDataTable[[#This Row],[Order Date]])/3,0)</f>
        <v>Q2</v>
      </c>
      <c r="E546" s="10">
        <f>MONTH(SalesDataTable[[#This Row],[Order Date]])</f>
        <v>4</v>
      </c>
      <c r="F546" s="10"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6">
      <c r="A547" s="2">
        <v>2007</v>
      </c>
      <c r="B547" s="3">
        <v>46122</v>
      </c>
      <c r="C547" s="10">
        <f>YEAR(SalesDataTable[[#This Row],[Order Date]])</f>
        <v>2026</v>
      </c>
      <c r="D547" s="10" t="str">
        <f>"Q"&amp;ROUNDUP(MONTH(SalesDataTable[[#This Row],[Order Date]])/3,0)</f>
        <v>Q2</v>
      </c>
      <c r="E547" s="10">
        <f>MONTH(SalesDataTable[[#This Row],[Order Date]])</f>
        <v>4</v>
      </c>
      <c r="F547" s="10"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6">
      <c r="A548" s="2">
        <v>2312</v>
      </c>
      <c r="B548" s="3">
        <v>46122</v>
      </c>
      <c r="C548" s="10">
        <f>YEAR(SalesDataTable[[#This Row],[Order Date]])</f>
        <v>2026</v>
      </c>
      <c r="D548" s="10" t="str">
        <f>"Q"&amp;ROUNDUP(MONTH(SalesDataTable[[#This Row],[Order Date]])/3,0)</f>
        <v>Q2</v>
      </c>
      <c r="E548" s="10">
        <f>MONTH(SalesDataTable[[#This Row],[Order Date]])</f>
        <v>4</v>
      </c>
      <c r="F548" s="10"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6">
      <c r="A549" s="2">
        <v>4493</v>
      </c>
      <c r="B549" s="3">
        <v>46122</v>
      </c>
      <c r="C549" s="10">
        <f>YEAR(SalesDataTable[[#This Row],[Order Date]])</f>
        <v>2026</v>
      </c>
      <c r="D549" s="10" t="str">
        <f>"Q"&amp;ROUNDUP(MONTH(SalesDataTable[[#This Row],[Order Date]])/3,0)</f>
        <v>Q2</v>
      </c>
      <c r="E549" s="10">
        <f>MONTH(SalesDataTable[[#This Row],[Order Date]])</f>
        <v>4</v>
      </c>
      <c r="F549" s="10"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6">
      <c r="A550" s="2">
        <v>2072</v>
      </c>
      <c r="B550" s="3">
        <v>46123</v>
      </c>
      <c r="C550" s="10">
        <f>YEAR(SalesDataTable[[#This Row],[Order Date]])</f>
        <v>2026</v>
      </c>
      <c r="D550" s="10" t="str">
        <f>"Q"&amp;ROUNDUP(MONTH(SalesDataTable[[#This Row],[Order Date]])/3,0)</f>
        <v>Q2</v>
      </c>
      <c r="E550" s="10">
        <f>MONTH(SalesDataTable[[#This Row],[Order Date]])</f>
        <v>4</v>
      </c>
      <c r="F550" s="10"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6">
      <c r="A551" s="2">
        <v>2142</v>
      </c>
      <c r="B551" s="3">
        <v>46123</v>
      </c>
      <c r="C551" s="10">
        <f>YEAR(SalesDataTable[[#This Row],[Order Date]])</f>
        <v>2026</v>
      </c>
      <c r="D551" s="10" t="str">
        <f>"Q"&amp;ROUNDUP(MONTH(SalesDataTable[[#This Row],[Order Date]])/3,0)</f>
        <v>Q2</v>
      </c>
      <c r="E551" s="10">
        <f>MONTH(SalesDataTable[[#This Row],[Order Date]])</f>
        <v>4</v>
      </c>
      <c r="F551" s="10"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6">
      <c r="A552" s="2">
        <v>2911</v>
      </c>
      <c r="B552" s="3">
        <v>46123</v>
      </c>
      <c r="C552" s="10">
        <f>YEAR(SalesDataTable[[#This Row],[Order Date]])</f>
        <v>2026</v>
      </c>
      <c r="D552" s="10" t="str">
        <f>"Q"&amp;ROUNDUP(MONTH(SalesDataTable[[#This Row],[Order Date]])/3,0)</f>
        <v>Q2</v>
      </c>
      <c r="E552" s="10">
        <f>MONTH(SalesDataTable[[#This Row],[Order Date]])</f>
        <v>4</v>
      </c>
      <c r="F552" s="10"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6">
      <c r="A553" s="2">
        <v>4276</v>
      </c>
      <c r="B553" s="3">
        <v>46123</v>
      </c>
      <c r="C553" s="10">
        <f>YEAR(SalesDataTable[[#This Row],[Order Date]])</f>
        <v>2026</v>
      </c>
      <c r="D553" s="10" t="str">
        <f>"Q"&amp;ROUNDUP(MONTH(SalesDataTable[[#This Row],[Order Date]])/3,0)</f>
        <v>Q2</v>
      </c>
      <c r="E553" s="10">
        <f>MONTH(SalesDataTable[[#This Row],[Order Date]])</f>
        <v>4</v>
      </c>
      <c r="F553" s="10"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6">
      <c r="A554" s="2">
        <v>5077</v>
      </c>
      <c r="B554" s="3">
        <v>46123</v>
      </c>
      <c r="C554" s="10">
        <f>YEAR(SalesDataTable[[#This Row],[Order Date]])</f>
        <v>2026</v>
      </c>
      <c r="D554" s="10" t="str">
        <f>"Q"&amp;ROUNDUP(MONTH(SalesDataTable[[#This Row],[Order Date]])/3,0)</f>
        <v>Q2</v>
      </c>
      <c r="E554" s="10">
        <f>MONTH(SalesDataTable[[#This Row],[Order Date]])</f>
        <v>4</v>
      </c>
      <c r="F554" s="10"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6">
      <c r="A555" s="2">
        <v>1259</v>
      </c>
      <c r="B555" s="3">
        <v>46124</v>
      </c>
      <c r="C555" s="10">
        <f>YEAR(SalesDataTable[[#This Row],[Order Date]])</f>
        <v>2026</v>
      </c>
      <c r="D555" s="10" t="str">
        <f>"Q"&amp;ROUNDUP(MONTH(SalesDataTable[[#This Row],[Order Date]])/3,0)</f>
        <v>Q2</v>
      </c>
      <c r="E555" s="10">
        <f>MONTH(SalesDataTable[[#This Row],[Order Date]])</f>
        <v>4</v>
      </c>
      <c r="F555" s="10"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6">
      <c r="A556" s="2">
        <v>1720</v>
      </c>
      <c r="B556" s="3">
        <v>46124</v>
      </c>
      <c r="C556" s="10">
        <f>YEAR(SalesDataTable[[#This Row],[Order Date]])</f>
        <v>2026</v>
      </c>
      <c r="D556" s="10" t="str">
        <f>"Q"&amp;ROUNDUP(MONTH(SalesDataTable[[#This Row],[Order Date]])/3,0)</f>
        <v>Q2</v>
      </c>
      <c r="E556" s="10">
        <f>MONTH(SalesDataTable[[#This Row],[Order Date]])</f>
        <v>4</v>
      </c>
      <c r="F556" s="10"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6">
      <c r="A557" s="2">
        <v>1975</v>
      </c>
      <c r="B557" s="3">
        <v>46124</v>
      </c>
      <c r="C557" s="10">
        <f>YEAR(SalesDataTable[[#This Row],[Order Date]])</f>
        <v>2026</v>
      </c>
      <c r="D557" s="10" t="str">
        <f>"Q"&amp;ROUNDUP(MONTH(SalesDataTable[[#This Row],[Order Date]])/3,0)</f>
        <v>Q2</v>
      </c>
      <c r="E557" s="10">
        <f>MONTH(SalesDataTable[[#This Row],[Order Date]])</f>
        <v>4</v>
      </c>
      <c r="F557" s="10"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6">
      <c r="A558" s="2">
        <v>2848</v>
      </c>
      <c r="B558" s="3">
        <v>46124</v>
      </c>
      <c r="C558" s="10">
        <f>YEAR(SalesDataTable[[#This Row],[Order Date]])</f>
        <v>2026</v>
      </c>
      <c r="D558" s="10" t="str">
        <f>"Q"&amp;ROUNDUP(MONTH(SalesDataTable[[#This Row],[Order Date]])/3,0)</f>
        <v>Q2</v>
      </c>
      <c r="E558" s="10">
        <f>MONTH(SalesDataTable[[#This Row],[Order Date]])</f>
        <v>4</v>
      </c>
      <c r="F558" s="10"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6">
      <c r="A559" s="2">
        <v>2979</v>
      </c>
      <c r="B559" s="3">
        <v>46124</v>
      </c>
      <c r="C559" s="10">
        <f>YEAR(SalesDataTable[[#This Row],[Order Date]])</f>
        <v>2026</v>
      </c>
      <c r="D559" s="10" t="str">
        <f>"Q"&amp;ROUNDUP(MONTH(SalesDataTable[[#This Row],[Order Date]])/3,0)</f>
        <v>Q2</v>
      </c>
      <c r="E559" s="10">
        <f>MONTH(SalesDataTable[[#This Row],[Order Date]])</f>
        <v>4</v>
      </c>
      <c r="F559" s="10"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6">
      <c r="A560" s="2">
        <v>2996</v>
      </c>
      <c r="B560" s="3">
        <v>46124</v>
      </c>
      <c r="C560" s="10">
        <f>YEAR(SalesDataTable[[#This Row],[Order Date]])</f>
        <v>2026</v>
      </c>
      <c r="D560" s="10" t="str">
        <f>"Q"&amp;ROUNDUP(MONTH(SalesDataTable[[#This Row],[Order Date]])/3,0)</f>
        <v>Q2</v>
      </c>
      <c r="E560" s="10">
        <f>MONTH(SalesDataTable[[#This Row],[Order Date]])</f>
        <v>4</v>
      </c>
      <c r="F560" s="10"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6">
      <c r="A561" s="2">
        <v>749</v>
      </c>
      <c r="B561" s="3">
        <v>46125</v>
      </c>
      <c r="C561" s="10">
        <f>YEAR(SalesDataTable[[#This Row],[Order Date]])</f>
        <v>2026</v>
      </c>
      <c r="D561" s="10" t="str">
        <f>"Q"&amp;ROUNDUP(MONTH(SalesDataTable[[#This Row],[Order Date]])/3,0)</f>
        <v>Q2</v>
      </c>
      <c r="E561" s="10">
        <f>MONTH(SalesDataTable[[#This Row],[Order Date]])</f>
        <v>4</v>
      </c>
      <c r="F561" s="10"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6">
      <c r="A562" s="2">
        <v>1928</v>
      </c>
      <c r="B562" s="3">
        <v>46125</v>
      </c>
      <c r="C562" s="10">
        <f>YEAR(SalesDataTable[[#This Row],[Order Date]])</f>
        <v>2026</v>
      </c>
      <c r="D562" s="10" t="str">
        <f>"Q"&amp;ROUNDUP(MONTH(SalesDataTable[[#This Row],[Order Date]])/3,0)</f>
        <v>Q2</v>
      </c>
      <c r="E562" s="10">
        <f>MONTH(SalesDataTable[[#This Row],[Order Date]])</f>
        <v>4</v>
      </c>
      <c r="F562" s="10"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6">
      <c r="A563" s="2">
        <v>2486</v>
      </c>
      <c r="B563" s="3">
        <v>46125</v>
      </c>
      <c r="C563" s="10">
        <f>YEAR(SalesDataTable[[#This Row],[Order Date]])</f>
        <v>2026</v>
      </c>
      <c r="D563" s="10" t="str">
        <f>"Q"&amp;ROUNDUP(MONTH(SalesDataTable[[#This Row],[Order Date]])/3,0)</f>
        <v>Q2</v>
      </c>
      <c r="E563" s="10">
        <f>MONTH(SalesDataTable[[#This Row],[Order Date]])</f>
        <v>4</v>
      </c>
      <c r="F563" s="10"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6">
      <c r="A564" s="2">
        <v>2688</v>
      </c>
      <c r="B564" s="3">
        <v>46125</v>
      </c>
      <c r="C564" s="10">
        <f>YEAR(SalesDataTable[[#This Row],[Order Date]])</f>
        <v>2026</v>
      </c>
      <c r="D564" s="10" t="str">
        <f>"Q"&amp;ROUNDUP(MONTH(SalesDataTable[[#This Row],[Order Date]])/3,0)</f>
        <v>Q2</v>
      </c>
      <c r="E564" s="10">
        <f>MONTH(SalesDataTable[[#This Row],[Order Date]])</f>
        <v>4</v>
      </c>
      <c r="F564" s="10"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6">
      <c r="A565" s="2">
        <v>2712</v>
      </c>
      <c r="B565" s="3">
        <v>46125</v>
      </c>
      <c r="C565" s="10">
        <f>YEAR(SalesDataTable[[#This Row],[Order Date]])</f>
        <v>2026</v>
      </c>
      <c r="D565" s="10" t="str">
        <f>"Q"&amp;ROUNDUP(MONTH(SalesDataTable[[#This Row],[Order Date]])/3,0)</f>
        <v>Q2</v>
      </c>
      <c r="E565" s="10">
        <f>MONTH(SalesDataTable[[#This Row],[Order Date]])</f>
        <v>4</v>
      </c>
      <c r="F565" s="10"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6">
      <c r="A566" s="2">
        <v>3853</v>
      </c>
      <c r="B566" s="3">
        <v>46125</v>
      </c>
      <c r="C566" s="10">
        <f>YEAR(SalesDataTable[[#This Row],[Order Date]])</f>
        <v>2026</v>
      </c>
      <c r="D566" s="10" t="str">
        <f>"Q"&amp;ROUNDUP(MONTH(SalesDataTable[[#This Row],[Order Date]])/3,0)</f>
        <v>Q2</v>
      </c>
      <c r="E566" s="10">
        <f>MONTH(SalesDataTable[[#This Row],[Order Date]])</f>
        <v>4</v>
      </c>
      <c r="F566" s="10"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6">
      <c r="A567" s="2">
        <v>4043</v>
      </c>
      <c r="B567" s="3">
        <v>46125</v>
      </c>
      <c r="C567" s="10">
        <f>YEAR(SalesDataTable[[#This Row],[Order Date]])</f>
        <v>2026</v>
      </c>
      <c r="D567" s="10" t="str">
        <f>"Q"&amp;ROUNDUP(MONTH(SalesDataTable[[#This Row],[Order Date]])/3,0)</f>
        <v>Q2</v>
      </c>
      <c r="E567" s="10">
        <f>MONTH(SalesDataTable[[#This Row],[Order Date]])</f>
        <v>4</v>
      </c>
      <c r="F567" s="10"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6">
      <c r="A568" s="2">
        <v>290</v>
      </c>
      <c r="B568" s="3">
        <v>46126</v>
      </c>
      <c r="C568" s="10">
        <f>YEAR(SalesDataTable[[#This Row],[Order Date]])</f>
        <v>2026</v>
      </c>
      <c r="D568" s="10" t="str">
        <f>"Q"&amp;ROUNDUP(MONTH(SalesDataTable[[#This Row],[Order Date]])/3,0)</f>
        <v>Q2</v>
      </c>
      <c r="E568" s="10">
        <f>MONTH(SalesDataTable[[#This Row],[Order Date]])</f>
        <v>4</v>
      </c>
      <c r="F568" s="10"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6">
      <c r="A569" s="2">
        <v>2953</v>
      </c>
      <c r="B569" s="3">
        <v>46126</v>
      </c>
      <c r="C569" s="10">
        <f>YEAR(SalesDataTable[[#This Row],[Order Date]])</f>
        <v>2026</v>
      </c>
      <c r="D569" s="10" t="str">
        <f>"Q"&amp;ROUNDUP(MONTH(SalesDataTable[[#This Row],[Order Date]])/3,0)</f>
        <v>Q2</v>
      </c>
      <c r="E569" s="10">
        <f>MONTH(SalesDataTable[[#This Row],[Order Date]])</f>
        <v>4</v>
      </c>
      <c r="F569" s="10"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6">
      <c r="A570" s="2">
        <v>3179</v>
      </c>
      <c r="B570" s="3">
        <v>46126</v>
      </c>
      <c r="C570" s="10">
        <f>YEAR(SalesDataTable[[#This Row],[Order Date]])</f>
        <v>2026</v>
      </c>
      <c r="D570" s="10" t="str">
        <f>"Q"&amp;ROUNDUP(MONTH(SalesDataTable[[#This Row],[Order Date]])/3,0)</f>
        <v>Q2</v>
      </c>
      <c r="E570" s="10">
        <f>MONTH(SalesDataTable[[#This Row],[Order Date]])</f>
        <v>4</v>
      </c>
      <c r="F570" s="10"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6">
      <c r="A571" s="2">
        <v>3301</v>
      </c>
      <c r="B571" s="3">
        <v>46126</v>
      </c>
      <c r="C571" s="10">
        <f>YEAR(SalesDataTable[[#This Row],[Order Date]])</f>
        <v>2026</v>
      </c>
      <c r="D571" s="10" t="str">
        <f>"Q"&amp;ROUNDUP(MONTH(SalesDataTable[[#This Row],[Order Date]])/3,0)</f>
        <v>Q2</v>
      </c>
      <c r="E571" s="10">
        <f>MONTH(SalesDataTable[[#This Row],[Order Date]])</f>
        <v>4</v>
      </c>
      <c r="F571" s="10"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6">
      <c r="A572" s="2">
        <v>3349</v>
      </c>
      <c r="B572" s="3">
        <v>46126</v>
      </c>
      <c r="C572" s="10">
        <f>YEAR(SalesDataTable[[#This Row],[Order Date]])</f>
        <v>2026</v>
      </c>
      <c r="D572" s="10" t="str">
        <f>"Q"&amp;ROUNDUP(MONTH(SalesDataTable[[#This Row],[Order Date]])/3,0)</f>
        <v>Q2</v>
      </c>
      <c r="E572" s="10">
        <f>MONTH(SalesDataTable[[#This Row],[Order Date]])</f>
        <v>4</v>
      </c>
      <c r="F572" s="10"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6">
      <c r="A573" s="2">
        <v>4874</v>
      </c>
      <c r="B573" s="3">
        <v>46126</v>
      </c>
      <c r="C573" s="10">
        <f>YEAR(SalesDataTable[[#This Row],[Order Date]])</f>
        <v>2026</v>
      </c>
      <c r="D573" s="10" t="str">
        <f>"Q"&amp;ROUNDUP(MONTH(SalesDataTable[[#This Row],[Order Date]])/3,0)</f>
        <v>Q2</v>
      </c>
      <c r="E573" s="10">
        <f>MONTH(SalesDataTable[[#This Row],[Order Date]])</f>
        <v>4</v>
      </c>
      <c r="F573" s="10"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6">
      <c r="A574" s="2">
        <v>1045</v>
      </c>
      <c r="B574" s="3">
        <v>46127</v>
      </c>
      <c r="C574" s="10">
        <f>YEAR(SalesDataTable[[#This Row],[Order Date]])</f>
        <v>2026</v>
      </c>
      <c r="D574" s="10" t="str">
        <f>"Q"&amp;ROUNDUP(MONTH(SalesDataTable[[#This Row],[Order Date]])/3,0)</f>
        <v>Q2</v>
      </c>
      <c r="E574" s="10">
        <f>MONTH(SalesDataTable[[#This Row],[Order Date]])</f>
        <v>4</v>
      </c>
      <c r="F574" s="10"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6">
      <c r="A575" s="2">
        <v>1703</v>
      </c>
      <c r="B575" s="3">
        <v>46127</v>
      </c>
      <c r="C575" s="10">
        <f>YEAR(SalesDataTable[[#This Row],[Order Date]])</f>
        <v>2026</v>
      </c>
      <c r="D575" s="10" t="str">
        <f>"Q"&amp;ROUNDUP(MONTH(SalesDataTable[[#This Row],[Order Date]])/3,0)</f>
        <v>Q2</v>
      </c>
      <c r="E575" s="10">
        <f>MONTH(SalesDataTable[[#This Row],[Order Date]])</f>
        <v>4</v>
      </c>
      <c r="F575" s="10"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6">
      <c r="A576" s="2">
        <v>2107</v>
      </c>
      <c r="B576" s="3">
        <v>46127</v>
      </c>
      <c r="C576" s="10">
        <f>YEAR(SalesDataTable[[#This Row],[Order Date]])</f>
        <v>2026</v>
      </c>
      <c r="D576" s="10" t="str">
        <f>"Q"&amp;ROUNDUP(MONTH(SalesDataTable[[#This Row],[Order Date]])/3,0)</f>
        <v>Q2</v>
      </c>
      <c r="E576" s="10">
        <f>MONTH(SalesDataTable[[#This Row],[Order Date]])</f>
        <v>4</v>
      </c>
      <c r="F576" s="10"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6">
      <c r="A577" s="2">
        <v>2265</v>
      </c>
      <c r="B577" s="3">
        <v>46127</v>
      </c>
      <c r="C577" s="10">
        <f>YEAR(SalesDataTable[[#This Row],[Order Date]])</f>
        <v>2026</v>
      </c>
      <c r="D577" s="10" t="str">
        <f>"Q"&amp;ROUNDUP(MONTH(SalesDataTable[[#This Row],[Order Date]])/3,0)</f>
        <v>Q2</v>
      </c>
      <c r="E577" s="10">
        <f>MONTH(SalesDataTable[[#This Row],[Order Date]])</f>
        <v>4</v>
      </c>
      <c r="F577" s="10"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6">
      <c r="A578" s="2">
        <v>2839</v>
      </c>
      <c r="B578" s="3">
        <v>46127</v>
      </c>
      <c r="C578" s="10">
        <f>YEAR(SalesDataTable[[#This Row],[Order Date]])</f>
        <v>2026</v>
      </c>
      <c r="D578" s="10" t="str">
        <f>"Q"&amp;ROUNDUP(MONTH(SalesDataTable[[#This Row],[Order Date]])/3,0)</f>
        <v>Q2</v>
      </c>
      <c r="E578" s="10">
        <f>MONTH(SalesDataTable[[#This Row],[Order Date]])</f>
        <v>4</v>
      </c>
      <c r="F578" s="10"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6">
      <c r="A579" s="2">
        <v>4742</v>
      </c>
      <c r="B579" s="3">
        <v>46127</v>
      </c>
      <c r="C579" s="10">
        <f>YEAR(SalesDataTable[[#This Row],[Order Date]])</f>
        <v>2026</v>
      </c>
      <c r="D579" s="10" t="str">
        <f>"Q"&amp;ROUNDUP(MONTH(SalesDataTable[[#This Row],[Order Date]])/3,0)</f>
        <v>Q2</v>
      </c>
      <c r="E579" s="10">
        <f>MONTH(SalesDataTable[[#This Row],[Order Date]])</f>
        <v>4</v>
      </c>
      <c r="F579" s="10"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6">
      <c r="A580" s="2">
        <v>4899</v>
      </c>
      <c r="B580" s="3">
        <v>46127</v>
      </c>
      <c r="C580" s="10">
        <f>YEAR(SalesDataTable[[#This Row],[Order Date]])</f>
        <v>2026</v>
      </c>
      <c r="D580" s="10" t="str">
        <f>"Q"&amp;ROUNDUP(MONTH(SalesDataTable[[#This Row],[Order Date]])/3,0)</f>
        <v>Q2</v>
      </c>
      <c r="E580" s="10">
        <f>MONTH(SalesDataTable[[#This Row],[Order Date]])</f>
        <v>4</v>
      </c>
      <c r="F580" s="10"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6">
      <c r="A581" s="2">
        <v>5042</v>
      </c>
      <c r="B581" s="3">
        <v>46127</v>
      </c>
      <c r="C581" s="10">
        <f>YEAR(SalesDataTable[[#This Row],[Order Date]])</f>
        <v>2026</v>
      </c>
      <c r="D581" s="10" t="str">
        <f>"Q"&amp;ROUNDUP(MONTH(SalesDataTable[[#This Row],[Order Date]])/3,0)</f>
        <v>Q2</v>
      </c>
      <c r="E581" s="10">
        <f>MONTH(SalesDataTable[[#This Row],[Order Date]])</f>
        <v>4</v>
      </c>
      <c r="F581" s="10"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6">
      <c r="A582" s="2">
        <v>2248</v>
      </c>
      <c r="B582" s="3">
        <v>46128</v>
      </c>
      <c r="C582" s="10">
        <f>YEAR(SalesDataTable[[#This Row],[Order Date]])</f>
        <v>2026</v>
      </c>
      <c r="D582" s="10" t="str">
        <f>"Q"&amp;ROUNDUP(MONTH(SalesDataTable[[#This Row],[Order Date]])/3,0)</f>
        <v>Q2</v>
      </c>
      <c r="E582" s="10">
        <f>MONTH(SalesDataTable[[#This Row],[Order Date]])</f>
        <v>4</v>
      </c>
      <c r="F582" s="10"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6">
      <c r="A583" s="2">
        <v>2427</v>
      </c>
      <c r="B583" s="3">
        <v>46128</v>
      </c>
      <c r="C583" s="10">
        <f>YEAR(SalesDataTable[[#This Row],[Order Date]])</f>
        <v>2026</v>
      </c>
      <c r="D583" s="10" t="str">
        <f>"Q"&amp;ROUNDUP(MONTH(SalesDataTable[[#This Row],[Order Date]])/3,0)</f>
        <v>Q2</v>
      </c>
      <c r="E583" s="10">
        <f>MONTH(SalesDataTable[[#This Row],[Order Date]])</f>
        <v>4</v>
      </c>
      <c r="F583" s="10"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6">
      <c r="A584" s="2">
        <v>2445</v>
      </c>
      <c r="B584" s="3">
        <v>46128</v>
      </c>
      <c r="C584" s="10">
        <f>YEAR(SalesDataTable[[#This Row],[Order Date]])</f>
        <v>2026</v>
      </c>
      <c r="D584" s="10" t="str">
        <f>"Q"&amp;ROUNDUP(MONTH(SalesDataTable[[#This Row],[Order Date]])/3,0)</f>
        <v>Q2</v>
      </c>
      <c r="E584" s="10">
        <f>MONTH(SalesDataTable[[#This Row],[Order Date]])</f>
        <v>4</v>
      </c>
      <c r="F584" s="10"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6">
      <c r="A585" s="2">
        <v>3311</v>
      </c>
      <c r="B585" s="3">
        <v>46128</v>
      </c>
      <c r="C585" s="10">
        <f>YEAR(SalesDataTable[[#This Row],[Order Date]])</f>
        <v>2026</v>
      </c>
      <c r="D585" s="10" t="str">
        <f>"Q"&amp;ROUNDUP(MONTH(SalesDataTable[[#This Row],[Order Date]])/3,0)</f>
        <v>Q2</v>
      </c>
      <c r="E585" s="10">
        <f>MONTH(SalesDataTable[[#This Row],[Order Date]])</f>
        <v>4</v>
      </c>
      <c r="F585" s="10"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6">
      <c r="A586" s="2">
        <v>3320</v>
      </c>
      <c r="B586" s="3">
        <v>46128</v>
      </c>
      <c r="C586" s="10">
        <f>YEAR(SalesDataTable[[#This Row],[Order Date]])</f>
        <v>2026</v>
      </c>
      <c r="D586" s="10" t="str">
        <f>"Q"&amp;ROUNDUP(MONTH(SalesDataTable[[#This Row],[Order Date]])/3,0)</f>
        <v>Q2</v>
      </c>
      <c r="E586" s="10">
        <f>MONTH(SalesDataTable[[#This Row],[Order Date]])</f>
        <v>4</v>
      </c>
      <c r="F586" s="10"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6">
      <c r="A587" s="2">
        <v>3321</v>
      </c>
      <c r="B587" s="3">
        <v>46128</v>
      </c>
      <c r="C587" s="10">
        <f>YEAR(SalesDataTable[[#This Row],[Order Date]])</f>
        <v>2026</v>
      </c>
      <c r="D587" s="10" t="str">
        <f>"Q"&amp;ROUNDUP(MONTH(SalesDataTable[[#This Row],[Order Date]])/3,0)</f>
        <v>Q2</v>
      </c>
      <c r="E587" s="10">
        <f>MONTH(SalesDataTable[[#This Row],[Order Date]])</f>
        <v>4</v>
      </c>
      <c r="F587" s="10"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6">
      <c r="A588" s="2">
        <v>5181</v>
      </c>
      <c r="B588" s="3">
        <v>46128</v>
      </c>
      <c r="C588" s="10">
        <f>YEAR(SalesDataTable[[#This Row],[Order Date]])</f>
        <v>2026</v>
      </c>
      <c r="D588" s="10" t="str">
        <f>"Q"&amp;ROUNDUP(MONTH(SalesDataTable[[#This Row],[Order Date]])/3,0)</f>
        <v>Q2</v>
      </c>
      <c r="E588" s="10">
        <f>MONTH(SalesDataTable[[#This Row],[Order Date]])</f>
        <v>4</v>
      </c>
      <c r="F588" s="10"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6">
      <c r="A589" s="2">
        <v>5187</v>
      </c>
      <c r="B589" s="3">
        <v>46128</v>
      </c>
      <c r="C589" s="10">
        <f>YEAR(SalesDataTable[[#This Row],[Order Date]])</f>
        <v>2026</v>
      </c>
      <c r="D589" s="10" t="str">
        <f>"Q"&amp;ROUNDUP(MONTH(SalesDataTable[[#This Row],[Order Date]])/3,0)</f>
        <v>Q2</v>
      </c>
      <c r="E589" s="10">
        <f>MONTH(SalesDataTable[[#This Row],[Order Date]])</f>
        <v>4</v>
      </c>
      <c r="F589" s="10"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6">
      <c r="A590" s="2">
        <v>605</v>
      </c>
      <c r="B590" s="3">
        <v>46129</v>
      </c>
      <c r="C590" s="10">
        <f>YEAR(SalesDataTable[[#This Row],[Order Date]])</f>
        <v>2026</v>
      </c>
      <c r="D590" s="10" t="str">
        <f>"Q"&amp;ROUNDUP(MONTH(SalesDataTable[[#This Row],[Order Date]])/3,0)</f>
        <v>Q2</v>
      </c>
      <c r="E590" s="10">
        <f>MONTH(SalesDataTable[[#This Row],[Order Date]])</f>
        <v>4</v>
      </c>
      <c r="F590" s="10"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6">
      <c r="A591" s="2">
        <v>3244</v>
      </c>
      <c r="B591" s="3">
        <v>46129</v>
      </c>
      <c r="C591" s="10">
        <f>YEAR(SalesDataTable[[#This Row],[Order Date]])</f>
        <v>2026</v>
      </c>
      <c r="D591" s="10" t="str">
        <f>"Q"&amp;ROUNDUP(MONTH(SalesDataTable[[#This Row],[Order Date]])/3,0)</f>
        <v>Q2</v>
      </c>
      <c r="E591" s="10">
        <f>MONTH(SalesDataTable[[#This Row],[Order Date]])</f>
        <v>4</v>
      </c>
      <c r="F591" s="10"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6">
      <c r="A592" s="2">
        <v>4047</v>
      </c>
      <c r="B592" s="3">
        <v>46129</v>
      </c>
      <c r="C592" s="10">
        <f>YEAR(SalesDataTable[[#This Row],[Order Date]])</f>
        <v>2026</v>
      </c>
      <c r="D592" s="10" t="str">
        <f>"Q"&amp;ROUNDUP(MONTH(SalesDataTable[[#This Row],[Order Date]])/3,0)</f>
        <v>Q2</v>
      </c>
      <c r="E592" s="10">
        <f>MONTH(SalesDataTable[[#This Row],[Order Date]])</f>
        <v>4</v>
      </c>
      <c r="F592" s="10"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6">
      <c r="A593" s="2">
        <v>4101</v>
      </c>
      <c r="B593" s="3">
        <v>46129</v>
      </c>
      <c r="C593" s="10">
        <f>YEAR(SalesDataTable[[#This Row],[Order Date]])</f>
        <v>2026</v>
      </c>
      <c r="D593" s="10" t="str">
        <f>"Q"&amp;ROUNDUP(MONTH(SalesDataTable[[#This Row],[Order Date]])/3,0)</f>
        <v>Q2</v>
      </c>
      <c r="E593" s="10">
        <f>MONTH(SalesDataTable[[#This Row],[Order Date]])</f>
        <v>4</v>
      </c>
      <c r="F593" s="10"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6">
      <c r="A594" s="2">
        <v>4537</v>
      </c>
      <c r="B594" s="3">
        <v>46129</v>
      </c>
      <c r="C594" s="10">
        <f>YEAR(SalesDataTable[[#This Row],[Order Date]])</f>
        <v>2026</v>
      </c>
      <c r="D594" s="10" t="str">
        <f>"Q"&amp;ROUNDUP(MONTH(SalesDataTable[[#This Row],[Order Date]])/3,0)</f>
        <v>Q2</v>
      </c>
      <c r="E594" s="10">
        <f>MONTH(SalesDataTable[[#This Row],[Order Date]])</f>
        <v>4</v>
      </c>
      <c r="F594" s="10"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6">
      <c r="A595" s="2">
        <v>754</v>
      </c>
      <c r="B595" s="3">
        <v>46130</v>
      </c>
      <c r="C595" s="10">
        <f>YEAR(SalesDataTable[[#This Row],[Order Date]])</f>
        <v>2026</v>
      </c>
      <c r="D595" s="10" t="str">
        <f>"Q"&amp;ROUNDUP(MONTH(SalesDataTable[[#This Row],[Order Date]])/3,0)</f>
        <v>Q2</v>
      </c>
      <c r="E595" s="10">
        <f>MONTH(SalesDataTable[[#This Row],[Order Date]])</f>
        <v>4</v>
      </c>
      <c r="F595" s="10"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6">
      <c r="A596" s="2">
        <v>1340</v>
      </c>
      <c r="B596" s="3">
        <v>46130</v>
      </c>
      <c r="C596" s="10">
        <f>YEAR(SalesDataTable[[#This Row],[Order Date]])</f>
        <v>2026</v>
      </c>
      <c r="D596" s="10" t="str">
        <f>"Q"&amp;ROUNDUP(MONTH(SalesDataTable[[#This Row],[Order Date]])/3,0)</f>
        <v>Q2</v>
      </c>
      <c r="E596" s="10">
        <f>MONTH(SalesDataTable[[#This Row],[Order Date]])</f>
        <v>4</v>
      </c>
      <c r="F596" s="10"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6">
      <c r="A597" s="2">
        <v>1444</v>
      </c>
      <c r="B597" s="3">
        <v>46130</v>
      </c>
      <c r="C597" s="10">
        <f>YEAR(SalesDataTable[[#This Row],[Order Date]])</f>
        <v>2026</v>
      </c>
      <c r="D597" s="10" t="str">
        <f>"Q"&amp;ROUNDUP(MONTH(SalesDataTable[[#This Row],[Order Date]])/3,0)</f>
        <v>Q2</v>
      </c>
      <c r="E597" s="10">
        <f>MONTH(SalesDataTable[[#This Row],[Order Date]])</f>
        <v>4</v>
      </c>
      <c r="F597" s="10"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6">
      <c r="A598" s="2">
        <v>2390</v>
      </c>
      <c r="B598" s="3">
        <v>46130</v>
      </c>
      <c r="C598" s="10">
        <f>YEAR(SalesDataTable[[#This Row],[Order Date]])</f>
        <v>2026</v>
      </c>
      <c r="D598" s="10" t="str">
        <f>"Q"&amp;ROUNDUP(MONTH(SalesDataTable[[#This Row],[Order Date]])/3,0)</f>
        <v>Q2</v>
      </c>
      <c r="E598" s="10">
        <f>MONTH(SalesDataTable[[#This Row],[Order Date]])</f>
        <v>4</v>
      </c>
      <c r="F598" s="10"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6">
      <c r="A599" s="2">
        <v>3076</v>
      </c>
      <c r="B599" s="3">
        <v>46130</v>
      </c>
      <c r="C599" s="10">
        <f>YEAR(SalesDataTable[[#This Row],[Order Date]])</f>
        <v>2026</v>
      </c>
      <c r="D599" s="10" t="str">
        <f>"Q"&amp;ROUNDUP(MONTH(SalesDataTable[[#This Row],[Order Date]])/3,0)</f>
        <v>Q2</v>
      </c>
      <c r="E599" s="10">
        <f>MONTH(SalesDataTable[[#This Row],[Order Date]])</f>
        <v>4</v>
      </c>
      <c r="F599" s="10"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6">
      <c r="A600" s="2">
        <v>3157</v>
      </c>
      <c r="B600" s="3">
        <v>46130</v>
      </c>
      <c r="C600" s="10">
        <f>YEAR(SalesDataTable[[#This Row],[Order Date]])</f>
        <v>2026</v>
      </c>
      <c r="D600" s="10" t="str">
        <f>"Q"&amp;ROUNDUP(MONTH(SalesDataTable[[#This Row],[Order Date]])/3,0)</f>
        <v>Q2</v>
      </c>
      <c r="E600" s="10">
        <f>MONTH(SalesDataTable[[#This Row],[Order Date]])</f>
        <v>4</v>
      </c>
      <c r="F600" s="10"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6">
      <c r="A601" s="2">
        <v>4516</v>
      </c>
      <c r="B601" s="3">
        <v>46130</v>
      </c>
      <c r="C601" s="10">
        <f>YEAR(SalesDataTable[[#This Row],[Order Date]])</f>
        <v>2026</v>
      </c>
      <c r="D601" s="10" t="str">
        <f>"Q"&amp;ROUNDUP(MONTH(SalesDataTable[[#This Row],[Order Date]])/3,0)</f>
        <v>Q2</v>
      </c>
      <c r="E601" s="10">
        <f>MONTH(SalesDataTable[[#This Row],[Order Date]])</f>
        <v>4</v>
      </c>
      <c r="F601" s="10"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6">
      <c r="A602" s="2">
        <v>5119</v>
      </c>
      <c r="B602" s="3">
        <v>46130</v>
      </c>
      <c r="C602" s="10">
        <f>YEAR(SalesDataTable[[#This Row],[Order Date]])</f>
        <v>2026</v>
      </c>
      <c r="D602" s="10" t="str">
        <f>"Q"&amp;ROUNDUP(MONTH(SalesDataTable[[#This Row],[Order Date]])/3,0)</f>
        <v>Q2</v>
      </c>
      <c r="E602" s="10">
        <f>MONTH(SalesDataTable[[#This Row],[Order Date]])</f>
        <v>4</v>
      </c>
      <c r="F602" s="10"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6">
      <c r="A603" s="2">
        <v>125</v>
      </c>
      <c r="B603" s="3">
        <v>46131</v>
      </c>
      <c r="C603" s="10">
        <f>YEAR(SalesDataTable[[#This Row],[Order Date]])</f>
        <v>2026</v>
      </c>
      <c r="D603" s="10" t="str">
        <f>"Q"&amp;ROUNDUP(MONTH(SalesDataTable[[#This Row],[Order Date]])/3,0)</f>
        <v>Q2</v>
      </c>
      <c r="E603" s="10">
        <f>MONTH(SalesDataTable[[#This Row],[Order Date]])</f>
        <v>4</v>
      </c>
      <c r="F603" s="10"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6">
      <c r="A604" s="2">
        <v>728</v>
      </c>
      <c r="B604" s="3">
        <v>46131</v>
      </c>
      <c r="C604" s="10">
        <f>YEAR(SalesDataTable[[#This Row],[Order Date]])</f>
        <v>2026</v>
      </c>
      <c r="D604" s="10" t="str">
        <f>"Q"&amp;ROUNDUP(MONTH(SalesDataTable[[#This Row],[Order Date]])/3,0)</f>
        <v>Q2</v>
      </c>
      <c r="E604" s="10">
        <f>MONTH(SalesDataTable[[#This Row],[Order Date]])</f>
        <v>4</v>
      </c>
      <c r="F604" s="10"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6">
      <c r="A605" s="2">
        <v>1271</v>
      </c>
      <c r="B605" s="3">
        <v>46131</v>
      </c>
      <c r="C605" s="10">
        <f>YEAR(SalesDataTable[[#This Row],[Order Date]])</f>
        <v>2026</v>
      </c>
      <c r="D605" s="10" t="str">
        <f>"Q"&amp;ROUNDUP(MONTH(SalesDataTable[[#This Row],[Order Date]])/3,0)</f>
        <v>Q2</v>
      </c>
      <c r="E605" s="10">
        <f>MONTH(SalesDataTable[[#This Row],[Order Date]])</f>
        <v>4</v>
      </c>
      <c r="F605" s="10"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6">
      <c r="A606" s="2">
        <v>1284</v>
      </c>
      <c r="B606" s="3">
        <v>46131</v>
      </c>
      <c r="C606" s="10">
        <f>YEAR(SalesDataTable[[#This Row],[Order Date]])</f>
        <v>2026</v>
      </c>
      <c r="D606" s="10" t="str">
        <f>"Q"&amp;ROUNDUP(MONTH(SalesDataTable[[#This Row],[Order Date]])/3,0)</f>
        <v>Q2</v>
      </c>
      <c r="E606" s="10">
        <f>MONTH(SalesDataTable[[#This Row],[Order Date]])</f>
        <v>4</v>
      </c>
      <c r="F606" s="10"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6">
      <c r="A607" s="2">
        <v>1657</v>
      </c>
      <c r="B607" s="3">
        <v>46131</v>
      </c>
      <c r="C607" s="10">
        <f>YEAR(SalesDataTable[[#This Row],[Order Date]])</f>
        <v>2026</v>
      </c>
      <c r="D607" s="10" t="str">
        <f>"Q"&amp;ROUNDUP(MONTH(SalesDataTable[[#This Row],[Order Date]])/3,0)</f>
        <v>Q2</v>
      </c>
      <c r="E607" s="10">
        <f>MONTH(SalesDataTable[[#This Row],[Order Date]])</f>
        <v>4</v>
      </c>
      <c r="F607" s="10"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6">
      <c r="A608" s="2">
        <v>2240</v>
      </c>
      <c r="B608" s="3">
        <v>46131</v>
      </c>
      <c r="C608" s="10">
        <f>YEAR(SalesDataTable[[#This Row],[Order Date]])</f>
        <v>2026</v>
      </c>
      <c r="D608" s="10" t="str">
        <f>"Q"&amp;ROUNDUP(MONTH(SalesDataTable[[#This Row],[Order Date]])/3,0)</f>
        <v>Q2</v>
      </c>
      <c r="E608" s="10">
        <f>MONTH(SalesDataTable[[#This Row],[Order Date]])</f>
        <v>4</v>
      </c>
      <c r="F608" s="10"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6">
      <c r="A609" s="2">
        <v>3050</v>
      </c>
      <c r="B609" s="3">
        <v>46131</v>
      </c>
      <c r="C609" s="10">
        <f>YEAR(SalesDataTable[[#This Row],[Order Date]])</f>
        <v>2026</v>
      </c>
      <c r="D609" s="10" t="str">
        <f>"Q"&amp;ROUNDUP(MONTH(SalesDataTable[[#This Row],[Order Date]])/3,0)</f>
        <v>Q2</v>
      </c>
      <c r="E609" s="10">
        <f>MONTH(SalesDataTable[[#This Row],[Order Date]])</f>
        <v>4</v>
      </c>
      <c r="F609" s="10"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6">
      <c r="A610" s="2">
        <v>3213</v>
      </c>
      <c r="B610" s="3">
        <v>46131</v>
      </c>
      <c r="C610" s="10">
        <f>YEAR(SalesDataTable[[#This Row],[Order Date]])</f>
        <v>2026</v>
      </c>
      <c r="D610" s="10" t="str">
        <f>"Q"&amp;ROUNDUP(MONTH(SalesDataTable[[#This Row],[Order Date]])/3,0)</f>
        <v>Q2</v>
      </c>
      <c r="E610" s="10">
        <f>MONTH(SalesDataTable[[#This Row],[Order Date]])</f>
        <v>4</v>
      </c>
      <c r="F610" s="10"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6">
      <c r="A611" s="2">
        <v>3367</v>
      </c>
      <c r="B611" s="3">
        <v>46131</v>
      </c>
      <c r="C611" s="10">
        <f>YEAR(SalesDataTable[[#This Row],[Order Date]])</f>
        <v>2026</v>
      </c>
      <c r="D611" s="10" t="str">
        <f>"Q"&amp;ROUNDUP(MONTH(SalesDataTable[[#This Row],[Order Date]])/3,0)</f>
        <v>Q2</v>
      </c>
      <c r="E611" s="10">
        <f>MONTH(SalesDataTable[[#This Row],[Order Date]])</f>
        <v>4</v>
      </c>
      <c r="F611" s="10"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6">
      <c r="A612" s="2">
        <v>3885</v>
      </c>
      <c r="B612" s="3">
        <v>46131</v>
      </c>
      <c r="C612" s="10">
        <f>YEAR(SalesDataTable[[#This Row],[Order Date]])</f>
        <v>2026</v>
      </c>
      <c r="D612" s="10" t="str">
        <f>"Q"&amp;ROUNDUP(MONTH(SalesDataTable[[#This Row],[Order Date]])/3,0)</f>
        <v>Q2</v>
      </c>
      <c r="E612" s="10">
        <f>MONTH(SalesDataTable[[#This Row],[Order Date]])</f>
        <v>4</v>
      </c>
      <c r="F612" s="10"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6">
      <c r="A613" s="2">
        <v>4372</v>
      </c>
      <c r="B613" s="3">
        <v>46131</v>
      </c>
      <c r="C613" s="10">
        <f>YEAR(SalesDataTable[[#This Row],[Order Date]])</f>
        <v>2026</v>
      </c>
      <c r="D613" s="10" t="str">
        <f>"Q"&amp;ROUNDUP(MONTH(SalesDataTable[[#This Row],[Order Date]])/3,0)</f>
        <v>Q2</v>
      </c>
      <c r="E613" s="10">
        <f>MONTH(SalesDataTable[[#This Row],[Order Date]])</f>
        <v>4</v>
      </c>
      <c r="F613" s="10"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6">
      <c r="A614" s="2">
        <v>4417</v>
      </c>
      <c r="B614" s="3">
        <v>46131</v>
      </c>
      <c r="C614" s="10">
        <f>YEAR(SalesDataTable[[#This Row],[Order Date]])</f>
        <v>2026</v>
      </c>
      <c r="D614" s="10" t="str">
        <f>"Q"&amp;ROUNDUP(MONTH(SalesDataTable[[#This Row],[Order Date]])/3,0)</f>
        <v>Q2</v>
      </c>
      <c r="E614" s="10">
        <f>MONTH(SalesDataTable[[#This Row],[Order Date]])</f>
        <v>4</v>
      </c>
      <c r="F614" s="10"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6">
      <c r="A615" s="2">
        <v>1147</v>
      </c>
      <c r="B615" s="3">
        <v>46132</v>
      </c>
      <c r="C615" s="10">
        <f>YEAR(SalesDataTable[[#This Row],[Order Date]])</f>
        <v>2026</v>
      </c>
      <c r="D615" s="10" t="str">
        <f>"Q"&amp;ROUNDUP(MONTH(SalesDataTable[[#This Row],[Order Date]])/3,0)</f>
        <v>Q2</v>
      </c>
      <c r="E615" s="10">
        <f>MONTH(SalesDataTable[[#This Row],[Order Date]])</f>
        <v>4</v>
      </c>
      <c r="F615" s="10"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6">
      <c r="A616" s="2">
        <v>1514</v>
      </c>
      <c r="B616" s="3">
        <v>46132</v>
      </c>
      <c r="C616" s="10">
        <f>YEAR(SalesDataTable[[#This Row],[Order Date]])</f>
        <v>2026</v>
      </c>
      <c r="D616" s="10" t="str">
        <f>"Q"&amp;ROUNDUP(MONTH(SalesDataTable[[#This Row],[Order Date]])/3,0)</f>
        <v>Q2</v>
      </c>
      <c r="E616" s="10">
        <f>MONTH(SalesDataTable[[#This Row],[Order Date]])</f>
        <v>4</v>
      </c>
      <c r="F616" s="10"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6">
      <c r="A617" s="2">
        <v>1538</v>
      </c>
      <c r="B617" s="3">
        <v>46132</v>
      </c>
      <c r="C617" s="10">
        <f>YEAR(SalesDataTable[[#This Row],[Order Date]])</f>
        <v>2026</v>
      </c>
      <c r="D617" s="10" t="str">
        <f>"Q"&amp;ROUNDUP(MONTH(SalesDataTable[[#This Row],[Order Date]])/3,0)</f>
        <v>Q2</v>
      </c>
      <c r="E617" s="10">
        <f>MONTH(SalesDataTable[[#This Row],[Order Date]])</f>
        <v>4</v>
      </c>
      <c r="F617" s="10"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6">
      <c r="A618" s="2">
        <v>1679</v>
      </c>
      <c r="B618" s="3">
        <v>46132</v>
      </c>
      <c r="C618" s="10">
        <f>YEAR(SalesDataTable[[#This Row],[Order Date]])</f>
        <v>2026</v>
      </c>
      <c r="D618" s="10" t="str">
        <f>"Q"&amp;ROUNDUP(MONTH(SalesDataTable[[#This Row],[Order Date]])/3,0)</f>
        <v>Q2</v>
      </c>
      <c r="E618" s="10">
        <f>MONTH(SalesDataTable[[#This Row],[Order Date]])</f>
        <v>4</v>
      </c>
      <c r="F618" s="10"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6">
      <c r="A619" s="2">
        <v>1708</v>
      </c>
      <c r="B619" s="3">
        <v>46132</v>
      </c>
      <c r="C619" s="10">
        <f>YEAR(SalesDataTable[[#This Row],[Order Date]])</f>
        <v>2026</v>
      </c>
      <c r="D619" s="10" t="str">
        <f>"Q"&amp;ROUNDUP(MONTH(SalesDataTable[[#This Row],[Order Date]])/3,0)</f>
        <v>Q2</v>
      </c>
      <c r="E619" s="10">
        <f>MONTH(SalesDataTable[[#This Row],[Order Date]])</f>
        <v>4</v>
      </c>
      <c r="F619" s="10"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6">
      <c r="A620" s="2">
        <v>2686</v>
      </c>
      <c r="B620" s="3">
        <v>46132</v>
      </c>
      <c r="C620" s="10">
        <f>YEAR(SalesDataTable[[#This Row],[Order Date]])</f>
        <v>2026</v>
      </c>
      <c r="D620" s="10" t="str">
        <f>"Q"&amp;ROUNDUP(MONTH(SalesDataTable[[#This Row],[Order Date]])/3,0)</f>
        <v>Q2</v>
      </c>
      <c r="E620" s="10">
        <f>MONTH(SalesDataTable[[#This Row],[Order Date]])</f>
        <v>4</v>
      </c>
      <c r="F620" s="10"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6">
      <c r="A621" s="2">
        <v>3307</v>
      </c>
      <c r="B621" s="3">
        <v>46132</v>
      </c>
      <c r="C621" s="10">
        <f>YEAR(SalesDataTable[[#This Row],[Order Date]])</f>
        <v>2026</v>
      </c>
      <c r="D621" s="10" t="str">
        <f>"Q"&amp;ROUNDUP(MONTH(SalesDataTable[[#This Row],[Order Date]])/3,0)</f>
        <v>Q2</v>
      </c>
      <c r="E621" s="10">
        <f>MONTH(SalesDataTable[[#This Row],[Order Date]])</f>
        <v>4</v>
      </c>
      <c r="F621" s="10"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6">
      <c r="A622" s="2">
        <v>3772</v>
      </c>
      <c r="B622" s="3">
        <v>46132</v>
      </c>
      <c r="C622" s="10">
        <f>YEAR(SalesDataTable[[#This Row],[Order Date]])</f>
        <v>2026</v>
      </c>
      <c r="D622" s="10" t="str">
        <f>"Q"&amp;ROUNDUP(MONTH(SalesDataTable[[#This Row],[Order Date]])/3,0)</f>
        <v>Q2</v>
      </c>
      <c r="E622" s="10">
        <f>MONTH(SalesDataTable[[#This Row],[Order Date]])</f>
        <v>4</v>
      </c>
      <c r="F622" s="10"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6">
      <c r="A623" s="2">
        <v>3877</v>
      </c>
      <c r="B623" s="3">
        <v>46132</v>
      </c>
      <c r="C623" s="10">
        <f>YEAR(SalesDataTable[[#This Row],[Order Date]])</f>
        <v>2026</v>
      </c>
      <c r="D623" s="10" t="str">
        <f>"Q"&amp;ROUNDUP(MONTH(SalesDataTable[[#This Row],[Order Date]])/3,0)</f>
        <v>Q2</v>
      </c>
      <c r="E623" s="10">
        <f>MONTH(SalesDataTable[[#This Row],[Order Date]])</f>
        <v>4</v>
      </c>
      <c r="F623" s="10"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6">
      <c r="A624" s="2">
        <v>4117</v>
      </c>
      <c r="B624" s="3">
        <v>46132</v>
      </c>
      <c r="C624" s="10">
        <f>YEAR(SalesDataTable[[#This Row],[Order Date]])</f>
        <v>2026</v>
      </c>
      <c r="D624" s="10" t="str">
        <f>"Q"&amp;ROUNDUP(MONTH(SalesDataTable[[#This Row],[Order Date]])/3,0)</f>
        <v>Q2</v>
      </c>
      <c r="E624" s="10">
        <f>MONTH(SalesDataTable[[#This Row],[Order Date]])</f>
        <v>4</v>
      </c>
      <c r="F624" s="10"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6">
      <c r="A625" s="2">
        <v>4562</v>
      </c>
      <c r="B625" s="3">
        <v>46132</v>
      </c>
      <c r="C625" s="10">
        <f>YEAR(SalesDataTable[[#This Row],[Order Date]])</f>
        <v>2026</v>
      </c>
      <c r="D625" s="10" t="str">
        <f>"Q"&amp;ROUNDUP(MONTH(SalesDataTable[[#This Row],[Order Date]])/3,0)</f>
        <v>Q2</v>
      </c>
      <c r="E625" s="10">
        <f>MONTH(SalesDataTable[[#This Row],[Order Date]])</f>
        <v>4</v>
      </c>
      <c r="F625" s="10"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6">
      <c r="A626" s="2">
        <v>4683</v>
      </c>
      <c r="B626" s="3">
        <v>46132</v>
      </c>
      <c r="C626" s="10">
        <f>YEAR(SalesDataTable[[#This Row],[Order Date]])</f>
        <v>2026</v>
      </c>
      <c r="D626" s="10" t="str">
        <f>"Q"&amp;ROUNDUP(MONTH(SalesDataTable[[#This Row],[Order Date]])/3,0)</f>
        <v>Q2</v>
      </c>
      <c r="E626" s="10">
        <f>MONTH(SalesDataTable[[#This Row],[Order Date]])</f>
        <v>4</v>
      </c>
      <c r="F626" s="10"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6">
      <c r="A627" s="2">
        <v>308</v>
      </c>
      <c r="B627" s="3">
        <v>46133</v>
      </c>
      <c r="C627" s="10">
        <f>YEAR(SalesDataTable[[#This Row],[Order Date]])</f>
        <v>2026</v>
      </c>
      <c r="D627" s="10" t="str">
        <f>"Q"&amp;ROUNDUP(MONTH(SalesDataTable[[#This Row],[Order Date]])/3,0)</f>
        <v>Q2</v>
      </c>
      <c r="E627" s="10">
        <f>MONTH(SalesDataTable[[#This Row],[Order Date]])</f>
        <v>4</v>
      </c>
      <c r="F627" s="10"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6">
      <c r="A628" s="2">
        <v>773</v>
      </c>
      <c r="B628" s="3">
        <v>46133</v>
      </c>
      <c r="C628" s="10">
        <f>YEAR(SalesDataTable[[#This Row],[Order Date]])</f>
        <v>2026</v>
      </c>
      <c r="D628" s="10" t="str">
        <f>"Q"&amp;ROUNDUP(MONTH(SalesDataTable[[#This Row],[Order Date]])/3,0)</f>
        <v>Q2</v>
      </c>
      <c r="E628" s="10">
        <f>MONTH(SalesDataTable[[#This Row],[Order Date]])</f>
        <v>4</v>
      </c>
      <c r="F628" s="10"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6">
      <c r="A629" s="2">
        <v>1303</v>
      </c>
      <c r="B629" s="3">
        <v>46133</v>
      </c>
      <c r="C629" s="10">
        <f>YEAR(SalesDataTable[[#This Row],[Order Date]])</f>
        <v>2026</v>
      </c>
      <c r="D629" s="10" t="str">
        <f>"Q"&amp;ROUNDUP(MONTH(SalesDataTable[[#This Row],[Order Date]])/3,0)</f>
        <v>Q2</v>
      </c>
      <c r="E629" s="10">
        <f>MONTH(SalesDataTable[[#This Row],[Order Date]])</f>
        <v>4</v>
      </c>
      <c r="F629" s="10"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6">
      <c r="A630" s="2">
        <v>1348</v>
      </c>
      <c r="B630" s="3">
        <v>46133</v>
      </c>
      <c r="C630" s="10">
        <f>YEAR(SalesDataTable[[#This Row],[Order Date]])</f>
        <v>2026</v>
      </c>
      <c r="D630" s="10" t="str">
        <f>"Q"&amp;ROUNDUP(MONTH(SalesDataTable[[#This Row],[Order Date]])/3,0)</f>
        <v>Q2</v>
      </c>
      <c r="E630" s="10">
        <f>MONTH(SalesDataTable[[#This Row],[Order Date]])</f>
        <v>4</v>
      </c>
      <c r="F630" s="10"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6">
      <c r="A631" s="2">
        <v>1496</v>
      </c>
      <c r="B631" s="3">
        <v>46133</v>
      </c>
      <c r="C631" s="10">
        <f>YEAR(SalesDataTable[[#This Row],[Order Date]])</f>
        <v>2026</v>
      </c>
      <c r="D631" s="10" t="str">
        <f>"Q"&amp;ROUNDUP(MONTH(SalesDataTable[[#This Row],[Order Date]])/3,0)</f>
        <v>Q2</v>
      </c>
      <c r="E631" s="10">
        <f>MONTH(SalesDataTable[[#This Row],[Order Date]])</f>
        <v>4</v>
      </c>
      <c r="F631" s="10"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6">
      <c r="A632" s="2">
        <v>1695</v>
      </c>
      <c r="B632" s="3">
        <v>46133</v>
      </c>
      <c r="C632" s="10">
        <f>YEAR(SalesDataTable[[#This Row],[Order Date]])</f>
        <v>2026</v>
      </c>
      <c r="D632" s="10" t="str">
        <f>"Q"&amp;ROUNDUP(MONTH(SalesDataTable[[#This Row],[Order Date]])/3,0)</f>
        <v>Q2</v>
      </c>
      <c r="E632" s="10">
        <f>MONTH(SalesDataTable[[#This Row],[Order Date]])</f>
        <v>4</v>
      </c>
      <c r="F632" s="10"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6">
      <c r="A633" s="2">
        <v>2812</v>
      </c>
      <c r="B633" s="3">
        <v>46133</v>
      </c>
      <c r="C633" s="10">
        <f>YEAR(SalesDataTable[[#This Row],[Order Date]])</f>
        <v>2026</v>
      </c>
      <c r="D633" s="10" t="str">
        <f>"Q"&amp;ROUNDUP(MONTH(SalesDataTable[[#This Row],[Order Date]])/3,0)</f>
        <v>Q2</v>
      </c>
      <c r="E633" s="10">
        <f>MONTH(SalesDataTable[[#This Row],[Order Date]])</f>
        <v>4</v>
      </c>
      <c r="F633" s="10"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6">
      <c r="A634" s="2">
        <v>3017</v>
      </c>
      <c r="B634" s="3">
        <v>46133</v>
      </c>
      <c r="C634" s="10">
        <f>YEAR(SalesDataTable[[#This Row],[Order Date]])</f>
        <v>2026</v>
      </c>
      <c r="D634" s="10" t="str">
        <f>"Q"&amp;ROUNDUP(MONTH(SalesDataTable[[#This Row],[Order Date]])/3,0)</f>
        <v>Q2</v>
      </c>
      <c r="E634" s="10">
        <f>MONTH(SalesDataTable[[#This Row],[Order Date]])</f>
        <v>4</v>
      </c>
      <c r="F634" s="10"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6">
      <c r="A635" s="2">
        <v>3719</v>
      </c>
      <c r="B635" s="3">
        <v>46133</v>
      </c>
      <c r="C635" s="10">
        <f>YEAR(SalesDataTable[[#This Row],[Order Date]])</f>
        <v>2026</v>
      </c>
      <c r="D635" s="10" t="str">
        <f>"Q"&amp;ROUNDUP(MONTH(SalesDataTable[[#This Row],[Order Date]])/3,0)</f>
        <v>Q2</v>
      </c>
      <c r="E635" s="10">
        <f>MONTH(SalesDataTable[[#This Row],[Order Date]])</f>
        <v>4</v>
      </c>
      <c r="F635" s="10"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6">
      <c r="A636" s="2">
        <v>3920</v>
      </c>
      <c r="B636" s="3">
        <v>46133</v>
      </c>
      <c r="C636" s="10">
        <f>YEAR(SalesDataTable[[#This Row],[Order Date]])</f>
        <v>2026</v>
      </c>
      <c r="D636" s="10" t="str">
        <f>"Q"&amp;ROUNDUP(MONTH(SalesDataTable[[#This Row],[Order Date]])/3,0)</f>
        <v>Q2</v>
      </c>
      <c r="E636" s="10">
        <f>MONTH(SalesDataTable[[#This Row],[Order Date]])</f>
        <v>4</v>
      </c>
      <c r="F636" s="10"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6">
      <c r="A637" s="2">
        <v>4654</v>
      </c>
      <c r="B637" s="3">
        <v>46133</v>
      </c>
      <c r="C637" s="10">
        <f>YEAR(SalesDataTable[[#This Row],[Order Date]])</f>
        <v>2026</v>
      </c>
      <c r="D637" s="10" t="str">
        <f>"Q"&amp;ROUNDUP(MONTH(SalesDataTable[[#This Row],[Order Date]])/3,0)</f>
        <v>Q2</v>
      </c>
      <c r="E637" s="10">
        <f>MONTH(SalesDataTable[[#This Row],[Order Date]])</f>
        <v>4</v>
      </c>
      <c r="F637" s="10"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6">
      <c r="A638" s="2">
        <v>4920</v>
      </c>
      <c r="B638" s="3">
        <v>46133</v>
      </c>
      <c r="C638" s="10">
        <f>YEAR(SalesDataTable[[#This Row],[Order Date]])</f>
        <v>2026</v>
      </c>
      <c r="D638" s="10" t="str">
        <f>"Q"&amp;ROUNDUP(MONTH(SalesDataTable[[#This Row],[Order Date]])/3,0)</f>
        <v>Q2</v>
      </c>
      <c r="E638" s="10">
        <f>MONTH(SalesDataTable[[#This Row],[Order Date]])</f>
        <v>4</v>
      </c>
      <c r="F638" s="10"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6">
      <c r="A639" s="2">
        <v>5191</v>
      </c>
      <c r="B639" s="3">
        <v>46133</v>
      </c>
      <c r="C639" s="10">
        <f>YEAR(SalesDataTable[[#This Row],[Order Date]])</f>
        <v>2026</v>
      </c>
      <c r="D639" s="10" t="str">
        <f>"Q"&amp;ROUNDUP(MONTH(SalesDataTable[[#This Row],[Order Date]])/3,0)</f>
        <v>Q2</v>
      </c>
      <c r="E639" s="10">
        <f>MONTH(SalesDataTable[[#This Row],[Order Date]])</f>
        <v>4</v>
      </c>
      <c r="F639" s="10"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6">
      <c r="A640" s="2">
        <v>413</v>
      </c>
      <c r="B640" s="3">
        <v>46134</v>
      </c>
      <c r="C640" s="10">
        <f>YEAR(SalesDataTable[[#This Row],[Order Date]])</f>
        <v>2026</v>
      </c>
      <c r="D640" s="10" t="str">
        <f>"Q"&amp;ROUNDUP(MONTH(SalesDataTable[[#This Row],[Order Date]])/3,0)</f>
        <v>Q2</v>
      </c>
      <c r="E640" s="10">
        <f>MONTH(SalesDataTable[[#This Row],[Order Date]])</f>
        <v>4</v>
      </c>
      <c r="F640" s="10"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6">
      <c r="A641" s="2">
        <v>1658</v>
      </c>
      <c r="B641" s="3">
        <v>46134</v>
      </c>
      <c r="C641" s="10">
        <f>YEAR(SalesDataTable[[#This Row],[Order Date]])</f>
        <v>2026</v>
      </c>
      <c r="D641" s="10" t="str">
        <f>"Q"&amp;ROUNDUP(MONTH(SalesDataTable[[#This Row],[Order Date]])/3,0)</f>
        <v>Q2</v>
      </c>
      <c r="E641" s="10">
        <f>MONTH(SalesDataTable[[#This Row],[Order Date]])</f>
        <v>4</v>
      </c>
      <c r="F641" s="10"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6">
      <c r="A642" s="2">
        <v>2024</v>
      </c>
      <c r="B642" s="3">
        <v>46134</v>
      </c>
      <c r="C642" s="10">
        <f>YEAR(SalesDataTable[[#This Row],[Order Date]])</f>
        <v>2026</v>
      </c>
      <c r="D642" s="10" t="str">
        <f>"Q"&amp;ROUNDUP(MONTH(SalesDataTable[[#This Row],[Order Date]])/3,0)</f>
        <v>Q2</v>
      </c>
      <c r="E642" s="10">
        <f>MONTH(SalesDataTable[[#This Row],[Order Date]])</f>
        <v>4</v>
      </c>
      <c r="F642" s="10"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6">
      <c r="A643" s="2">
        <v>3980</v>
      </c>
      <c r="B643" s="3">
        <v>46134</v>
      </c>
      <c r="C643" s="10">
        <f>YEAR(SalesDataTable[[#This Row],[Order Date]])</f>
        <v>2026</v>
      </c>
      <c r="D643" s="10" t="str">
        <f>"Q"&amp;ROUNDUP(MONTH(SalesDataTable[[#This Row],[Order Date]])/3,0)</f>
        <v>Q2</v>
      </c>
      <c r="E643" s="10">
        <f>MONTH(SalesDataTable[[#This Row],[Order Date]])</f>
        <v>4</v>
      </c>
      <c r="F643" s="10"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6">
      <c r="A644" s="2">
        <v>4239</v>
      </c>
      <c r="B644" s="3">
        <v>46134</v>
      </c>
      <c r="C644" s="10">
        <f>YEAR(SalesDataTable[[#This Row],[Order Date]])</f>
        <v>2026</v>
      </c>
      <c r="D644" s="10" t="str">
        <f>"Q"&amp;ROUNDUP(MONTH(SalesDataTable[[#This Row],[Order Date]])/3,0)</f>
        <v>Q2</v>
      </c>
      <c r="E644" s="10">
        <f>MONTH(SalesDataTable[[#This Row],[Order Date]])</f>
        <v>4</v>
      </c>
      <c r="F644" s="10"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6">
      <c r="A645" s="2">
        <v>4761</v>
      </c>
      <c r="B645" s="3">
        <v>46134</v>
      </c>
      <c r="C645" s="10">
        <f>YEAR(SalesDataTable[[#This Row],[Order Date]])</f>
        <v>2026</v>
      </c>
      <c r="D645" s="10" t="str">
        <f>"Q"&amp;ROUNDUP(MONTH(SalesDataTable[[#This Row],[Order Date]])/3,0)</f>
        <v>Q2</v>
      </c>
      <c r="E645" s="10">
        <f>MONTH(SalesDataTable[[#This Row],[Order Date]])</f>
        <v>4</v>
      </c>
      <c r="F645" s="10"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6">
      <c r="A646" s="2">
        <v>5160</v>
      </c>
      <c r="B646" s="3">
        <v>46134</v>
      </c>
      <c r="C646" s="10">
        <f>YEAR(SalesDataTable[[#This Row],[Order Date]])</f>
        <v>2026</v>
      </c>
      <c r="D646" s="10" t="str">
        <f>"Q"&amp;ROUNDUP(MONTH(SalesDataTable[[#This Row],[Order Date]])/3,0)</f>
        <v>Q2</v>
      </c>
      <c r="E646" s="10">
        <f>MONTH(SalesDataTable[[#This Row],[Order Date]])</f>
        <v>4</v>
      </c>
      <c r="F646" s="10"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6">
      <c r="A647" s="2">
        <v>2224</v>
      </c>
      <c r="B647" s="3">
        <v>46135</v>
      </c>
      <c r="C647" s="10">
        <f>YEAR(SalesDataTable[[#This Row],[Order Date]])</f>
        <v>2026</v>
      </c>
      <c r="D647" s="10" t="str">
        <f>"Q"&amp;ROUNDUP(MONTH(SalesDataTable[[#This Row],[Order Date]])/3,0)</f>
        <v>Q2</v>
      </c>
      <c r="E647" s="10">
        <f>MONTH(SalesDataTable[[#This Row],[Order Date]])</f>
        <v>4</v>
      </c>
      <c r="F647" s="10"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6">
      <c r="A648" s="2">
        <v>2832</v>
      </c>
      <c r="B648" s="3">
        <v>46135</v>
      </c>
      <c r="C648" s="10">
        <f>YEAR(SalesDataTable[[#This Row],[Order Date]])</f>
        <v>2026</v>
      </c>
      <c r="D648" s="10" t="str">
        <f>"Q"&amp;ROUNDUP(MONTH(SalesDataTable[[#This Row],[Order Date]])/3,0)</f>
        <v>Q2</v>
      </c>
      <c r="E648" s="10">
        <f>MONTH(SalesDataTable[[#This Row],[Order Date]])</f>
        <v>4</v>
      </c>
      <c r="F648" s="10"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6">
      <c r="A649" s="2">
        <v>3000</v>
      </c>
      <c r="B649" s="3">
        <v>46135</v>
      </c>
      <c r="C649" s="10">
        <f>YEAR(SalesDataTable[[#This Row],[Order Date]])</f>
        <v>2026</v>
      </c>
      <c r="D649" s="10" t="str">
        <f>"Q"&amp;ROUNDUP(MONTH(SalesDataTable[[#This Row],[Order Date]])/3,0)</f>
        <v>Q2</v>
      </c>
      <c r="E649" s="10">
        <f>MONTH(SalesDataTable[[#This Row],[Order Date]])</f>
        <v>4</v>
      </c>
      <c r="F649" s="10"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6">
      <c r="A650" s="2">
        <v>3206</v>
      </c>
      <c r="B650" s="3">
        <v>46135</v>
      </c>
      <c r="C650" s="10">
        <f>YEAR(SalesDataTable[[#This Row],[Order Date]])</f>
        <v>2026</v>
      </c>
      <c r="D650" s="10" t="str">
        <f>"Q"&amp;ROUNDUP(MONTH(SalesDataTable[[#This Row],[Order Date]])/3,0)</f>
        <v>Q2</v>
      </c>
      <c r="E650" s="10">
        <f>MONTH(SalesDataTable[[#This Row],[Order Date]])</f>
        <v>4</v>
      </c>
      <c r="F650" s="10"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6">
      <c r="A651" s="2">
        <v>3777</v>
      </c>
      <c r="B651" s="3">
        <v>46135</v>
      </c>
      <c r="C651" s="10">
        <f>YEAR(SalesDataTable[[#This Row],[Order Date]])</f>
        <v>2026</v>
      </c>
      <c r="D651" s="10" t="str">
        <f>"Q"&amp;ROUNDUP(MONTH(SalesDataTable[[#This Row],[Order Date]])/3,0)</f>
        <v>Q2</v>
      </c>
      <c r="E651" s="10">
        <f>MONTH(SalesDataTable[[#This Row],[Order Date]])</f>
        <v>4</v>
      </c>
      <c r="F651" s="10"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6">
      <c r="A652" s="2">
        <v>4980</v>
      </c>
      <c r="B652" s="3">
        <v>46135</v>
      </c>
      <c r="C652" s="10">
        <f>YEAR(SalesDataTable[[#This Row],[Order Date]])</f>
        <v>2026</v>
      </c>
      <c r="D652" s="10" t="str">
        <f>"Q"&amp;ROUNDUP(MONTH(SalesDataTable[[#This Row],[Order Date]])/3,0)</f>
        <v>Q2</v>
      </c>
      <c r="E652" s="10">
        <f>MONTH(SalesDataTable[[#This Row],[Order Date]])</f>
        <v>4</v>
      </c>
      <c r="F652" s="10"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6">
      <c r="A653" s="2">
        <v>1102</v>
      </c>
      <c r="B653" s="3">
        <v>46136</v>
      </c>
      <c r="C653" s="10">
        <f>YEAR(SalesDataTable[[#This Row],[Order Date]])</f>
        <v>2026</v>
      </c>
      <c r="D653" s="10" t="str">
        <f>"Q"&amp;ROUNDUP(MONTH(SalesDataTable[[#This Row],[Order Date]])/3,0)</f>
        <v>Q2</v>
      </c>
      <c r="E653" s="10">
        <f>MONTH(SalesDataTable[[#This Row],[Order Date]])</f>
        <v>4</v>
      </c>
      <c r="F653" s="10"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6">
      <c r="A654" s="2">
        <v>1333</v>
      </c>
      <c r="B654" s="3">
        <v>46136</v>
      </c>
      <c r="C654" s="10">
        <f>YEAR(SalesDataTable[[#This Row],[Order Date]])</f>
        <v>2026</v>
      </c>
      <c r="D654" s="10" t="str">
        <f>"Q"&amp;ROUNDUP(MONTH(SalesDataTable[[#This Row],[Order Date]])/3,0)</f>
        <v>Q2</v>
      </c>
      <c r="E654" s="10">
        <f>MONTH(SalesDataTable[[#This Row],[Order Date]])</f>
        <v>4</v>
      </c>
      <c r="F654" s="10"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6">
      <c r="A655" s="2">
        <v>1369</v>
      </c>
      <c r="B655" s="3">
        <v>46136</v>
      </c>
      <c r="C655" s="10">
        <f>YEAR(SalesDataTable[[#This Row],[Order Date]])</f>
        <v>2026</v>
      </c>
      <c r="D655" s="10" t="str">
        <f>"Q"&amp;ROUNDUP(MONTH(SalesDataTable[[#This Row],[Order Date]])/3,0)</f>
        <v>Q2</v>
      </c>
      <c r="E655" s="10">
        <f>MONTH(SalesDataTable[[#This Row],[Order Date]])</f>
        <v>4</v>
      </c>
      <c r="F655" s="10"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6">
      <c r="A656" s="2">
        <v>1712</v>
      </c>
      <c r="B656" s="3">
        <v>46136</v>
      </c>
      <c r="C656" s="10">
        <f>YEAR(SalesDataTable[[#This Row],[Order Date]])</f>
        <v>2026</v>
      </c>
      <c r="D656" s="10" t="str">
        <f>"Q"&amp;ROUNDUP(MONTH(SalesDataTable[[#This Row],[Order Date]])/3,0)</f>
        <v>Q2</v>
      </c>
      <c r="E656" s="10">
        <f>MONTH(SalesDataTable[[#This Row],[Order Date]])</f>
        <v>4</v>
      </c>
      <c r="F656" s="10"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6">
      <c r="A657" s="2">
        <v>2229</v>
      </c>
      <c r="B657" s="3">
        <v>46136</v>
      </c>
      <c r="C657" s="10">
        <f>YEAR(SalesDataTable[[#This Row],[Order Date]])</f>
        <v>2026</v>
      </c>
      <c r="D657" s="10" t="str">
        <f>"Q"&amp;ROUNDUP(MONTH(SalesDataTable[[#This Row],[Order Date]])/3,0)</f>
        <v>Q2</v>
      </c>
      <c r="E657" s="10">
        <f>MONTH(SalesDataTable[[#This Row],[Order Date]])</f>
        <v>4</v>
      </c>
      <c r="F657" s="10"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6">
      <c r="A658" s="2">
        <v>3458</v>
      </c>
      <c r="B658" s="3">
        <v>46136</v>
      </c>
      <c r="C658" s="10">
        <f>YEAR(SalesDataTable[[#This Row],[Order Date]])</f>
        <v>2026</v>
      </c>
      <c r="D658" s="10" t="str">
        <f>"Q"&amp;ROUNDUP(MONTH(SalesDataTable[[#This Row],[Order Date]])/3,0)</f>
        <v>Q2</v>
      </c>
      <c r="E658" s="10">
        <f>MONTH(SalesDataTable[[#This Row],[Order Date]])</f>
        <v>4</v>
      </c>
      <c r="F658" s="10"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6">
      <c r="A659" s="2">
        <v>4637</v>
      </c>
      <c r="B659" s="3">
        <v>46136</v>
      </c>
      <c r="C659" s="10">
        <f>YEAR(SalesDataTable[[#This Row],[Order Date]])</f>
        <v>2026</v>
      </c>
      <c r="D659" s="10" t="str">
        <f>"Q"&amp;ROUNDUP(MONTH(SalesDataTable[[#This Row],[Order Date]])/3,0)</f>
        <v>Q2</v>
      </c>
      <c r="E659" s="10">
        <f>MONTH(SalesDataTable[[#This Row],[Order Date]])</f>
        <v>4</v>
      </c>
      <c r="F659" s="10"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6">
      <c r="A660" s="2">
        <v>4726</v>
      </c>
      <c r="B660" s="3">
        <v>46136</v>
      </c>
      <c r="C660" s="10">
        <f>YEAR(SalesDataTable[[#This Row],[Order Date]])</f>
        <v>2026</v>
      </c>
      <c r="D660" s="10" t="str">
        <f>"Q"&amp;ROUNDUP(MONTH(SalesDataTable[[#This Row],[Order Date]])/3,0)</f>
        <v>Q2</v>
      </c>
      <c r="E660" s="10">
        <f>MONTH(SalesDataTable[[#This Row],[Order Date]])</f>
        <v>4</v>
      </c>
      <c r="F660" s="10"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6">
      <c r="A661" s="2">
        <v>4838</v>
      </c>
      <c r="B661" s="3">
        <v>46136</v>
      </c>
      <c r="C661" s="10">
        <f>YEAR(SalesDataTable[[#This Row],[Order Date]])</f>
        <v>2026</v>
      </c>
      <c r="D661" s="10" t="str">
        <f>"Q"&amp;ROUNDUP(MONTH(SalesDataTable[[#This Row],[Order Date]])/3,0)</f>
        <v>Q2</v>
      </c>
      <c r="E661" s="10">
        <f>MONTH(SalesDataTable[[#This Row],[Order Date]])</f>
        <v>4</v>
      </c>
      <c r="F661" s="10"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6">
      <c r="A662" s="2">
        <v>5075</v>
      </c>
      <c r="B662" s="3">
        <v>46136</v>
      </c>
      <c r="C662" s="10">
        <f>YEAR(SalesDataTable[[#This Row],[Order Date]])</f>
        <v>2026</v>
      </c>
      <c r="D662" s="10" t="str">
        <f>"Q"&amp;ROUNDUP(MONTH(SalesDataTable[[#This Row],[Order Date]])/3,0)</f>
        <v>Q2</v>
      </c>
      <c r="E662" s="10">
        <f>MONTH(SalesDataTable[[#This Row],[Order Date]])</f>
        <v>4</v>
      </c>
      <c r="F662" s="10"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6">
      <c r="A663" s="2">
        <v>149</v>
      </c>
      <c r="B663" s="3">
        <v>46137</v>
      </c>
      <c r="C663" s="10">
        <f>YEAR(SalesDataTable[[#This Row],[Order Date]])</f>
        <v>2026</v>
      </c>
      <c r="D663" s="10" t="str">
        <f>"Q"&amp;ROUNDUP(MONTH(SalesDataTable[[#This Row],[Order Date]])/3,0)</f>
        <v>Q2</v>
      </c>
      <c r="E663" s="10">
        <f>MONTH(SalesDataTable[[#This Row],[Order Date]])</f>
        <v>4</v>
      </c>
      <c r="F663" s="10"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6">
      <c r="A664" s="2">
        <v>449</v>
      </c>
      <c r="B664" s="3">
        <v>46137</v>
      </c>
      <c r="C664" s="10">
        <f>YEAR(SalesDataTable[[#This Row],[Order Date]])</f>
        <v>2026</v>
      </c>
      <c r="D664" s="10" t="str">
        <f>"Q"&amp;ROUNDUP(MONTH(SalesDataTable[[#This Row],[Order Date]])/3,0)</f>
        <v>Q2</v>
      </c>
      <c r="E664" s="10">
        <f>MONTH(SalesDataTable[[#This Row],[Order Date]])</f>
        <v>4</v>
      </c>
      <c r="F664" s="10"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6">
      <c r="A665" s="2">
        <v>1422</v>
      </c>
      <c r="B665" s="3">
        <v>46137</v>
      </c>
      <c r="C665" s="10">
        <f>YEAR(SalesDataTable[[#This Row],[Order Date]])</f>
        <v>2026</v>
      </c>
      <c r="D665" s="10" t="str">
        <f>"Q"&amp;ROUNDUP(MONTH(SalesDataTable[[#This Row],[Order Date]])/3,0)</f>
        <v>Q2</v>
      </c>
      <c r="E665" s="10">
        <f>MONTH(SalesDataTable[[#This Row],[Order Date]])</f>
        <v>4</v>
      </c>
      <c r="F665" s="10"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6">
      <c r="A666" s="2">
        <v>3248</v>
      </c>
      <c r="B666" s="3">
        <v>46137</v>
      </c>
      <c r="C666" s="10">
        <f>YEAR(SalesDataTable[[#This Row],[Order Date]])</f>
        <v>2026</v>
      </c>
      <c r="D666" s="10" t="str">
        <f>"Q"&amp;ROUNDUP(MONTH(SalesDataTable[[#This Row],[Order Date]])/3,0)</f>
        <v>Q2</v>
      </c>
      <c r="E666" s="10">
        <f>MONTH(SalesDataTable[[#This Row],[Order Date]])</f>
        <v>4</v>
      </c>
      <c r="F666" s="10"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6">
      <c r="A667" s="2">
        <v>3445</v>
      </c>
      <c r="B667" s="3">
        <v>46137</v>
      </c>
      <c r="C667" s="10">
        <f>YEAR(SalesDataTable[[#This Row],[Order Date]])</f>
        <v>2026</v>
      </c>
      <c r="D667" s="10" t="str">
        <f>"Q"&amp;ROUNDUP(MONTH(SalesDataTable[[#This Row],[Order Date]])/3,0)</f>
        <v>Q2</v>
      </c>
      <c r="E667" s="10">
        <f>MONTH(SalesDataTable[[#This Row],[Order Date]])</f>
        <v>4</v>
      </c>
      <c r="F667" s="10"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6">
      <c r="A668" s="2">
        <v>3930</v>
      </c>
      <c r="B668" s="3">
        <v>46137</v>
      </c>
      <c r="C668" s="10">
        <f>YEAR(SalesDataTable[[#This Row],[Order Date]])</f>
        <v>2026</v>
      </c>
      <c r="D668" s="10" t="str">
        <f>"Q"&amp;ROUNDUP(MONTH(SalesDataTable[[#This Row],[Order Date]])/3,0)</f>
        <v>Q2</v>
      </c>
      <c r="E668" s="10">
        <f>MONTH(SalesDataTable[[#This Row],[Order Date]])</f>
        <v>4</v>
      </c>
      <c r="F668" s="10"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6">
      <c r="A669" s="2">
        <v>3969</v>
      </c>
      <c r="B669" s="3">
        <v>46137</v>
      </c>
      <c r="C669" s="10">
        <f>YEAR(SalesDataTable[[#This Row],[Order Date]])</f>
        <v>2026</v>
      </c>
      <c r="D669" s="10" t="str">
        <f>"Q"&amp;ROUNDUP(MONTH(SalesDataTable[[#This Row],[Order Date]])/3,0)</f>
        <v>Q2</v>
      </c>
      <c r="E669" s="10">
        <f>MONTH(SalesDataTable[[#This Row],[Order Date]])</f>
        <v>4</v>
      </c>
      <c r="F669" s="10"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6">
      <c r="A670" s="2">
        <v>4190</v>
      </c>
      <c r="B670" s="3">
        <v>46137</v>
      </c>
      <c r="C670" s="10">
        <f>YEAR(SalesDataTable[[#This Row],[Order Date]])</f>
        <v>2026</v>
      </c>
      <c r="D670" s="10" t="str">
        <f>"Q"&amp;ROUNDUP(MONTH(SalesDataTable[[#This Row],[Order Date]])/3,0)</f>
        <v>Q2</v>
      </c>
      <c r="E670" s="10">
        <f>MONTH(SalesDataTable[[#This Row],[Order Date]])</f>
        <v>4</v>
      </c>
      <c r="F670" s="10"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6">
      <c r="A671" s="2">
        <v>4442</v>
      </c>
      <c r="B671" s="3">
        <v>46137</v>
      </c>
      <c r="C671" s="10">
        <f>YEAR(SalesDataTable[[#This Row],[Order Date]])</f>
        <v>2026</v>
      </c>
      <c r="D671" s="10" t="str">
        <f>"Q"&amp;ROUNDUP(MONTH(SalesDataTable[[#This Row],[Order Date]])/3,0)</f>
        <v>Q2</v>
      </c>
      <c r="E671" s="10">
        <f>MONTH(SalesDataTable[[#This Row],[Order Date]])</f>
        <v>4</v>
      </c>
      <c r="F671" s="10"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6">
      <c r="A672" s="2">
        <v>228</v>
      </c>
      <c r="B672" s="3">
        <v>46138</v>
      </c>
      <c r="C672" s="10">
        <f>YEAR(SalesDataTable[[#This Row],[Order Date]])</f>
        <v>2026</v>
      </c>
      <c r="D672" s="10" t="str">
        <f>"Q"&amp;ROUNDUP(MONTH(SalesDataTable[[#This Row],[Order Date]])/3,0)</f>
        <v>Q2</v>
      </c>
      <c r="E672" s="10">
        <f>MONTH(SalesDataTable[[#This Row],[Order Date]])</f>
        <v>4</v>
      </c>
      <c r="F672" s="10"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6">
      <c r="A673" s="2">
        <v>2101</v>
      </c>
      <c r="B673" s="3">
        <v>46138</v>
      </c>
      <c r="C673" s="10">
        <f>YEAR(SalesDataTable[[#This Row],[Order Date]])</f>
        <v>2026</v>
      </c>
      <c r="D673" s="10" t="str">
        <f>"Q"&amp;ROUNDUP(MONTH(SalesDataTable[[#This Row],[Order Date]])/3,0)</f>
        <v>Q2</v>
      </c>
      <c r="E673" s="10">
        <f>MONTH(SalesDataTable[[#This Row],[Order Date]])</f>
        <v>4</v>
      </c>
      <c r="F673" s="10"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6">
      <c r="A674" s="2">
        <v>2590</v>
      </c>
      <c r="B674" s="3">
        <v>46138</v>
      </c>
      <c r="C674" s="10">
        <f>YEAR(SalesDataTable[[#This Row],[Order Date]])</f>
        <v>2026</v>
      </c>
      <c r="D674" s="10" t="str">
        <f>"Q"&amp;ROUNDUP(MONTH(SalesDataTable[[#This Row],[Order Date]])/3,0)</f>
        <v>Q2</v>
      </c>
      <c r="E674" s="10">
        <f>MONTH(SalesDataTable[[#This Row],[Order Date]])</f>
        <v>4</v>
      </c>
      <c r="F674" s="10"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6">
      <c r="A675" s="2">
        <v>2957</v>
      </c>
      <c r="B675" s="3">
        <v>46138</v>
      </c>
      <c r="C675" s="10">
        <f>YEAR(SalesDataTable[[#This Row],[Order Date]])</f>
        <v>2026</v>
      </c>
      <c r="D675" s="10" t="str">
        <f>"Q"&amp;ROUNDUP(MONTH(SalesDataTable[[#This Row],[Order Date]])/3,0)</f>
        <v>Q2</v>
      </c>
      <c r="E675" s="10">
        <f>MONTH(SalesDataTable[[#This Row],[Order Date]])</f>
        <v>4</v>
      </c>
      <c r="F675" s="10"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6">
      <c r="A676" s="2">
        <v>4270</v>
      </c>
      <c r="B676" s="3">
        <v>46138</v>
      </c>
      <c r="C676" s="10">
        <f>YEAR(SalesDataTable[[#This Row],[Order Date]])</f>
        <v>2026</v>
      </c>
      <c r="D676" s="10" t="str">
        <f>"Q"&amp;ROUNDUP(MONTH(SalesDataTable[[#This Row],[Order Date]])/3,0)</f>
        <v>Q2</v>
      </c>
      <c r="E676" s="10">
        <f>MONTH(SalesDataTable[[#This Row],[Order Date]])</f>
        <v>4</v>
      </c>
      <c r="F676" s="10"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6">
      <c r="A677" s="2">
        <v>4324</v>
      </c>
      <c r="B677" s="3">
        <v>46138</v>
      </c>
      <c r="C677" s="10">
        <f>YEAR(SalesDataTable[[#This Row],[Order Date]])</f>
        <v>2026</v>
      </c>
      <c r="D677" s="10" t="str">
        <f>"Q"&amp;ROUNDUP(MONTH(SalesDataTable[[#This Row],[Order Date]])/3,0)</f>
        <v>Q2</v>
      </c>
      <c r="E677" s="10">
        <f>MONTH(SalesDataTable[[#This Row],[Order Date]])</f>
        <v>4</v>
      </c>
      <c r="F677" s="10"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6">
      <c r="A678" s="2">
        <v>5010</v>
      </c>
      <c r="B678" s="3">
        <v>46138</v>
      </c>
      <c r="C678" s="10">
        <f>YEAR(SalesDataTable[[#This Row],[Order Date]])</f>
        <v>2026</v>
      </c>
      <c r="D678" s="10" t="str">
        <f>"Q"&amp;ROUNDUP(MONTH(SalesDataTable[[#This Row],[Order Date]])/3,0)</f>
        <v>Q2</v>
      </c>
      <c r="E678" s="10">
        <f>MONTH(SalesDataTable[[#This Row],[Order Date]])</f>
        <v>4</v>
      </c>
      <c r="F678" s="10"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6">
      <c r="A679" s="2">
        <v>5092</v>
      </c>
      <c r="B679" s="3">
        <v>46138</v>
      </c>
      <c r="C679" s="10">
        <f>YEAR(SalesDataTable[[#This Row],[Order Date]])</f>
        <v>2026</v>
      </c>
      <c r="D679" s="10" t="str">
        <f>"Q"&amp;ROUNDUP(MONTH(SalesDataTable[[#This Row],[Order Date]])/3,0)</f>
        <v>Q2</v>
      </c>
      <c r="E679" s="10">
        <f>MONTH(SalesDataTable[[#This Row],[Order Date]])</f>
        <v>4</v>
      </c>
      <c r="F679" s="10"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6">
      <c r="A680" s="2">
        <v>1061</v>
      </c>
      <c r="B680" s="3">
        <v>46139</v>
      </c>
      <c r="C680" s="10">
        <f>YEAR(SalesDataTable[[#This Row],[Order Date]])</f>
        <v>2026</v>
      </c>
      <c r="D680" s="10" t="str">
        <f>"Q"&amp;ROUNDUP(MONTH(SalesDataTable[[#This Row],[Order Date]])/3,0)</f>
        <v>Q2</v>
      </c>
      <c r="E680" s="10">
        <f>MONTH(SalesDataTable[[#This Row],[Order Date]])</f>
        <v>4</v>
      </c>
      <c r="F680" s="10"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6">
      <c r="A681" s="2">
        <v>1099</v>
      </c>
      <c r="B681" s="3">
        <v>46139</v>
      </c>
      <c r="C681" s="10">
        <f>YEAR(SalesDataTable[[#This Row],[Order Date]])</f>
        <v>2026</v>
      </c>
      <c r="D681" s="10" t="str">
        <f>"Q"&amp;ROUNDUP(MONTH(SalesDataTable[[#This Row],[Order Date]])/3,0)</f>
        <v>Q2</v>
      </c>
      <c r="E681" s="10">
        <f>MONTH(SalesDataTable[[#This Row],[Order Date]])</f>
        <v>4</v>
      </c>
      <c r="F681" s="10"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6">
      <c r="A682" s="2">
        <v>3500</v>
      </c>
      <c r="B682" s="3">
        <v>46139</v>
      </c>
      <c r="C682" s="10">
        <f>YEAR(SalesDataTable[[#This Row],[Order Date]])</f>
        <v>2026</v>
      </c>
      <c r="D682" s="10" t="str">
        <f>"Q"&amp;ROUNDUP(MONTH(SalesDataTable[[#This Row],[Order Date]])/3,0)</f>
        <v>Q2</v>
      </c>
      <c r="E682" s="10">
        <f>MONTH(SalesDataTable[[#This Row],[Order Date]])</f>
        <v>4</v>
      </c>
      <c r="F682" s="10"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6">
      <c r="A683" s="2">
        <v>3856</v>
      </c>
      <c r="B683" s="3">
        <v>46139</v>
      </c>
      <c r="C683" s="10">
        <f>YEAR(SalesDataTable[[#This Row],[Order Date]])</f>
        <v>2026</v>
      </c>
      <c r="D683" s="10" t="str">
        <f>"Q"&amp;ROUNDUP(MONTH(SalesDataTable[[#This Row],[Order Date]])/3,0)</f>
        <v>Q2</v>
      </c>
      <c r="E683" s="10">
        <f>MONTH(SalesDataTable[[#This Row],[Order Date]])</f>
        <v>4</v>
      </c>
      <c r="F683" s="10"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6">
      <c r="A684" s="2">
        <v>4044</v>
      </c>
      <c r="B684" s="3">
        <v>46139</v>
      </c>
      <c r="C684" s="10">
        <f>YEAR(SalesDataTable[[#This Row],[Order Date]])</f>
        <v>2026</v>
      </c>
      <c r="D684" s="10" t="str">
        <f>"Q"&amp;ROUNDUP(MONTH(SalesDataTable[[#This Row],[Order Date]])/3,0)</f>
        <v>Q2</v>
      </c>
      <c r="E684" s="10">
        <f>MONTH(SalesDataTable[[#This Row],[Order Date]])</f>
        <v>4</v>
      </c>
      <c r="F684" s="10"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6">
      <c r="A685" s="2">
        <v>4235</v>
      </c>
      <c r="B685" s="3">
        <v>46139</v>
      </c>
      <c r="C685" s="10">
        <f>YEAR(SalesDataTable[[#This Row],[Order Date]])</f>
        <v>2026</v>
      </c>
      <c r="D685" s="10" t="str">
        <f>"Q"&amp;ROUNDUP(MONTH(SalesDataTable[[#This Row],[Order Date]])/3,0)</f>
        <v>Q2</v>
      </c>
      <c r="E685" s="10">
        <f>MONTH(SalesDataTable[[#This Row],[Order Date]])</f>
        <v>4</v>
      </c>
      <c r="F685" s="10"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6">
      <c r="A686" s="2">
        <v>122</v>
      </c>
      <c r="B686" s="3">
        <v>46140</v>
      </c>
      <c r="C686" s="10">
        <f>YEAR(SalesDataTable[[#This Row],[Order Date]])</f>
        <v>2026</v>
      </c>
      <c r="D686" s="10" t="str">
        <f>"Q"&amp;ROUNDUP(MONTH(SalesDataTable[[#This Row],[Order Date]])/3,0)</f>
        <v>Q2</v>
      </c>
      <c r="E686" s="10">
        <f>MONTH(SalesDataTable[[#This Row],[Order Date]])</f>
        <v>4</v>
      </c>
      <c r="F686" s="10"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6">
      <c r="A687" s="2">
        <v>239</v>
      </c>
      <c r="B687" s="3">
        <v>46140</v>
      </c>
      <c r="C687" s="10">
        <f>YEAR(SalesDataTable[[#This Row],[Order Date]])</f>
        <v>2026</v>
      </c>
      <c r="D687" s="10" t="str">
        <f>"Q"&amp;ROUNDUP(MONTH(SalesDataTable[[#This Row],[Order Date]])/3,0)</f>
        <v>Q2</v>
      </c>
      <c r="E687" s="10">
        <f>MONTH(SalesDataTable[[#This Row],[Order Date]])</f>
        <v>4</v>
      </c>
      <c r="F687" s="10"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6">
      <c r="A688" s="2">
        <v>356</v>
      </c>
      <c r="B688" s="3">
        <v>46140</v>
      </c>
      <c r="C688" s="10">
        <f>YEAR(SalesDataTable[[#This Row],[Order Date]])</f>
        <v>2026</v>
      </c>
      <c r="D688" s="10" t="str">
        <f>"Q"&amp;ROUNDUP(MONTH(SalesDataTable[[#This Row],[Order Date]])/3,0)</f>
        <v>Q2</v>
      </c>
      <c r="E688" s="10">
        <f>MONTH(SalesDataTable[[#This Row],[Order Date]])</f>
        <v>4</v>
      </c>
      <c r="F688" s="10"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6">
      <c r="A689" s="2">
        <v>785</v>
      </c>
      <c r="B689" s="3">
        <v>46140</v>
      </c>
      <c r="C689" s="10">
        <f>YEAR(SalesDataTable[[#This Row],[Order Date]])</f>
        <v>2026</v>
      </c>
      <c r="D689" s="10" t="str">
        <f>"Q"&amp;ROUNDUP(MONTH(SalesDataTable[[#This Row],[Order Date]])/3,0)</f>
        <v>Q2</v>
      </c>
      <c r="E689" s="10">
        <f>MONTH(SalesDataTable[[#This Row],[Order Date]])</f>
        <v>4</v>
      </c>
      <c r="F689" s="10"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6">
      <c r="A690" s="2">
        <v>2325</v>
      </c>
      <c r="B690" s="3">
        <v>46140</v>
      </c>
      <c r="C690" s="10">
        <f>YEAR(SalesDataTable[[#This Row],[Order Date]])</f>
        <v>2026</v>
      </c>
      <c r="D690" s="10" t="str">
        <f>"Q"&amp;ROUNDUP(MONTH(SalesDataTable[[#This Row],[Order Date]])/3,0)</f>
        <v>Q2</v>
      </c>
      <c r="E690" s="10">
        <f>MONTH(SalesDataTable[[#This Row],[Order Date]])</f>
        <v>4</v>
      </c>
      <c r="F690" s="10"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6">
      <c r="A691" s="2">
        <v>2566</v>
      </c>
      <c r="B691" s="3">
        <v>46140</v>
      </c>
      <c r="C691" s="10">
        <f>YEAR(SalesDataTable[[#This Row],[Order Date]])</f>
        <v>2026</v>
      </c>
      <c r="D691" s="10" t="str">
        <f>"Q"&amp;ROUNDUP(MONTH(SalesDataTable[[#This Row],[Order Date]])/3,0)</f>
        <v>Q2</v>
      </c>
      <c r="E691" s="10">
        <f>MONTH(SalesDataTable[[#This Row],[Order Date]])</f>
        <v>4</v>
      </c>
      <c r="F691" s="10"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6">
      <c r="A692" s="2">
        <v>3105</v>
      </c>
      <c r="B692" s="3">
        <v>46140</v>
      </c>
      <c r="C692" s="10">
        <f>YEAR(SalesDataTable[[#This Row],[Order Date]])</f>
        <v>2026</v>
      </c>
      <c r="D692" s="10" t="str">
        <f>"Q"&amp;ROUNDUP(MONTH(SalesDataTable[[#This Row],[Order Date]])/3,0)</f>
        <v>Q2</v>
      </c>
      <c r="E692" s="10">
        <f>MONTH(SalesDataTable[[#This Row],[Order Date]])</f>
        <v>4</v>
      </c>
      <c r="F692" s="10"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6">
      <c r="A693" s="2">
        <v>3167</v>
      </c>
      <c r="B693" s="3">
        <v>46140</v>
      </c>
      <c r="C693" s="10">
        <f>YEAR(SalesDataTable[[#This Row],[Order Date]])</f>
        <v>2026</v>
      </c>
      <c r="D693" s="10" t="str">
        <f>"Q"&amp;ROUNDUP(MONTH(SalesDataTable[[#This Row],[Order Date]])/3,0)</f>
        <v>Q2</v>
      </c>
      <c r="E693" s="10">
        <f>MONTH(SalesDataTable[[#This Row],[Order Date]])</f>
        <v>4</v>
      </c>
      <c r="F693" s="10"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6">
      <c r="A694" s="2">
        <v>4396</v>
      </c>
      <c r="B694" s="3">
        <v>46140</v>
      </c>
      <c r="C694" s="10">
        <f>YEAR(SalesDataTable[[#This Row],[Order Date]])</f>
        <v>2026</v>
      </c>
      <c r="D694" s="10" t="str">
        <f>"Q"&amp;ROUNDUP(MONTH(SalesDataTable[[#This Row],[Order Date]])/3,0)</f>
        <v>Q2</v>
      </c>
      <c r="E694" s="10">
        <f>MONTH(SalesDataTable[[#This Row],[Order Date]])</f>
        <v>4</v>
      </c>
      <c r="F694" s="10"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6">
      <c r="A695" s="2">
        <v>4475</v>
      </c>
      <c r="B695" s="3">
        <v>46140</v>
      </c>
      <c r="C695" s="10">
        <f>YEAR(SalesDataTable[[#This Row],[Order Date]])</f>
        <v>2026</v>
      </c>
      <c r="D695" s="10" t="str">
        <f>"Q"&amp;ROUNDUP(MONTH(SalesDataTable[[#This Row],[Order Date]])/3,0)</f>
        <v>Q2</v>
      </c>
      <c r="E695" s="10">
        <f>MONTH(SalesDataTable[[#This Row],[Order Date]])</f>
        <v>4</v>
      </c>
      <c r="F695" s="10"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6">
      <c r="A696" s="2">
        <v>4482</v>
      </c>
      <c r="B696" s="3">
        <v>46140</v>
      </c>
      <c r="C696" s="10">
        <f>YEAR(SalesDataTable[[#This Row],[Order Date]])</f>
        <v>2026</v>
      </c>
      <c r="D696" s="10" t="str">
        <f>"Q"&amp;ROUNDUP(MONTH(SalesDataTable[[#This Row],[Order Date]])/3,0)</f>
        <v>Q2</v>
      </c>
      <c r="E696" s="10">
        <f>MONTH(SalesDataTable[[#This Row],[Order Date]])</f>
        <v>4</v>
      </c>
      <c r="F696" s="10"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6">
      <c r="A697" s="2">
        <v>5022</v>
      </c>
      <c r="B697" s="3">
        <v>46140</v>
      </c>
      <c r="C697" s="10">
        <f>YEAR(SalesDataTable[[#This Row],[Order Date]])</f>
        <v>2026</v>
      </c>
      <c r="D697" s="10" t="str">
        <f>"Q"&amp;ROUNDUP(MONTH(SalesDataTable[[#This Row],[Order Date]])/3,0)</f>
        <v>Q2</v>
      </c>
      <c r="E697" s="10">
        <f>MONTH(SalesDataTable[[#This Row],[Order Date]])</f>
        <v>4</v>
      </c>
      <c r="F697" s="10"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6">
      <c r="A698" s="2">
        <v>1304</v>
      </c>
      <c r="B698" s="3">
        <v>46141</v>
      </c>
      <c r="C698" s="10">
        <f>YEAR(SalesDataTable[[#This Row],[Order Date]])</f>
        <v>2026</v>
      </c>
      <c r="D698" s="10" t="str">
        <f>"Q"&amp;ROUNDUP(MONTH(SalesDataTable[[#This Row],[Order Date]])/3,0)</f>
        <v>Q2</v>
      </c>
      <c r="E698" s="10">
        <f>MONTH(SalesDataTable[[#This Row],[Order Date]])</f>
        <v>4</v>
      </c>
      <c r="F698" s="10"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6">
      <c r="A699" s="2">
        <v>3008</v>
      </c>
      <c r="B699" s="3">
        <v>46141</v>
      </c>
      <c r="C699" s="10">
        <f>YEAR(SalesDataTable[[#This Row],[Order Date]])</f>
        <v>2026</v>
      </c>
      <c r="D699" s="10" t="str">
        <f>"Q"&amp;ROUNDUP(MONTH(SalesDataTable[[#This Row],[Order Date]])/3,0)</f>
        <v>Q2</v>
      </c>
      <c r="E699" s="10">
        <f>MONTH(SalesDataTable[[#This Row],[Order Date]])</f>
        <v>4</v>
      </c>
      <c r="F699" s="10"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6">
      <c r="A700" s="2">
        <v>4140</v>
      </c>
      <c r="B700" s="3">
        <v>46141</v>
      </c>
      <c r="C700" s="10">
        <f>YEAR(SalesDataTable[[#This Row],[Order Date]])</f>
        <v>2026</v>
      </c>
      <c r="D700" s="10" t="str">
        <f>"Q"&amp;ROUNDUP(MONTH(SalesDataTable[[#This Row],[Order Date]])/3,0)</f>
        <v>Q2</v>
      </c>
      <c r="E700" s="10">
        <f>MONTH(SalesDataTable[[#This Row],[Order Date]])</f>
        <v>4</v>
      </c>
      <c r="F700" s="10"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6">
      <c r="A701" s="2">
        <v>4151</v>
      </c>
      <c r="B701" s="3">
        <v>46141</v>
      </c>
      <c r="C701" s="10">
        <f>YEAR(SalesDataTable[[#This Row],[Order Date]])</f>
        <v>2026</v>
      </c>
      <c r="D701" s="10" t="str">
        <f>"Q"&amp;ROUNDUP(MONTH(SalesDataTable[[#This Row],[Order Date]])/3,0)</f>
        <v>Q2</v>
      </c>
      <c r="E701" s="10">
        <f>MONTH(SalesDataTable[[#This Row],[Order Date]])</f>
        <v>4</v>
      </c>
      <c r="F701" s="10"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6">
      <c r="A702" s="2">
        <v>4650</v>
      </c>
      <c r="B702" s="3">
        <v>46141</v>
      </c>
      <c r="C702" s="10">
        <f>YEAR(SalesDataTable[[#This Row],[Order Date]])</f>
        <v>2026</v>
      </c>
      <c r="D702" s="10" t="str">
        <f>"Q"&amp;ROUNDUP(MONTH(SalesDataTable[[#This Row],[Order Date]])/3,0)</f>
        <v>Q2</v>
      </c>
      <c r="E702" s="10">
        <f>MONTH(SalesDataTable[[#This Row],[Order Date]])</f>
        <v>4</v>
      </c>
      <c r="F702" s="10"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6">
      <c r="A703" s="2">
        <v>4897</v>
      </c>
      <c r="B703" s="3">
        <v>46141</v>
      </c>
      <c r="C703" s="10">
        <f>YEAR(SalesDataTable[[#This Row],[Order Date]])</f>
        <v>2026</v>
      </c>
      <c r="D703" s="10" t="str">
        <f>"Q"&amp;ROUNDUP(MONTH(SalesDataTable[[#This Row],[Order Date]])/3,0)</f>
        <v>Q2</v>
      </c>
      <c r="E703" s="10">
        <f>MONTH(SalesDataTable[[#This Row],[Order Date]])</f>
        <v>4</v>
      </c>
      <c r="F703" s="10"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6">
      <c r="A704" s="2">
        <v>792</v>
      </c>
      <c r="B704" s="3">
        <v>46142</v>
      </c>
      <c r="C704" s="10">
        <f>YEAR(SalesDataTable[[#This Row],[Order Date]])</f>
        <v>2026</v>
      </c>
      <c r="D704" s="10" t="str">
        <f>"Q"&amp;ROUNDUP(MONTH(SalesDataTable[[#This Row],[Order Date]])/3,0)</f>
        <v>Q2</v>
      </c>
      <c r="E704" s="10">
        <f>MONTH(SalesDataTable[[#This Row],[Order Date]])</f>
        <v>4</v>
      </c>
      <c r="F704" s="10"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6">
      <c r="A705" s="2">
        <v>1796</v>
      </c>
      <c r="B705" s="3">
        <v>46142</v>
      </c>
      <c r="C705" s="10">
        <f>YEAR(SalesDataTable[[#This Row],[Order Date]])</f>
        <v>2026</v>
      </c>
      <c r="D705" s="10" t="str">
        <f>"Q"&amp;ROUNDUP(MONTH(SalesDataTable[[#This Row],[Order Date]])/3,0)</f>
        <v>Q2</v>
      </c>
      <c r="E705" s="10">
        <f>MONTH(SalesDataTable[[#This Row],[Order Date]])</f>
        <v>4</v>
      </c>
      <c r="F705" s="10"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6">
      <c r="A706" s="2">
        <v>3222</v>
      </c>
      <c r="B706" s="3">
        <v>46142</v>
      </c>
      <c r="C706" s="10">
        <f>YEAR(SalesDataTable[[#This Row],[Order Date]])</f>
        <v>2026</v>
      </c>
      <c r="D706" s="10" t="str">
        <f>"Q"&amp;ROUNDUP(MONTH(SalesDataTable[[#This Row],[Order Date]])/3,0)</f>
        <v>Q2</v>
      </c>
      <c r="E706" s="10">
        <f>MONTH(SalesDataTable[[#This Row],[Order Date]])</f>
        <v>4</v>
      </c>
      <c r="F706" s="10"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6">
      <c r="A707" s="2">
        <v>3237</v>
      </c>
      <c r="B707" s="3">
        <v>46142</v>
      </c>
      <c r="C707" s="10">
        <f>YEAR(SalesDataTable[[#This Row],[Order Date]])</f>
        <v>2026</v>
      </c>
      <c r="D707" s="10" t="str">
        <f>"Q"&amp;ROUNDUP(MONTH(SalesDataTable[[#This Row],[Order Date]])/3,0)</f>
        <v>Q2</v>
      </c>
      <c r="E707" s="10">
        <f>MONTH(SalesDataTable[[#This Row],[Order Date]])</f>
        <v>4</v>
      </c>
      <c r="F707" s="10"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6">
      <c r="A708" s="2">
        <v>3695</v>
      </c>
      <c r="B708" s="3">
        <v>46142</v>
      </c>
      <c r="C708" s="10">
        <f>YEAR(SalesDataTable[[#This Row],[Order Date]])</f>
        <v>2026</v>
      </c>
      <c r="D708" s="10" t="str">
        <f>"Q"&amp;ROUNDUP(MONTH(SalesDataTable[[#This Row],[Order Date]])/3,0)</f>
        <v>Q2</v>
      </c>
      <c r="E708" s="10">
        <f>MONTH(SalesDataTable[[#This Row],[Order Date]])</f>
        <v>4</v>
      </c>
      <c r="F708" s="10"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6">
      <c r="A709" s="2">
        <v>5148</v>
      </c>
      <c r="B709" s="3">
        <v>46142</v>
      </c>
      <c r="C709" s="10">
        <f>YEAR(SalesDataTable[[#This Row],[Order Date]])</f>
        <v>2026</v>
      </c>
      <c r="D709" s="10" t="str">
        <f>"Q"&amp;ROUNDUP(MONTH(SalesDataTable[[#This Row],[Order Date]])/3,0)</f>
        <v>Q2</v>
      </c>
      <c r="E709" s="10">
        <f>MONTH(SalesDataTable[[#This Row],[Order Date]])</f>
        <v>4</v>
      </c>
      <c r="F709" s="10"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6">
      <c r="A710" s="2">
        <v>534</v>
      </c>
      <c r="B710" s="3">
        <v>46143</v>
      </c>
      <c r="C710" s="10">
        <f>YEAR(SalesDataTable[[#This Row],[Order Date]])</f>
        <v>2026</v>
      </c>
      <c r="D710" s="10" t="str">
        <f>"Q"&amp;ROUNDUP(MONTH(SalesDataTable[[#This Row],[Order Date]])/3,0)</f>
        <v>Q2</v>
      </c>
      <c r="E710" s="10">
        <f>MONTH(SalesDataTable[[#This Row],[Order Date]])</f>
        <v>5</v>
      </c>
      <c r="F710" s="10"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6">
      <c r="A711" s="2">
        <v>551</v>
      </c>
      <c r="B711" s="3">
        <v>46143</v>
      </c>
      <c r="C711" s="10">
        <f>YEAR(SalesDataTable[[#This Row],[Order Date]])</f>
        <v>2026</v>
      </c>
      <c r="D711" s="10" t="str">
        <f>"Q"&amp;ROUNDUP(MONTH(SalesDataTable[[#This Row],[Order Date]])/3,0)</f>
        <v>Q2</v>
      </c>
      <c r="E711" s="10">
        <f>MONTH(SalesDataTable[[#This Row],[Order Date]])</f>
        <v>5</v>
      </c>
      <c r="F711" s="10"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6">
      <c r="A712" s="2">
        <v>2110</v>
      </c>
      <c r="B712" s="3">
        <v>46143</v>
      </c>
      <c r="C712" s="10">
        <f>YEAR(SalesDataTable[[#This Row],[Order Date]])</f>
        <v>2026</v>
      </c>
      <c r="D712" s="10" t="str">
        <f>"Q"&amp;ROUNDUP(MONTH(SalesDataTable[[#This Row],[Order Date]])/3,0)</f>
        <v>Q2</v>
      </c>
      <c r="E712" s="10">
        <f>MONTH(SalesDataTable[[#This Row],[Order Date]])</f>
        <v>5</v>
      </c>
      <c r="F712" s="10"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6">
      <c r="A713" s="2">
        <v>2217</v>
      </c>
      <c r="B713" s="3">
        <v>46143</v>
      </c>
      <c r="C713" s="10">
        <f>YEAR(SalesDataTable[[#This Row],[Order Date]])</f>
        <v>2026</v>
      </c>
      <c r="D713" s="10" t="str">
        <f>"Q"&amp;ROUNDUP(MONTH(SalesDataTable[[#This Row],[Order Date]])/3,0)</f>
        <v>Q2</v>
      </c>
      <c r="E713" s="10">
        <f>MONTH(SalesDataTable[[#This Row],[Order Date]])</f>
        <v>5</v>
      </c>
      <c r="F713" s="10"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6">
      <c r="A714" s="2">
        <v>2544</v>
      </c>
      <c r="B714" s="3">
        <v>46143</v>
      </c>
      <c r="C714" s="10">
        <f>YEAR(SalesDataTable[[#This Row],[Order Date]])</f>
        <v>2026</v>
      </c>
      <c r="D714" s="10" t="str">
        <f>"Q"&amp;ROUNDUP(MONTH(SalesDataTable[[#This Row],[Order Date]])/3,0)</f>
        <v>Q2</v>
      </c>
      <c r="E714" s="10">
        <f>MONTH(SalesDataTable[[#This Row],[Order Date]])</f>
        <v>5</v>
      </c>
      <c r="F714" s="10"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6">
      <c r="A715" s="2">
        <v>3678</v>
      </c>
      <c r="B715" s="3">
        <v>46143</v>
      </c>
      <c r="C715" s="10">
        <f>YEAR(SalesDataTable[[#This Row],[Order Date]])</f>
        <v>2026</v>
      </c>
      <c r="D715" s="10" t="str">
        <f>"Q"&amp;ROUNDUP(MONTH(SalesDataTable[[#This Row],[Order Date]])/3,0)</f>
        <v>Q2</v>
      </c>
      <c r="E715" s="10">
        <f>MONTH(SalesDataTable[[#This Row],[Order Date]])</f>
        <v>5</v>
      </c>
      <c r="F715" s="10"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6">
      <c r="A716" s="2">
        <v>3726</v>
      </c>
      <c r="B716" s="3">
        <v>46143</v>
      </c>
      <c r="C716" s="10">
        <f>YEAR(SalesDataTable[[#This Row],[Order Date]])</f>
        <v>2026</v>
      </c>
      <c r="D716" s="10" t="str">
        <f>"Q"&amp;ROUNDUP(MONTH(SalesDataTable[[#This Row],[Order Date]])/3,0)</f>
        <v>Q2</v>
      </c>
      <c r="E716" s="10">
        <f>MONTH(SalesDataTable[[#This Row],[Order Date]])</f>
        <v>5</v>
      </c>
      <c r="F716" s="10"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6">
      <c r="A717" s="2">
        <v>3897</v>
      </c>
      <c r="B717" s="3">
        <v>46143</v>
      </c>
      <c r="C717" s="10">
        <f>YEAR(SalesDataTable[[#This Row],[Order Date]])</f>
        <v>2026</v>
      </c>
      <c r="D717" s="10" t="str">
        <f>"Q"&amp;ROUNDUP(MONTH(SalesDataTable[[#This Row],[Order Date]])/3,0)</f>
        <v>Q2</v>
      </c>
      <c r="E717" s="10">
        <f>MONTH(SalesDataTable[[#This Row],[Order Date]])</f>
        <v>5</v>
      </c>
      <c r="F717" s="10"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6">
      <c r="A718" s="2">
        <v>1262</v>
      </c>
      <c r="B718" s="3">
        <v>46144</v>
      </c>
      <c r="C718" s="10">
        <f>YEAR(SalesDataTable[[#This Row],[Order Date]])</f>
        <v>2026</v>
      </c>
      <c r="D718" s="10" t="str">
        <f>"Q"&amp;ROUNDUP(MONTH(SalesDataTable[[#This Row],[Order Date]])/3,0)</f>
        <v>Q2</v>
      </c>
      <c r="E718" s="10">
        <f>MONTH(SalesDataTable[[#This Row],[Order Date]])</f>
        <v>5</v>
      </c>
      <c r="F718" s="10"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6">
      <c r="A719" s="2">
        <v>2657</v>
      </c>
      <c r="B719" s="3">
        <v>46144</v>
      </c>
      <c r="C719" s="10">
        <f>YEAR(SalesDataTable[[#This Row],[Order Date]])</f>
        <v>2026</v>
      </c>
      <c r="D719" s="10" t="str">
        <f>"Q"&amp;ROUNDUP(MONTH(SalesDataTable[[#This Row],[Order Date]])/3,0)</f>
        <v>Q2</v>
      </c>
      <c r="E719" s="10">
        <f>MONTH(SalesDataTable[[#This Row],[Order Date]])</f>
        <v>5</v>
      </c>
      <c r="F719" s="10"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6">
      <c r="A720" s="2">
        <v>3238</v>
      </c>
      <c r="B720" s="3">
        <v>46144</v>
      </c>
      <c r="C720" s="10">
        <f>YEAR(SalesDataTable[[#This Row],[Order Date]])</f>
        <v>2026</v>
      </c>
      <c r="D720" s="10" t="str">
        <f>"Q"&amp;ROUNDUP(MONTH(SalesDataTable[[#This Row],[Order Date]])/3,0)</f>
        <v>Q2</v>
      </c>
      <c r="E720" s="10">
        <f>MONTH(SalesDataTable[[#This Row],[Order Date]])</f>
        <v>5</v>
      </c>
      <c r="F720" s="10"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6">
      <c r="A721" s="2">
        <v>3607</v>
      </c>
      <c r="B721" s="3">
        <v>46144</v>
      </c>
      <c r="C721" s="10">
        <f>YEAR(SalesDataTable[[#This Row],[Order Date]])</f>
        <v>2026</v>
      </c>
      <c r="D721" s="10" t="str">
        <f>"Q"&amp;ROUNDUP(MONTH(SalesDataTable[[#This Row],[Order Date]])/3,0)</f>
        <v>Q2</v>
      </c>
      <c r="E721" s="10">
        <f>MONTH(SalesDataTable[[#This Row],[Order Date]])</f>
        <v>5</v>
      </c>
      <c r="F721" s="10"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6">
      <c r="A722" s="2">
        <v>5070</v>
      </c>
      <c r="B722" s="3">
        <v>46144</v>
      </c>
      <c r="C722" s="10">
        <f>YEAR(SalesDataTable[[#This Row],[Order Date]])</f>
        <v>2026</v>
      </c>
      <c r="D722" s="10" t="str">
        <f>"Q"&amp;ROUNDUP(MONTH(SalesDataTable[[#This Row],[Order Date]])/3,0)</f>
        <v>Q2</v>
      </c>
      <c r="E722" s="10">
        <f>MONTH(SalesDataTable[[#This Row],[Order Date]])</f>
        <v>5</v>
      </c>
      <c r="F722" s="10"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6">
      <c r="A723" s="2">
        <v>5171</v>
      </c>
      <c r="B723" s="3">
        <v>46144</v>
      </c>
      <c r="C723" s="10">
        <f>YEAR(SalesDataTable[[#This Row],[Order Date]])</f>
        <v>2026</v>
      </c>
      <c r="D723" s="10" t="str">
        <f>"Q"&amp;ROUNDUP(MONTH(SalesDataTable[[#This Row],[Order Date]])/3,0)</f>
        <v>Q2</v>
      </c>
      <c r="E723" s="10">
        <f>MONTH(SalesDataTable[[#This Row],[Order Date]])</f>
        <v>5</v>
      </c>
      <c r="F723" s="10"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6">
      <c r="A724" s="2">
        <v>617</v>
      </c>
      <c r="B724" s="3">
        <v>46145</v>
      </c>
      <c r="C724" s="10">
        <f>YEAR(SalesDataTable[[#This Row],[Order Date]])</f>
        <v>2026</v>
      </c>
      <c r="D724" s="10" t="str">
        <f>"Q"&amp;ROUNDUP(MONTH(SalesDataTable[[#This Row],[Order Date]])/3,0)</f>
        <v>Q2</v>
      </c>
      <c r="E724" s="10">
        <f>MONTH(SalesDataTable[[#This Row],[Order Date]])</f>
        <v>5</v>
      </c>
      <c r="F724" s="10"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6">
      <c r="A725" s="2">
        <v>849</v>
      </c>
      <c r="B725" s="3">
        <v>46145</v>
      </c>
      <c r="C725" s="10">
        <f>YEAR(SalesDataTable[[#This Row],[Order Date]])</f>
        <v>2026</v>
      </c>
      <c r="D725" s="10" t="str">
        <f>"Q"&amp;ROUNDUP(MONTH(SalesDataTable[[#This Row],[Order Date]])/3,0)</f>
        <v>Q2</v>
      </c>
      <c r="E725" s="10">
        <f>MONTH(SalesDataTable[[#This Row],[Order Date]])</f>
        <v>5</v>
      </c>
      <c r="F725" s="10"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6">
      <c r="A726" s="2">
        <v>956</v>
      </c>
      <c r="B726" s="3">
        <v>46145</v>
      </c>
      <c r="C726" s="10">
        <f>YEAR(SalesDataTable[[#This Row],[Order Date]])</f>
        <v>2026</v>
      </c>
      <c r="D726" s="10" t="str">
        <f>"Q"&amp;ROUNDUP(MONTH(SalesDataTable[[#This Row],[Order Date]])/3,0)</f>
        <v>Q2</v>
      </c>
      <c r="E726" s="10">
        <f>MONTH(SalesDataTable[[#This Row],[Order Date]])</f>
        <v>5</v>
      </c>
      <c r="F726" s="10"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6">
      <c r="A727" s="2">
        <v>1896</v>
      </c>
      <c r="B727" s="3">
        <v>46145</v>
      </c>
      <c r="C727" s="10">
        <f>YEAR(SalesDataTable[[#This Row],[Order Date]])</f>
        <v>2026</v>
      </c>
      <c r="D727" s="10" t="str">
        <f>"Q"&amp;ROUNDUP(MONTH(SalesDataTable[[#This Row],[Order Date]])/3,0)</f>
        <v>Q2</v>
      </c>
      <c r="E727" s="10">
        <f>MONTH(SalesDataTable[[#This Row],[Order Date]])</f>
        <v>5</v>
      </c>
      <c r="F727" s="10"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6">
      <c r="A728" s="2">
        <v>2317</v>
      </c>
      <c r="B728" s="3">
        <v>46145</v>
      </c>
      <c r="C728" s="10">
        <f>YEAR(SalesDataTable[[#This Row],[Order Date]])</f>
        <v>2026</v>
      </c>
      <c r="D728" s="10" t="str">
        <f>"Q"&amp;ROUNDUP(MONTH(SalesDataTable[[#This Row],[Order Date]])/3,0)</f>
        <v>Q2</v>
      </c>
      <c r="E728" s="10">
        <f>MONTH(SalesDataTable[[#This Row],[Order Date]])</f>
        <v>5</v>
      </c>
      <c r="F728" s="10"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6">
      <c r="A729" s="2">
        <v>2542</v>
      </c>
      <c r="B729" s="3">
        <v>46145</v>
      </c>
      <c r="C729" s="10">
        <f>YEAR(SalesDataTable[[#This Row],[Order Date]])</f>
        <v>2026</v>
      </c>
      <c r="D729" s="10" t="str">
        <f>"Q"&amp;ROUNDUP(MONTH(SalesDataTable[[#This Row],[Order Date]])/3,0)</f>
        <v>Q2</v>
      </c>
      <c r="E729" s="10">
        <f>MONTH(SalesDataTable[[#This Row],[Order Date]])</f>
        <v>5</v>
      </c>
      <c r="F729" s="10"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6">
      <c r="A730" s="2">
        <v>4535</v>
      </c>
      <c r="B730" s="3">
        <v>46145</v>
      </c>
      <c r="C730" s="10">
        <f>YEAR(SalesDataTable[[#This Row],[Order Date]])</f>
        <v>2026</v>
      </c>
      <c r="D730" s="10" t="str">
        <f>"Q"&amp;ROUNDUP(MONTH(SalesDataTable[[#This Row],[Order Date]])/3,0)</f>
        <v>Q2</v>
      </c>
      <c r="E730" s="10">
        <f>MONTH(SalesDataTable[[#This Row],[Order Date]])</f>
        <v>5</v>
      </c>
      <c r="F730" s="10"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6">
      <c r="A731" s="2">
        <v>4988</v>
      </c>
      <c r="B731" s="3">
        <v>46145</v>
      </c>
      <c r="C731" s="10">
        <f>YEAR(SalesDataTable[[#This Row],[Order Date]])</f>
        <v>2026</v>
      </c>
      <c r="D731" s="10" t="str">
        <f>"Q"&amp;ROUNDUP(MONTH(SalesDataTable[[#This Row],[Order Date]])/3,0)</f>
        <v>Q2</v>
      </c>
      <c r="E731" s="10">
        <f>MONTH(SalesDataTable[[#This Row],[Order Date]])</f>
        <v>5</v>
      </c>
      <c r="F731" s="10"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6">
      <c r="A732" s="2">
        <v>253</v>
      </c>
      <c r="B732" s="3">
        <v>46146</v>
      </c>
      <c r="C732" s="10">
        <f>YEAR(SalesDataTable[[#This Row],[Order Date]])</f>
        <v>2026</v>
      </c>
      <c r="D732" s="10" t="str">
        <f>"Q"&amp;ROUNDUP(MONTH(SalesDataTable[[#This Row],[Order Date]])/3,0)</f>
        <v>Q2</v>
      </c>
      <c r="E732" s="10">
        <f>MONTH(SalesDataTable[[#This Row],[Order Date]])</f>
        <v>5</v>
      </c>
      <c r="F732" s="10"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6">
      <c r="A733" s="2">
        <v>1743</v>
      </c>
      <c r="B733" s="3">
        <v>46146</v>
      </c>
      <c r="C733" s="10">
        <f>YEAR(SalesDataTable[[#This Row],[Order Date]])</f>
        <v>2026</v>
      </c>
      <c r="D733" s="10" t="str">
        <f>"Q"&amp;ROUNDUP(MONTH(SalesDataTable[[#This Row],[Order Date]])/3,0)</f>
        <v>Q2</v>
      </c>
      <c r="E733" s="10">
        <f>MONTH(SalesDataTable[[#This Row],[Order Date]])</f>
        <v>5</v>
      </c>
      <c r="F733" s="10"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6">
      <c r="A734" s="2">
        <v>1801</v>
      </c>
      <c r="B734" s="3">
        <v>46146</v>
      </c>
      <c r="C734" s="10">
        <f>YEAR(SalesDataTable[[#This Row],[Order Date]])</f>
        <v>2026</v>
      </c>
      <c r="D734" s="10" t="str">
        <f>"Q"&amp;ROUNDUP(MONTH(SalesDataTable[[#This Row],[Order Date]])/3,0)</f>
        <v>Q2</v>
      </c>
      <c r="E734" s="10">
        <f>MONTH(SalesDataTable[[#This Row],[Order Date]])</f>
        <v>5</v>
      </c>
      <c r="F734" s="10"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6">
      <c r="A735" s="2">
        <v>2511</v>
      </c>
      <c r="B735" s="3">
        <v>46146</v>
      </c>
      <c r="C735" s="10">
        <f>YEAR(SalesDataTable[[#This Row],[Order Date]])</f>
        <v>2026</v>
      </c>
      <c r="D735" s="10" t="str">
        <f>"Q"&amp;ROUNDUP(MONTH(SalesDataTable[[#This Row],[Order Date]])/3,0)</f>
        <v>Q2</v>
      </c>
      <c r="E735" s="10">
        <f>MONTH(SalesDataTable[[#This Row],[Order Date]])</f>
        <v>5</v>
      </c>
      <c r="F735" s="10"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6">
      <c r="A736" s="2">
        <v>3186</v>
      </c>
      <c r="B736" s="3">
        <v>46146</v>
      </c>
      <c r="C736" s="10">
        <f>YEAR(SalesDataTable[[#This Row],[Order Date]])</f>
        <v>2026</v>
      </c>
      <c r="D736" s="10" t="str">
        <f>"Q"&amp;ROUNDUP(MONTH(SalesDataTable[[#This Row],[Order Date]])/3,0)</f>
        <v>Q2</v>
      </c>
      <c r="E736" s="10">
        <f>MONTH(SalesDataTable[[#This Row],[Order Date]])</f>
        <v>5</v>
      </c>
      <c r="F736" s="10"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6">
      <c r="A737" s="2">
        <v>3378</v>
      </c>
      <c r="B737" s="3">
        <v>46146</v>
      </c>
      <c r="C737" s="10">
        <f>YEAR(SalesDataTable[[#This Row],[Order Date]])</f>
        <v>2026</v>
      </c>
      <c r="D737" s="10" t="str">
        <f>"Q"&amp;ROUNDUP(MONTH(SalesDataTable[[#This Row],[Order Date]])/3,0)</f>
        <v>Q2</v>
      </c>
      <c r="E737" s="10">
        <f>MONTH(SalesDataTable[[#This Row],[Order Date]])</f>
        <v>5</v>
      </c>
      <c r="F737" s="10"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6">
      <c r="A738" s="2">
        <v>4255</v>
      </c>
      <c r="B738" s="3">
        <v>46146</v>
      </c>
      <c r="C738" s="10">
        <f>YEAR(SalesDataTable[[#This Row],[Order Date]])</f>
        <v>2026</v>
      </c>
      <c r="D738" s="10" t="str">
        <f>"Q"&amp;ROUNDUP(MONTH(SalesDataTable[[#This Row],[Order Date]])/3,0)</f>
        <v>Q2</v>
      </c>
      <c r="E738" s="10">
        <f>MONTH(SalesDataTable[[#This Row],[Order Date]])</f>
        <v>5</v>
      </c>
      <c r="F738" s="10"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6">
      <c r="A739" s="2">
        <v>4587</v>
      </c>
      <c r="B739" s="3">
        <v>46146</v>
      </c>
      <c r="C739" s="10">
        <f>YEAR(SalesDataTable[[#This Row],[Order Date]])</f>
        <v>2026</v>
      </c>
      <c r="D739" s="10" t="str">
        <f>"Q"&amp;ROUNDUP(MONTH(SalesDataTable[[#This Row],[Order Date]])/3,0)</f>
        <v>Q2</v>
      </c>
      <c r="E739" s="10">
        <f>MONTH(SalesDataTable[[#This Row],[Order Date]])</f>
        <v>5</v>
      </c>
      <c r="F739" s="10"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6">
      <c r="A740" s="2">
        <v>830</v>
      </c>
      <c r="B740" s="3">
        <v>46147</v>
      </c>
      <c r="C740" s="10">
        <f>YEAR(SalesDataTable[[#This Row],[Order Date]])</f>
        <v>2026</v>
      </c>
      <c r="D740" s="10" t="str">
        <f>"Q"&amp;ROUNDUP(MONTH(SalesDataTable[[#This Row],[Order Date]])/3,0)</f>
        <v>Q2</v>
      </c>
      <c r="E740" s="10">
        <f>MONTH(SalesDataTable[[#This Row],[Order Date]])</f>
        <v>5</v>
      </c>
      <c r="F740" s="10"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6">
      <c r="A741" s="2">
        <v>4320</v>
      </c>
      <c r="B741" s="3">
        <v>46147</v>
      </c>
      <c r="C741" s="10">
        <f>YEAR(SalesDataTable[[#This Row],[Order Date]])</f>
        <v>2026</v>
      </c>
      <c r="D741" s="10" t="str">
        <f>"Q"&amp;ROUNDUP(MONTH(SalesDataTable[[#This Row],[Order Date]])/3,0)</f>
        <v>Q2</v>
      </c>
      <c r="E741" s="10">
        <f>MONTH(SalesDataTable[[#This Row],[Order Date]])</f>
        <v>5</v>
      </c>
      <c r="F741" s="10"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6">
      <c r="A742" s="2">
        <v>4386</v>
      </c>
      <c r="B742" s="3">
        <v>46147</v>
      </c>
      <c r="C742" s="10">
        <f>YEAR(SalesDataTable[[#This Row],[Order Date]])</f>
        <v>2026</v>
      </c>
      <c r="D742" s="10" t="str">
        <f>"Q"&amp;ROUNDUP(MONTH(SalesDataTable[[#This Row],[Order Date]])/3,0)</f>
        <v>Q2</v>
      </c>
      <c r="E742" s="10">
        <f>MONTH(SalesDataTable[[#This Row],[Order Date]])</f>
        <v>5</v>
      </c>
      <c r="F742" s="10"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6">
      <c r="A743" s="2">
        <v>4602</v>
      </c>
      <c r="B743" s="3">
        <v>46147</v>
      </c>
      <c r="C743" s="10">
        <f>YEAR(SalesDataTable[[#This Row],[Order Date]])</f>
        <v>2026</v>
      </c>
      <c r="D743" s="10" t="str">
        <f>"Q"&amp;ROUNDUP(MONTH(SalesDataTable[[#This Row],[Order Date]])/3,0)</f>
        <v>Q2</v>
      </c>
      <c r="E743" s="10">
        <f>MONTH(SalesDataTable[[#This Row],[Order Date]])</f>
        <v>5</v>
      </c>
      <c r="F743" s="10"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6">
      <c r="A744" s="2">
        <v>5190</v>
      </c>
      <c r="B744" s="3">
        <v>46147</v>
      </c>
      <c r="C744" s="10">
        <f>YEAR(SalesDataTable[[#This Row],[Order Date]])</f>
        <v>2026</v>
      </c>
      <c r="D744" s="10" t="str">
        <f>"Q"&amp;ROUNDUP(MONTH(SalesDataTable[[#This Row],[Order Date]])/3,0)</f>
        <v>Q2</v>
      </c>
      <c r="E744" s="10">
        <f>MONTH(SalesDataTable[[#This Row],[Order Date]])</f>
        <v>5</v>
      </c>
      <c r="F744" s="10"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6">
      <c r="A745" s="2">
        <v>393</v>
      </c>
      <c r="B745" s="3">
        <v>46148</v>
      </c>
      <c r="C745" s="10">
        <f>YEAR(SalesDataTable[[#This Row],[Order Date]])</f>
        <v>2026</v>
      </c>
      <c r="D745" s="10" t="str">
        <f>"Q"&amp;ROUNDUP(MONTH(SalesDataTable[[#This Row],[Order Date]])/3,0)</f>
        <v>Q2</v>
      </c>
      <c r="E745" s="10">
        <f>MONTH(SalesDataTable[[#This Row],[Order Date]])</f>
        <v>5</v>
      </c>
      <c r="F745" s="10"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6">
      <c r="A746" s="2">
        <v>812</v>
      </c>
      <c r="B746" s="3">
        <v>46148</v>
      </c>
      <c r="C746" s="10">
        <f>YEAR(SalesDataTable[[#This Row],[Order Date]])</f>
        <v>2026</v>
      </c>
      <c r="D746" s="10" t="str">
        <f>"Q"&amp;ROUNDUP(MONTH(SalesDataTable[[#This Row],[Order Date]])/3,0)</f>
        <v>Q2</v>
      </c>
      <c r="E746" s="10">
        <f>MONTH(SalesDataTable[[#This Row],[Order Date]])</f>
        <v>5</v>
      </c>
      <c r="F746" s="10"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6">
      <c r="A747" s="2">
        <v>1297</v>
      </c>
      <c r="B747" s="3">
        <v>46148</v>
      </c>
      <c r="C747" s="10">
        <f>YEAR(SalesDataTable[[#This Row],[Order Date]])</f>
        <v>2026</v>
      </c>
      <c r="D747" s="10" t="str">
        <f>"Q"&amp;ROUNDUP(MONTH(SalesDataTable[[#This Row],[Order Date]])/3,0)</f>
        <v>Q2</v>
      </c>
      <c r="E747" s="10">
        <f>MONTH(SalesDataTable[[#This Row],[Order Date]])</f>
        <v>5</v>
      </c>
      <c r="F747" s="10"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6">
      <c r="A748" s="2">
        <v>1574</v>
      </c>
      <c r="B748" s="3">
        <v>46148</v>
      </c>
      <c r="C748" s="10">
        <f>YEAR(SalesDataTable[[#This Row],[Order Date]])</f>
        <v>2026</v>
      </c>
      <c r="D748" s="10" t="str">
        <f>"Q"&amp;ROUNDUP(MONTH(SalesDataTable[[#This Row],[Order Date]])/3,0)</f>
        <v>Q2</v>
      </c>
      <c r="E748" s="10">
        <f>MONTH(SalesDataTable[[#This Row],[Order Date]])</f>
        <v>5</v>
      </c>
      <c r="F748" s="10"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6">
      <c r="A749" s="2">
        <v>3060</v>
      </c>
      <c r="B749" s="3">
        <v>46148</v>
      </c>
      <c r="C749" s="10">
        <f>YEAR(SalesDataTable[[#This Row],[Order Date]])</f>
        <v>2026</v>
      </c>
      <c r="D749" s="10" t="str">
        <f>"Q"&amp;ROUNDUP(MONTH(SalesDataTable[[#This Row],[Order Date]])/3,0)</f>
        <v>Q2</v>
      </c>
      <c r="E749" s="10">
        <f>MONTH(SalesDataTable[[#This Row],[Order Date]])</f>
        <v>5</v>
      </c>
      <c r="F749" s="10"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6">
      <c r="A750" s="2">
        <v>3490</v>
      </c>
      <c r="B750" s="3">
        <v>46148</v>
      </c>
      <c r="C750" s="10">
        <f>YEAR(SalesDataTable[[#This Row],[Order Date]])</f>
        <v>2026</v>
      </c>
      <c r="D750" s="10" t="str">
        <f>"Q"&amp;ROUNDUP(MONTH(SalesDataTable[[#This Row],[Order Date]])/3,0)</f>
        <v>Q2</v>
      </c>
      <c r="E750" s="10">
        <f>MONTH(SalesDataTable[[#This Row],[Order Date]])</f>
        <v>5</v>
      </c>
      <c r="F750" s="10"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6">
      <c r="A751" s="2">
        <v>3654</v>
      </c>
      <c r="B751" s="3">
        <v>46148</v>
      </c>
      <c r="C751" s="10">
        <f>YEAR(SalesDataTable[[#This Row],[Order Date]])</f>
        <v>2026</v>
      </c>
      <c r="D751" s="10" t="str">
        <f>"Q"&amp;ROUNDUP(MONTH(SalesDataTable[[#This Row],[Order Date]])/3,0)</f>
        <v>Q2</v>
      </c>
      <c r="E751" s="10">
        <f>MONTH(SalesDataTable[[#This Row],[Order Date]])</f>
        <v>5</v>
      </c>
      <c r="F751" s="10"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6">
      <c r="A752" s="2">
        <v>4209</v>
      </c>
      <c r="B752" s="3">
        <v>46148</v>
      </c>
      <c r="C752" s="10">
        <f>YEAR(SalesDataTable[[#This Row],[Order Date]])</f>
        <v>2026</v>
      </c>
      <c r="D752" s="10" t="str">
        <f>"Q"&amp;ROUNDUP(MONTH(SalesDataTable[[#This Row],[Order Date]])/3,0)</f>
        <v>Q2</v>
      </c>
      <c r="E752" s="10">
        <f>MONTH(SalesDataTable[[#This Row],[Order Date]])</f>
        <v>5</v>
      </c>
      <c r="F752" s="10"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6">
      <c r="A753" s="2">
        <v>4227</v>
      </c>
      <c r="B753" s="3">
        <v>46148</v>
      </c>
      <c r="C753" s="10">
        <f>YEAR(SalesDataTable[[#This Row],[Order Date]])</f>
        <v>2026</v>
      </c>
      <c r="D753" s="10" t="str">
        <f>"Q"&amp;ROUNDUP(MONTH(SalesDataTable[[#This Row],[Order Date]])/3,0)</f>
        <v>Q2</v>
      </c>
      <c r="E753" s="10">
        <f>MONTH(SalesDataTable[[#This Row],[Order Date]])</f>
        <v>5</v>
      </c>
      <c r="F753" s="10"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6">
      <c r="A754" s="2">
        <v>4247</v>
      </c>
      <c r="B754" s="3">
        <v>46148</v>
      </c>
      <c r="C754" s="10">
        <f>YEAR(SalesDataTable[[#This Row],[Order Date]])</f>
        <v>2026</v>
      </c>
      <c r="D754" s="10" t="str">
        <f>"Q"&amp;ROUNDUP(MONTH(SalesDataTable[[#This Row],[Order Date]])/3,0)</f>
        <v>Q2</v>
      </c>
      <c r="E754" s="10">
        <f>MONTH(SalesDataTable[[#This Row],[Order Date]])</f>
        <v>5</v>
      </c>
      <c r="F754" s="10"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6">
      <c r="A755" s="2">
        <v>5196</v>
      </c>
      <c r="B755" s="3">
        <v>46148</v>
      </c>
      <c r="C755" s="10">
        <f>YEAR(SalesDataTable[[#This Row],[Order Date]])</f>
        <v>2026</v>
      </c>
      <c r="D755" s="10" t="str">
        <f>"Q"&amp;ROUNDUP(MONTH(SalesDataTable[[#This Row],[Order Date]])/3,0)</f>
        <v>Q2</v>
      </c>
      <c r="E755" s="10">
        <f>MONTH(SalesDataTable[[#This Row],[Order Date]])</f>
        <v>5</v>
      </c>
      <c r="F755" s="10"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6">
      <c r="A756" s="2">
        <v>400</v>
      </c>
      <c r="B756" s="3">
        <v>46149</v>
      </c>
      <c r="C756" s="10">
        <f>YEAR(SalesDataTable[[#This Row],[Order Date]])</f>
        <v>2026</v>
      </c>
      <c r="D756" s="10" t="str">
        <f>"Q"&amp;ROUNDUP(MONTH(SalesDataTable[[#This Row],[Order Date]])/3,0)</f>
        <v>Q2</v>
      </c>
      <c r="E756" s="10">
        <f>MONTH(SalesDataTable[[#This Row],[Order Date]])</f>
        <v>5</v>
      </c>
      <c r="F756" s="10"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6">
      <c r="A757" s="2">
        <v>829</v>
      </c>
      <c r="B757" s="3">
        <v>46149</v>
      </c>
      <c r="C757" s="10">
        <f>YEAR(SalesDataTable[[#This Row],[Order Date]])</f>
        <v>2026</v>
      </c>
      <c r="D757" s="10" t="str">
        <f>"Q"&amp;ROUNDUP(MONTH(SalesDataTable[[#This Row],[Order Date]])/3,0)</f>
        <v>Q2</v>
      </c>
      <c r="E757" s="10">
        <f>MONTH(SalesDataTable[[#This Row],[Order Date]])</f>
        <v>5</v>
      </c>
      <c r="F757" s="10"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6">
      <c r="A758" s="2">
        <v>1236</v>
      </c>
      <c r="B758" s="3">
        <v>46149</v>
      </c>
      <c r="C758" s="10">
        <f>YEAR(SalesDataTable[[#This Row],[Order Date]])</f>
        <v>2026</v>
      </c>
      <c r="D758" s="10" t="str">
        <f>"Q"&amp;ROUNDUP(MONTH(SalesDataTable[[#This Row],[Order Date]])/3,0)</f>
        <v>Q2</v>
      </c>
      <c r="E758" s="10">
        <f>MONTH(SalesDataTable[[#This Row],[Order Date]])</f>
        <v>5</v>
      </c>
      <c r="F758" s="10"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6">
      <c r="A759" s="2">
        <v>1364</v>
      </c>
      <c r="B759" s="3">
        <v>46149</v>
      </c>
      <c r="C759" s="10">
        <f>YEAR(SalesDataTable[[#This Row],[Order Date]])</f>
        <v>2026</v>
      </c>
      <c r="D759" s="10" t="str">
        <f>"Q"&amp;ROUNDUP(MONTH(SalesDataTable[[#This Row],[Order Date]])/3,0)</f>
        <v>Q2</v>
      </c>
      <c r="E759" s="10">
        <f>MONTH(SalesDataTable[[#This Row],[Order Date]])</f>
        <v>5</v>
      </c>
      <c r="F759" s="10"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6">
      <c r="A760" s="2">
        <v>2105</v>
      </c>
      <c r="B760" s="3">
        <v>46149</v>
      </c>
      <c r="C760" s="10">
        <f>YEAR(SalesDataTable[[#This Row],[Order Date]])</f>
        <v>2026</v>
      </c>
      <c r="D760" s="10" t="str">
        <f>"Q"&amp;ROUNDUP(MONTH(SalesDataTable[[#This Row],[Order Date]])/3,0)</f>
        <v>Q2</v>
      </c>
      <c r="E760" s="10">
        <f>MONTH(SalesDataTable[[#This Row],[Order Date]])</f>
        <v>5</v>
      </c>
      <c r="F760" s="10"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6">
      <c r="A761" s="2">
        <v>4706</v>
      </c>
      <c r="B761" s="3">
        <v>46149</v>
      </c>
      <c r="C761" s="10">
        <f>YEAR(SalesDataTable[[#This Row],[Order Date]])</f>
        <v>2026</v>
      </c>
      <c r="D761" s="10" t="str">
        <f>"Q"&amp;ROUNDUP(MONTH(SalesDataTable[[#This Row],[Order Date]])/3,0)</f>
        <v>Q2</v>
      </c>
      <c r="E761" s="10">
        <f>MONTH(SalesDataTable[[#This Row],[Order Date]])</f>
        <v>5</v>
      </c>
      <c r="F761" s="10"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6">
      <c r="A762" s="2">
        <v>68</v>
      </c>
      <c r="B762" s="3">
        <v>46150</v>
      </c>
      <c r="C762" s="10">
        <f>YEAR(SalesDataTable[[#This Row],[Order Date]])</f>
        <v>2026</v>
      </c>
      <c r="D762" s="10" t="str">
        <f>"Q"&amp;ROUNDUP(MONTH(SalesDataTable[[#This Row],[Order Date]])/3,0)</f>
        <v>Q2</v>
      </c>
      <c r="E762" s="10">
        <f>MONTH(SalesDataTable[[#This Row],[Order Date]])</f>
        <v>5</v>
      </c>
      <c r="F762" s="10"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6">
      <c r="A763" s="2">
        <v>1352</v>
      </c>
      <c r="B763" s="3">
        <v>46150</v>
      </c>
      <c r="C763" s="10">
        <f>YEAR(SalesDataTable[[#This Row],[Order Date]])</f>
        <v>2026</v>
      </c>
      <c r="D763" s="10" t="str">
        <f>"Q"&amp;ROUNDUP(MONTH(SalesDataTable[[#This Row],[Order Date]])/3,0)</f>
        <v>Q2</v>
      </c>
      <c r="E763" s="10">
        <f>MONTH(SalesDataTable[[#This Row],[Order Date]])</f>
        <v>5</v>
      </c>
      <c r="F763" s="10"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6">
      <c r="A764" s="2">
        <v>2526</v>
      </c>
      <c r="B764" s="3">
        <v>46150</v>
      </c>
      <c r="C764" s="10">
        <f>YEAR(SalesDataTable[[#This Row],[Order Date]])</f>
        <v>2026</v>
      </c>
      <c r="D764" s="10" t="str">
        <f>"Q"&amp;ROUNDUP(MONTH(SalesDataTable[[#This Row],[Order Date]])/3,0)</f>
        <v>Q2</v>
      </c>
      <c r="E764" s="10">
        <f>MONTH(SalesDataTable[[#This Row],[Order Date]])</f>
        <v>5</v>
      </c>
      <c r="F764" s="10"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6">
      <c r="A765" s="2">
        <v>3298</v>
      </c>
      <c r="B765" s="3">
        <v>46150</v>
      </c>
      <c r="C765" s="10">
        <f>YEAR(SalesDataTable[[#This Row],[Order Date]])</f>
        <v>2026</v>
      </c>
      <c r="D765" s="10" t="str">
        <f>"Q"&amp;ROUNDUP(MONTH(SalesDataTable[[#This Row],[Order Date]])/3,0)</f>
        <v>Q2</v>
      </c>
      <c r="E765" s="10">
        <f>MONTH(SalesDataTable[[#This Row],[Order Date]])</f>
        <v>5</v>
      </c>
      <c r="F765" s="10"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6">
      <c r="A766" s="2">
        <v>3510</v>
      </c>
      <c r="B766" s="3">
        <v>46150</v>
      </c>
      <c r="C766" s="10">
        <f>YEAR(SalesDataTable[[#This Row],[Order Date]])</f>
        <v>2026</v>
      </c>
      <c r="D766" s="10" t="str">
        <f>"Q"&amp;ROUNDUP(MONTH(SalesDataTable[[#This Row],[Order Date]])/3,0)</f>
        <v>Q2</v>
      </c>
      <c r="E766" s="10">
        <f>MONTH(SalesDataTable[[#This Row],[Order Date]])</f>
        <v>5</v>
      </c>
      <c r="F766" s="10"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6">
      <c r="A767" s="2">
        <v>3638</v>
      </c>
      <c r="B767" s="3">
        <v>46150</v>
      </c>
      <c r="C767" s="10">
        <f>YEAR(SalesDataTable[[#This Row],[Order Date]])</f>
        <v>2026</v>
      </c>
      <c r="D767" s="10" t="str">
        <f>"Q"&amp;ROUNDUP(MONTH(SalesDataTable[[#This Row],[Order Date]])/3,0)</f>
        <v>Q2</v>
      </c>
      <c r="E767" s="10">
        <f>MONTH(SalesDataTable[[#This Row],[Order Date]])</f>
        <v>5</v>
      </c>
      <c r="F767" s="10"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6">
      <c r="A768" s="2">
        <v>3754</v>
      </c>
      <c r="B768" s="3">
        <v>46150</v>
      </c>
      <c r="C768" s="10">
        <f>YEAR(SalesDataTable[[#This Row],[Order Date]])</f>
        <v>2026</v>
      </c>
      <c r="D768" s="10" t="str">
        <f>"Q"&amp;ROUNDUP(MONTH(SalesDataTable[[#This Row],[Order Date]])/3,0)</f>
        <v>Q2</v>
      </c>
      <c r="E768" s="10">
        <f>MONTH(SalesDataTable[[#This Row],[Order Date]])</f>
        <v>5</v>
      </c>
      <c r="F768" s="10"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6">
      <c r="A769" s="2">
        <v>4029</v>
      </c>
      <c r="B769" s="3">
        <v>46150</v>
      </c>
      <c r="C769" s="10">
        <f>YEAR(SalesDataTable[[#This Row],[Order Date]])</f>
        <v>2026</v>
      </c>
      <c r="D769" s="10" t="str">
        <f>"Q"&amp;ROUNDUP(MONTH(SalesDataTable[[#This Row],[Order Date]])/3,0)</f>
        <v>Q2</v>
      </c>
      <c r="E769" s="10">
        <f>MONTH(SalesDataTable[[#This Row],[Order Date]])</f>
        <v>5</v>
      </c>
      <c r="F769" s="10"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6">
      <c r="A770" s="2">
        <v>4651</v>
      </c>
      <c r="B770" s="3">
        <v>46150</v>
      </c>
      <c r="C770" s="10">
        <f>YEAR(SalesDataTable[[#This Row],[Order Date]])</f>
        <v>2026</v>
      </c>
      <c r="D770" s="10" t="str">
        <f>"Q"&amp;ROUNDUP(MONTH(SalesDataTable[[#This Row],[Order Date]])/3,0)</f>
        <v>Q2</v>
      </c>
      <c r="E770" s="10">
        <f>MONTH(SalesDataTable[[#This Row],[Order Date]])</f>
        <v>5</v>
      </c>
      <c r="F770" s="10"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6">
      <c r="A771" s="2">
        <v>4886</v>
      </c>
      <c r="B771" s="3">
        <v>46150</v>
      </c>
      <c r="C771" s="10">
        <f>YEAR(SalesDataTable[[#This Row],[Order Date]])</f>
        <v>2026</v>
      </c>
      <c r="D771" s="10" t="str">
        <f>"Q"&amp;ROUNDUP(MONTH(SalesDataTable[[#This Row],[Order Date]])/3,0)</f>
        <v>Q2</v>
      </c>
      <c r="E771" s="10">
        <f>MONTH(SalesDataTable[[#This Row],[Order Date]])</f>
        <v>5</v>
      </c>
      <c r="F771" s="10"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6">
      <c r="A772" s="2">
        <v>162</v>
      </c>
      <c r="B772" s="3">
        <v>46151</v>
      </c>
      <c r="C772" s="10">
        <f>YEAR(SalesDataTable[[#This Row],[Order Date]])</f>
        <v>2026</v>
      </c>
      <c r="D772" s="10" t="str">
        <f>"Q"&amp;ROUNDUP(MONTH(SalesDataTable[[#This Row],[Order Date]])/3,0)</f>
        <v>Q2</v>
      </c>
      <c r="E772" s="10">
        <f>MONTH(SalesDataTable[[#This Row],[Order Date]])</f>
        <v>5</v>
      </c>
      <c r="F772" s="10"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6">
      <c r="A773" s="2">
        <v>184</v>
      </c>
      <c r="B773" s="3">
        <v>46151</v>
      </c>
      <c r="C773" s="10">
        <f>YEAR(SalesDataTable[[#This Row],[Order Date]])</f>
        <v>2026</v>
      </c>
      <c r="D773" s="10" t="str">
        <f>"Q"&amp;ROUNDUP(MONTH(SalesDataTable[[#This Row],[Order Date]])/3,0)</f>
        <v>Q2</v>
      </c>
      <c r="E773" s="10">
        <f>MONTH(SalesDataTable[[#This Row],[Order Date]])</f>
        <v>5</v>
      </c>
      <c r="F773" s="10"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6">
      <c r="A774" s="2">
        <v>328</v>
      </c>
      <c r="B774" s="3">
        <v>46151</v>
      </c>
      <c r="C774" s="10">
        <f>YEAR(SalesDataTable[[#This Row],[Order Date]])</f>
        <v>2026</v>
      </c>
      <c r="D774" s="10" t="str">
        <f>"Q"&amp;ROUNDUP(MONTH(SalesDataTable[[#This Row],[Order Date]])/3,0)</f>
        <v>Q2</v>
      </c>
      <c r="E774" s="10">
        <f>MONTH(SalesDataTable[[#This Row],[Order Date]])</f>
        <v>5</v>
      </c>
      <c r="F774" s="10"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6">
      <c r="A775" s="2">
        <v>908</v>
      </c>
      <c r="B775" s="3">
        <v>46151</v>
      </c>
      <c r="C775" s="10">
        <f>YEAR(SalesDataTable[[#This Row],[Order Date]])</f>
        <v>2026</v>
      </c>
      <c r="D775" s="10" t="str">
        <f>"Q"&amp;ROUNDUP(MONTH(SalesDataTable[[#This Row],[Order Date]])/3,0)</f>
        <v>Q2</v>
      </c>
      <c r="E775" s="10">
        <f>MONTH(SalesDataTable[[#This Row],[Order Date]])</f>
        <v>5</v>
      </c>
      <c r="F775" s="10"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6">
      <c r="A776" s="2">
        <v>3159</v>
      </c>
      <c r="B776" s="3">
        <v>46151</v>
      </c>
      <c r="C776" s="10">
        <f>YEAR(SalesDataTable[[#This Row],[Order Date]])</f>
        <v>2026</v>
      </c>
      <c r="D776" s="10" t="str">
        <f>"Q"&amp;ROUNDUP(MONTH(SalesDataTable[[#This Row],[Order Date]])/3,0)</f>
        <v>Q2</v>
      </c>
      <c r="E776" s="10">
        <f>MONTH(SalesDataTable[[#This Row],[Order Date]])</f>
        <v>5</v>
      </c>
      <c r="F776" s="10"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6">
      <c r="A777" s="2">
        <v>4509</v>
      </c>
      <c r="B777" s="3">
        <v>46151</v>
      </c>
      <c r="C777" s="10">
        <f>YEAR(SalesDataTable[[#This Row],[Order Date]])</f>
        <v>2026</v>
      </c>
      <c r="D777" s="10" t="str">
        <f>"Q"&amp;ROUNDUP(MONTH(SalesDataTable[[#This Row],[Order Date]])/3,0)</f>
        <v>Q2</v>
      </c>
      <c r="E777" s="10">
        <f>MONTH(SalesDataTable[[#This Row],[Order Date]])</f>
        <v>5</v>
      </c>
      <c r="F777" s="10"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6">
      <c r="A778" s="2">
        <v>4677</v>
      </c>
      <c r="B778" s="3">
        <v>46151</v>
      </c>
      <c r="C778" s="10">
        <f>YEAR(SalesDataTable[[#This Row],[Order Date]])</f>
        <v>2026</v>
      </c>
      <c r="D778" s="10" t="str">
        <f>"Q"&amp;ROUNDUP(MONTH(SalesDataTable[[#This Row],[Order Date]])/3,0)</f>
        <v>Q2</v>
      </c>
      <c r="E778" s="10">
        <f>MONTH(SalesDataTable[[#This Row],[Order Date]])</f>
        <v>5</v>
      </c>
      <c r="F778" s="10"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6">
      <c r="A779" s="2">
        <v>4867</v>
      </c>
      <c r="B779" s="3">
        <v>46151</v>
      </c>
      <c r="C779" s="10">
        <f>YEAR(SalesDataTable[[#This Row],[Order Date]])</f>
        <v>2026</v>
      </c>
      <c r="D779" s="10" t="str">
        <f>"Q"&amp;ROUNDUP(MONTH(SalesDataTable[[#This Row],[Order Date]])/3,0)</f>
        <v>Q2</v>
      </c>
      <c r="E779" s="10">
        <f>MONTH(SalesDataTable[[#This Row],[Order Date]])</f>
        <v>5</v>
      </c>
      <c r="F779" s="10"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6">
      <c r="A780" s="2">
        <v>1615</v>
      </c>
      <c r="B780" s="3">
        <v>46152</v>
      </c>
      <c r="C780" s="10">
        <f>YEAR(SalesDataTable[[#This Row],[Order Date]])</f>
        <v>2026</v>
      </c>
      <c r="D780" s="10" t="str">
        <f>"Q"&amp;ROUNDUP(MONTH(SalesDataTable[[#This Row],[Order Date]])/3,0)</f>
        <v>Q2</v>
      </c>
      <c r="E780" s="10">
        <f>MONTH(SalesDataTable[[#This Row],[Order Date]])</f>
        <v>5</v>
      </c>
      <c r="F780" s="10"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6">
      <c r="A781" s="2">
        <v>1812</v>
      </c>
      <c r="B781" s="3">
        <v>46152</v>
      </c>
      <c r="C781" s="10">
        <f>YEAR(SalesDataTable[[#This Row],[Order Date]])</f>
        <v>2026</v>
      </c>
      <c r="D781" s="10" t="str">
        <f>"Q"&amp;ROUNDUP(MONTH(SalesDataTable[[#This Row],[Order Date]])/3,0)</f>
        <v>Q2</v>
      </c>
      <c r="E781" s="10">
        <f>MONTH(SalesDataTable[[#This Row],[Order Date]])</f>
        <v>5</v>
      </c>
      <c r="F781" s="10"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6">
      <c r="A782" s="2">
        <v>3645</v>
      </c>
      <c r="B782" s="3">
        <v>46152</v>
      </c>
      <c r="C782" s="10">
        <f>YEAR(SalesDataTable[[#This Row],[Order Date]])</f>
        <v>2026</v>
      </c>
      <c r="D782" s="10" t="str">
        <f>"Q"&amp;ROUNDUP(MONTH(SalesDataTable[[#This Row],[Order Date]])/3,0)</f>
        <v>Q2</v>
      </c>
      <c r="E782" s="10">
        <f>MONTH(SalesDataTable[[#This Row],[Order Date]])</f>
        <v>5</v>
      </c>
      <c r="F782" s="10"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6">
      <c r="A783" s="2">
        <v>3804</v>
      </c>
      <c r="B783" s="3">
        <v>46152</v>
      </c>
      <c r="C783" s="10">
        <f>YEAR(SalesDataTable[[#This Row],[Order Date]])</f>
        <v>2026</v>
      </c>
      <c r="D783" s="10" t="str">
        <f>"Q"&amp;ROUNDUP(MONTH(SalesDataTable[[#This Row],[Order Date]])/3,0)</f>
        <v>Q2</v>
      </c>
      <c r="E783" s="10">
        <f>MONTH(SalesDataTable[[#This Row],[Order Date]])</f>
        <v>5</v>
      </c>
      <c r="F783" s="10"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6">
      <c r="A784" s="2">
        <v>4367</v>
      </c>
      <c r="B784" s="3">
        <v>46152</v>
      </c>
      <c r="C784" s="10">
        <f>YEAR(SalesDataTable[[#This Row],[Order Date]])</f>
        <v>2026</v>
      </c>
      <c r="D784" s="10" t="str">
        <f>"Q"&amp;ROUNDUP(MONTH(SalesDataTable[[#This Row],[Order Date]])/3,0)</f>
        <v>Q2</v>
      </c>
      <c r="E784" s="10">
        <f>MONTH(SalesDataTable[[#This Row],[Order Date]])</f>
        <v>5</v>
      </c>
      <c r="F784" s="10"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6">
      <c r="A785" s="2">
        <v>4746</v>
      </c>
      <c r="B785" s="3">
        <v>46152</v>
      </c>
      <c r="C785" s="10">
        <f>YEAR(SalesDataTable[[#This Row],[Order Date]])</f>
        <v>2026</v>
      </c>
      <c r="D785" s="10" t="str">
        <f>"Q"&amp;ROUNDUP(MONTH(SalesDataTable[[#This Row],[Order Date]])/3,0)</f>
        <v>Q2</v>
      </c>
      <c r="E785" s="10">
        <f>MONTH(SalesDataTable[[#This Row],[Order Date]])</f>
        <v>5</v>
      </c>
      <c r="F785" s="10"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6">
      <c r="A786" s="2">
        <v>4795</v>
      </c>
      <c r="B786" s="3">
        <v>46152</v>
      </c>
      <c r="C786" s="10">
        <f>YEAR(SalesDataTable[[#This Row],[Order Date]])</f>
        <v>2026</v>
      </c>
      <c r="D786" s="10" t="str">
        <f>"Q"&amp;ROUNDUP(MONTH(SalesDataTable[[#This Row],[Order Date]])/3,0)</f>
        <v>Q2</v>
      </c>
      <c r="E786" s="10">
        <f>MONTH(SalesDataTable[[#This Row],[Order Date]])</f>
        <v>5</v>
      </c>
      <c r="F786" s="10"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6">
      <c r="A787" s="2">
        <v>4800</v>
      </c>
      <c r="B787" s="3">
        <v>46152</v>
      </c>
      <c r="C787" s="10">
        <f>YEAR(SalesDataTable[[#This Row],[Order Date]])</f>
        <v>2026</v>
      </c>
      <c r="D787" s="10" t="str">
        <f>"Q"&amp;ROUNDUP(MONTH(SalesDataTable[[#This Row],[Order Date]])/3,0)</f>
        <v>Q2</v>
      </c>
      <c r="E787" s="10">
        <f>MONTH(SalesDataTable[[#This Row],[Order Date]])</f>
        <v>5</v>
      </c>
      <c r="F787" s="10"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6">
      <c r="A788" s="2">
        <v>5018</v>
      </c>
      <c r="B788" s="3">
        <v>46152</v>
      </c>
      <c r="C788" s="10">
        <f>YEAR(SalesDataTable[[#This Row],[Order Date]])</f>
        <v>2026</v>
      </c>
      <c r="D788" s="10" t="str">
        <f>"Q"&amp;ROUNDUP(MONTH(SalesDataTable[[#This Row],[Order Date]])/3,0)</f>
        <v>Q2</v>
      </c>
      <c r="E788" s="10">
        <f>MONTH(SalesDataTable[[#This Row],[Order Date]])</f>
        <v>5</v>
      </c>
      <c r="F788" s="10"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6">
      <c r="A789" s="2">
        <v>474</v>
      </c>
      <c r="B789" s="3">
        <v>46153</v>
      </c>
      <c r="C789" s="10">
        <f>YEAR(SalesDataTable[[#This Row],[Order Date]])</f>
        <v>2026</v>
      </c>
      <c r="D789" s="10" t="str">
        <f>"Q"&amp;ROUNDUP(MONTH(SalesDataTable[[#This Row],[Order Date]])/3,0)</f>
        <v>Q2</v>
      </c>
      <c r="E789" s="10">
        <f>MONTH(SalesDataTable[[#This Row],[Order Date]])</f>
        <v>5</v>
      </c>
      <c r="F789" s="10"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6">
      <c r="A790" s="2">
        <v>1175</v>
      </c>
      <c r="B790" s="3">
        <v>46153</v>
      </c>
      <c r="C790" s="10">
        <f>YEAR(SalesDataTable[[#This Row],[Order Date]])</f>
        <v>2026</v>
      </c>
      <c r="D790" s="10" t="str">
        <f>"Q"&amp;ROUNDUP(MONTH(SalesDataTable[[#This Row],[Order Date]])/3,0)</f>
        <v>Q2</v>
      </c>
      <c r="E790" s="10">
        <f>MONTH(SalesDataTable[[#This Row],[Order Date]])</f>
        <v>5</v>
      </c>
      <c r="F790" s="10"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6">
      <c r="A791" s="2">
        <v>2015</v>
      </c>
      <c r="B791" s="3">
        <v>46153</v>
      </c>
      <c r="C791" s="10">
        <f>YEAR(SalesDataTable[[#This Row],[Order Date]])</f>
        <v>2026</v>
      </c>
      <c r="D791" s="10" t="str">
        <f>"Q"&amp;ROUNDUP(MONTH(SalesDataTable[[#This Row],[Order Date]])/3,0)</f>
        <v>Q2</v>
      </c>
      <c r="E791" s="10">
        <f>MONTH(SalesDataTable[[#This Row],[Order Date]])</f>
        <v>5</v>
      </c>
      <c r="F791" s="10"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6">
      <c r="A792" s="2">
        <v>2196</v>
      </c>
      <c r="B792" s="3">
        <v>46153</v>
      </c>
      <c r="C792" s="10">
        <f>YEAR(SalesDataTable[[#This Row],[Order Date]])</f>
        <v>2026</v>
      </c>
      <c r="D792" s="10" t="str">
        <f>"Q"&amp;ROUNDUP(MONTH(SalesDataTable[[#This Row],[Order Date]])/3,0)</f>
        <v>Q2</v>
      </c>
      <c r="E792" s="10">
        <f>MONTH(SalesDataTable[[#This Row],[Order Date]])</f>
        <v>5</v>
      </c>
      <c r="F792" s="10"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6">
      <c r="A793" s="2">
        <v>3508</v>
      </c>
      <c r="B793" s="3">
        <v>46153</v>
      </c>
      <c r="C793" s="10">
        <f>YEAR(SalesDataTable[[#This Row],[Order Date]])</f>
        <v>2026</v>
      </c>
      <c r="D793" s="10" t="str">
        <f>"Q"&amp;ROUNDUP(MONTH(SalesDataTable[[#This Row],[Order Date]])/3,0)</f>
        <v>Q2</v>
      </c>
      <c r="E793" s="10">
        <f>MONTH(SalesDataTable[[#This Row],[Order Date]])</f>
        <v>5</v>
      </c>
      <c r="F793" s="10"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6">
      <c r="A794" s="2">
        <v>3516</v>
      </c>
      <c r="B794" s="3">
        <v>46153</v>
      </c>
      <c r="C794" s="10">
        <f>YEAR(SalesDataTable[[#This Row],[Order Date]])</f>
        <v>2026</v>
      </c>
      <c r="D794" s="10" t="str">
        <f>"Q"&amp;ROUNDUP(MONTH(SalesDataTable[[#This Row],[Order Date]])/3,0)</f>
        <v>Q2</v>
      </c>
      <c r="E794" s="10">
        <f>MONTH(SalesDataTable[[#This Row],[Order Date]])</f>
        <v>5</v>
      </c>
      <c r="F794" s="10"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6">
      <c r="A795" s="2">
        <v>3570</v>
      </c>
      <c r="B795" s="3">
        <v>46153</v>
      </c>
      <c r="C795" s="10">
        <f>YEAR(SalesDataTable[[#This Row],[Order Date]])</f>
        <v>2026</v>
      </c>
      <c r="D795" s="10" t="str">
        <f>"Q"&amp;ROUNDUP(MONTH(SalesDataTable[[#This Row],[Order Date]])/3,0)</f>
        <v>Q2</v>
      </c>
      <c r="E795" s="10">
        <f>MONTH(SalesDataTable[[#This Row],[Order Date]])</f>
        <v>5</v>
      </c>
      <c r="F795" s="10"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6">
      <c r="A796" s="2">
        <v>4799</v>
      </c>
      <c r="B796" s="3">
        <v>46153</v>
      </c>
      <c r="C796" s="10">
        <f>YEAR(SalesDataTable[[#This Row],[Order Date]])</f>
        <v>2026</v>
      </c>
      <c r="D796" s="10" t="str">
        <f>"Q"&amp;ROUNDUP(MONTH(SalesDataTable[[#This Row],[Order Date]])/3,0)</f>
        <v>Q2</v>
      </c>
      <c r="E796" s="10">
        <f>MONTH(SalesDataTable[[#This Row],[Order Date]])</f>
        <v>5</v>
      </c>
      <c r="F796" s="10"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6">
      <c r="A797" s="2">
        <v>5156</v>
      </c>
      <c r="B797" s="3">
        <v>46153</v>
      </c>
      <c r="C797" s="10">
        <f>YEAR(SalesDataTable[[#This Row],[Order Date]])</f>
        <v>2026</v>
      </c>
      <c r="D797" s="10" t="str">
        <f>"Q"&amp;ROUNDUP(MONTH(SalesDataTable[[#This Row],[Order Date]])/3,0)</f>
        <v>Q2</v>
      </c>
      <c r="E797" s="10">
        <f>MONTH(SalesDataTable[[#This Row],[Order Date]])</f>
        <v>5</v>
      </c>
      <c r="F797" s="10"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6">
      <c r="A798" s="2">
        <v>526</v>
      </c>
      <c r="B798" s="3">
        <v>46154</v>
      </c>
      <c r="C798" s="10">
        <f>YEAR(SalesDataTable[[#This Row],[Order Date]])</f>
        <v>2026</v>
      </c>
      <c r="D798" s="10" t="str">
        <f>"Q"&amp;ROUNDUP(MONTH(SalesDataTable[[#This Row],[Order Date]])/3,0)</f>
        <v>Q2</v>
      </c>
      <c r="E798" s="10">
        <f>MONTH(SalesDataTable[[#This Row],[Order Date]])</f>
        <v>5</v>
      </c>
      <c r="F798" s="10"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6">
      <c r="A799" s="2">
        <v>712</v>
      </c>
      <c r="B799" s="3">
        <v>46154</v>
      </c>
      <c r="C799" s="10">
        <f>YEAR(SalesDataTable[[#This Row],[Order Date]])</f>
        <v>2026</v>
      </c>
      <c r="D799" s="10" t="str">
        <f>"Q"&amp;ROUNDUP(MONTH(SalesDataTable[[#This Row],[Order Date]])/3,0)</f>
        <v>Q2</v>
      </c>
      <c r="E799" s="10">
        <f>MONTH(SalesDataTable[[#This Row],[Order Date]])</f>
        <v>5</v>
      </c>
      <c r="F799" s="10"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6">
      <c r="A800" s="2">
        <v>1533</v>
      </c>
      <c r="B800" s="3">
        <v>46154</v>
      </c>
      <c r="C800" s="10">
        <f>YEAR(SalesDataTable[[#This Row],[Order Date]])</f>
        <v>2026</v>
      </c>
      <c r="D800" s="10" t="str">
        <f>"Q"&amp;ROUNDUP(MONTH(SalesDataTable[[#This Row],[Order Date]])/3,0)</f>
        <v>Q2</v>
      </c>
      <c r="E800" s="10">
        <f>MONTH(SalesDataTable[[#This Row],[Order Date]])</f>
        <v>5</v>
      </c>
      <c r="F800" s="10"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6">
      <c r="A801" s="2">
        <v>1933</v>
      </c>
      <c r="B801" s="3">
        <v>46154</v>
      </c>
      <c r="C801" s="10">
        <f>YEAR(SalesDataTable[[#This Row],[Order Date]])</f>
        <v>2026</v>
      </c>
      <c r="D801" s="10" t="str">
        <f>"Q"&amp;ROUNDUP(MONTH(SalesDataTable[[#This Row],[Order Date]])/3,0)</f>
        <v>Q2</v>
      </c>
      <c r="E801" s="10">
        <f>MONTH(SalesDataTable[[#This Row],[Order Date]])</f>
        <v>5</v>
      </c>
      <c r="F801" s="10"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6">
      <c r="A802" s="2">
        <v>3128</v>
      </c>
      <c r="B802" s="3">
        <v>46154</v>
      </c>
      <c r="C802" s="10">
        <f>YEAR(SalesDataTable[[#This Row],[Order Date]])</f>
        <v>2026</v>
      </c>
      <c r="D802" s="10" t="str">
        <f>"Q"&amp;ROUNDUP(MONTH(SalesDataTable[[#This Row],[Order Date]])/3,0)</f>
        <v>Q2</v>
      </c>
      <c r="E802" s="10">
        <f>MONTH(SalesDataTable[[#This Row],[Order Date]])</f>
        <v>5</v>
      </c>
      <c r="F802" s="10"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6">
      <c r="A803" s="2">
        <v>4922</v>
      </c>
      <c r="B803" s="3">
        <v>46154</v>
      </c>
      <c r="C803" s="10">
        <f>YEAR(SalesDataTable[[#This Row],[Order Date]])</f>
        <v>2026</v>
      </c>
      <c r="D803" s="10" t="str">
        <f>"Q"&amp;ROUNDUP(MONTH(SalesDataTable[[#This Row],[Order Date]])/3,0)</f>
        <v>Q2</v>
      </c>
      <c r="E803" s="10">
        <f>MONTH(SalesDataTable[[#This Row],[Order Date]])</f>
        <v>5</v>
      </c>
      <c r="F803" s="10"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6">
      <c r="A804" s="2">
        <v>5051</v>
      </c>
      <c r="B804" s="3">
        <v>46154</v>
      </c>
      <c r="C804" s="10">
        <f>YEAR(SalesDataTable[[#This Row],[Order Date]])</f>
        <v>2026</v>
      </c>
      <c r="D804" s="10" t="str">
        <f>"Q"&amp;ROUNDUP(MONTH(SalesDataTable[[#This Row],[Order Date]])/3,0)</f>
        <v>Q2</v>
      </c>
      <c r="E804" s="10">
        <f>MONTH(SalesDataTable[[#This Row],[Order Date]])</f>
        <v>5</v>
      </c>
      <c r="F804" s="10"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6">
      <c r="A805" s="2">
        <v>5182</v>
      </c>
      <c r="B805" s="3">
        <v>46154</v>
      </c>
      <c r="C805" s="10">
        <f>YEAR(SalesDataTable[[#This Row],[Order Date]])</f>
        <v>2026</v>
      </c>
      <c r="D805" s="10" t="str">
        <f>"Q"&amp;ROUNDUP(MONTH(SalesDataTable[[#This Row],[Order Date]])/3,0)</f>
        <v>Q2</v>
      </c>
      <c r="E805" s="10">
        <f>MONTH(SalesDataTable[[#This Row],[Order Date]])</f>
        <v>5</v>
      </c>
      <c r="F805" s="10"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6">
      <c r="A806" s="2">
        <v>1071</v>
      </c>
      <c r="B806" s="3">
        <v>46155</v>
      </c>
      <c r="C806" s="10">
        <f>YEAR(SalesDataTable[[#This Row],[Order Date]])</f>
        <v>2026</v>
      </c>
      <c r="D806" s="10" t="str">
        <f>"Q"&amp;ROUNDUP(MONTH(SalesDataTable[[#This Row],[Order Date]])/3,0)</f>
        <v>Q2</v>
      </c>
      <c r="E806" s="10">
        <f>MONTH(SalesDataTable[[#This Row],[Order Date]])</f>
        <v>5</v>
      </c>
      <c r="F806" s="10"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6">
      <c r="A807" s="2">
        <v>1210</v>
      </c>
      <c r="B807" s="3">
        <v>46155</v>
      </c>
      <c r="C807" s="10">
        <f>YEAR(SalesDataTable[[#This Row],[Order Date]])</f>
        <v>2026</v>
      </c>
      <c r="D807" s="10" t="str">
        <f>"Q"&amp;ROUNDUP(MONTH(SalesDataTable[[#This Row],[Order Date]])/3,0)</f>
        <v>Q2</v>
      </c>
      <c r="E807" s="10">
        <f>MONTH(SalesDataTable[[#This Row],[Order Date]])</f>
        <v>5</v>
      </c>
      <c r="F807" s="10"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6">
      <c r="A808" s="2">
        <v>1244</v>
      </c>
      <c r="B808" s="3">
        <v>46155</v>
      </c>
      <c r="C808" s="10">
        <f>YEAR(SalesDataTable[[#This Row],[Order Date]])</f>
        <v>2026</v>
      </c>
      <c r="D808" s="10" t="str">
        <f>"Q"&amp;ROUNDUP(MONTH(SalesDataTable[[#This Row],[Order Date]])/3,0)</f>
        <v>Q2</v>
      </c>
      <c r="E808" s="10">
        <f>MONTH(SalesDataTable[[#This Row],[Order Date]])</f>
        <v>5</v>
      </c>
      <c r="F808" s="10"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6">
      <c r="A809" s="2">
        <v>1403</v>
      </c>
      <c r="B809" s="3">
        <v>46155</v>
      </c>
      <c r="C809" s="10">
        <f>YEAR(SalesDataTable[[#This Row],[Order Date]])</f>
        <v>2026</v>
      </c>
      <c r="D809" s="10" t="str">
        <f>"Q"&amp;ROUNDUP(MONTH(SalesDataTable[[#This Row],[Order Date]])/3,0)</f>
        <v>Q2</v>
      </c>
      <c r="E809" s="10">
        <f>MONTH(SalesDataTable[[#This Row],[Order Date]])</f>
        <v>5</v>
      </c>
      <c r="F809" s="10"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6">
      <c r="A810" s="2">
        <v>1592</v>
      </c>
      <c r="B810" s="3">
        <v>46155</v>
      </c>
      <c r="C810" s="10">
        <f>YEAR(SalesDataTable[[#This Row],[Order Date]])</f>
        <v>2026</v>
      </c>
      <c r="D810" s="10" t="str">
        <f>"Q"&amp;ROUNDUP(MONTH(SalesDataTable[[#This Row],[Order Date]])/3,0)</f>
        <v>Q2</v>
      </c>
      <c r="E810" s="10">
        <f>MONTH(SalesDataTable[[#This Row],[Order Date]])</f>
        <v>5</v>
      </c>
      <c r="F810" s="10"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6">
      <c r="A811" s="2">
        <v>2581</v>
      </c>
      <c r="B811" s="3">
        <v>46155</v>
      </c>
      <c r="C811" s="10">
        <f>YEAR(SalesDataTable[[#This Row],[Order Date]])</f>
        <v>2026</v>
      </c>
      <c r="D811" s="10" t="str">
        <f>"Q"&amp;ROUNDUP(MONTH(SalesDataTable[[#This Row],[Order Date]])/3,0)</f>
        <v>Q2</v>
      </c>
      <c r="E811" s="10">
        <f>MONTH(SalesDataTable[[#This Row],[Order Date]])</f>
        <v>5</v>
      </c>
      <c r="F811" s="10"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6">
      <c r="A812" s="2">
        <v>3428</v>
      </c>
      <c r="B812" s="3">
        <v>46155</v>
      </c>
      <c r="C812" s="10">
        <f>YEAR(SalesDataTable[[#This Row],[Order Date]])</f>
        <v>2026</v>
      </c>
      <c r="D812" s="10" t="str">
        <f>"Q"&amp;ROUNDUP(MONTH(SalesDataTable[[#This Row],[Order Date]])/3,0)</f>
        <v>Q2</v>
      </c>
      <c r="E812" s="10">
        <f>MONTH(SalesDataTable[[#This Row],[Order Date]])</f>
        <v>5</v>
      </c>
      <c r="F812" s="10"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6">
      <c r="A813" s="2">
        <v>765</v>
      </c>
      <c r="B813" s="3">
        <v>46156</v>
      </c>
      <c r="C813" s="10">
        <f>YEAR(SalesDataTable[[#This Row],[Order Date]])</f>
        <v>2026</v>
      </c>
      <c r="D813" s="10" t="str">
        <f>"Q"&amp;ROUNDUP(MONTH(SalesDataTable[[#This Row],[Order Date]])/3,0)</f>
        <v>Q2</v>
      </c>
      <c r="E813" s="10">
        <f>MONTH(SalesDataTable[[#This Row],[Order Date]])</f>
        <v>5</v>
      </c>
      <c r="F813" s="10"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6">
      <c r="A814" s="2">
        <v>854</v>
      </c>
      <c r="B814" s="3">
        <v>46156</v>
      </c>
      <c r="C814" s="10">
        <f>YEAR(SalesDataTable[[#This Row],[Order Date]])</f>
        <v>2026</v>
      </c>
      <c r="D814" s="10" t="str">
        <f>"Q"&amp;ROUNDUP(MONTH(SalesDataTable[[#This Row],[Order Date]])/3,0)</f>
        <v>Q2</v>
      </c>
      <c r="E814" s="10">
        <f>MONTH(SalesDataTable[[#This Row],[Order Date]])</f>
        <v>5</v>
      </c>
      <c r="F814" s="10"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6">
      <c r="A815" s="2">
        <v>1087</v>
      </c>
      <c r="B815" s="3">
        <v>46156</v>
      </c>
      <c r="C815" s="10">
        <f>YEAR(SalesDataTable[[#This Row],[Order Date]])</f>
        <v>2026</v>
      </c>
      <c r="D815" s="10" t="str">
        <f>"Q"&amp;ROUNDUP(MONTH(SalesDataTable[[#This Row],[Order Date]])/3,0)</f>
        <v>Q2</v>
      </c>
      <c r="E815" s="10">
        <f>MONTH(SalesDataTable[[#This Row],[Order Date]])</f>
        <v>5</v>
      </c>
      <c r="F815" s="10"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6">
      <c r="A816" s="2">
        <v>1150</v>
      </c>
      <c r="B816" s="3">
        <v>46156</v>
      </c>
      <c r="C816" s="10">
        <f>YEAR(SalesDataTable[[#This Row],[Order Date]])</f>
        <v>2026</v>
      </c>
      <c r="D816" s="10" t="str">
        <f>"Q"&amp;ROUNDUP(MONTH(SalesDataTable[[#This Row],[Order Date]])/3,0)</f>
        <v>Q2</v>
      </c>
      <c r="E816" s="10">
        <f>MONTH(SalesDataTable[[#This Row],[Order Date]])</f>
        <v>5</v>
      </c>
      <c r="F816" s="10"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6">
      <c r="A817" s="2">
        <v>1902</v>
      </c>
      <c r="B817" s="3">
        <v>46156</v>
      </c>
      <c r="C817" s="10">
        <f>YEAR(SalesDataTable[[#This Row],[Order Date]])</f>
        <v>2026</v>
      </c>
      <c r="D817" s="10" t="str">
        <f>"Q"&amp;ROUNDUP(MONTH(SalesDataTable[[#This Row],[Order Date]])/3,0)</f>
        <v>Q2</v>
      </c>
      <c r="E817" s="10">
        <f>MONTH(SalesDataTable[[#This Row],[Order Date]])</f>
        <v>5</v>
      </c>
      <c r="F817" s="10"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6">
      <c r="A818" s="2">
        <v>3913</v>
      </c>
      <c r="B818" s="3">
        <v>46156</v>
      </c>
      <c r="C818" s="10">
        <f>YEAR(SalesDataTable[[#This Row],[Order Date]])</f>
        <v>2026</v>
      </c>
      <c r="D818" s="10" t="str">
        <f>"Q"&amp;ROUNDUP(MONTH(SalesDataTable[[#This Row],[Order Date]])/3,0)</f>
        <v>Q2</v>
      </c>
      <c r="E818" s="10">
        <f>MONTH(SalesDataTable[[#This Row],[Order Date]])</f>
        <v>5</v>
      </c>
      <c r="F818" s="10"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6">
      <c r="A819" s="2">
        <v>4378</v>
      </c>
      <c r="B819" s="3">
        <v>46156</v>
      </c>
      <c r="C819" s="10">
        <f>YEAR(SalesDataTable[[#This Row],[Order Date]])</f>
        <v>2026</v>
      </c>
      <c r="D819" s="10" t="str">
        <f>"Q"&amp;ROUNDUP(MONTH(SalesDataTable[[#This Row],[Order Date]])/3,0)</f>
        <v>Q2</v>
      </c>
      <c r="E819" s="10">
        <f>MONTH(SalesDataTable[[#This Row],[Order Date]])</f>
        <v>5</v>
      </c>
      <c r="F819" s="10"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6">
      <c r="A820" s="2">
        <v>4551</v>
      </c>
      <c r="B820" s="3">
        <v>46156</v>
      </c>
      <c r="C820" s="10">
        <f>YEAR(SalesDataTable[[#This Row],[Order Date]])</f>
        <v>2026</v>
      </c>
      <c r="D820" s="10" t="str">
        <f>"Q"&amp;ROUNDUP(MONTH(SalesDataTable[[#This Row],[Order Date]])/3,0)</f>
        <v>Q2</v>
      </c>
      <c r="E820" s="10">
        <f>MONTH(SalesDataTable[[#This Row],[Order Date]])</f>
        <v>5</v>
      </c>
      <c r="F820" s="10"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6">
      <c r="A821" s="2">
        <v>787</v>
      </c>
      <c r="B821" s="3">
        <v>46157</v>
      </c>
      <c r="C821" s="10">
        <f>YEAR(SalesDataTable[[#This Row],[Order Date]])</f>
        <v>2026</v>
      </c>
      <c r="D821" s="10" t="str">
        <f>"Q"&amp;ROUNDUP(MONTH(SalesDataTable[[#This Row],[Order Date]])/3,0)</f>
        <v>Q2</v>
      </c>
      <c r="E821" s="10">
        <f>MONTH(SalesDataTable[[#This Row],[Order Date]])</f>
        <v>5</v>
      </c>
      <c r="F821" s="10"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6">
      <c r="A822" s="2">
        <v>1133</v>
      </c>
      <c r="B822" s="3">
        <v>46157</v>
      </c>
      <c r="C822" s="10">
        <f>YEAR(SalesDataTable[[#This Row],[Order Date]])</f>
        <v>2026</v>
      </c>
      <c r="D822" s="10" t="str">
        <f>"Q"&amp;ROUNDUP(MONTH(SalesDataTable[[#This Row],[Order Date]])/3,0)</f>
        <v>Q2</v>
      </c>
      <c r="E822" s="10">
        <f>MONTH(SalesDataTable[[#This Row],[Order Date]])</f>
        <v>5</v>
      </c>
      <c r="F822" s="10"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6">
      <c r="A823" s="2">
        <v>2075</v>
      </c>
      <c r="B823" s="3">
        <v>46157</v>
      </c>
      <c r="C823" s="10">
        <f>YEAR(SalesDataTable[[#This Row],[Order Date]])</f>
        <v>2026</v>
      </c>
      <c r="D823" s="10" t="str">
        <f>"Q"&amp;ROUNDUP(MONTH(SalesDataTable[[#This Row],[Order Date]])/3,0)</f>
        <v>Q2</v>
      </c>
      <c r="E823" s="10">
        <f>MONTH(SalesDataTable[[#This Row],[Order Date]])</f>
        <v>5</v>
      </c>
      <c r="F823" s="10"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6">
      <c r="A824" s="2">
        <v>2172</v>
      </c>
      <c r="B824" s="3">
        <v>46157</v>
      </c>
      <c r="C824" s="10">
        <f>YEAR(SalesDataTable[[#This Row],[Order Date]])</f>
        <v>2026</v>
      </c>
      <c r="D824" s="10" t="str">
        <f>"Q"&amp;ROUNDUP(MONTH(SalesDataTable[[#This Row],[Order Date]])/3,0)</f>
        <v>Q2</v>
      </c>
      <c r="E824" s="10">
        <f>MONTH(SalesDataTable[[#This Row],[Order Date]])</f>
        <v>5</v>
      </c>
      <c r="F824" s="10"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6">
      <c r="A825" s="2">
        <v>2977</v>
      </c>
      <c r="B825" s="3">
        <v>46157</v>
      </c>
      <c r="C825" s="10">
        <f>YEAR(SalesDataTable[[#This Row],[Order Date]])</f>
        <v>2026</v>
      </c>
      <c r="D825" s="10" t="str">
        <f>"Q"&amp;ROUNDUP(MONTH(SalesDataTable[[#This Row],[Order Date]])/3,0)</f>
        <v>Q2</v>
      </c>
      <c r="E825" s="10">
        <f>MONTH(SalesDataTable[[#This Row],[Order Date]])</f>
        <v>5</v>
      </c>
      <c r="F825" s="10"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6">
      <c r="A826" s="2">
        <v>3531</v>
      </c>
      <c r="B826" s="3">
        <v>46157</v>
      </c>
      <c r="C826" s="10">
        <f>YEAR(SalesDataTable[[#This Row],[Order Date]])</f>
        <v>2026</v>
      </c>
      <c r="D826" s="10" t="str">
        <f>"Q"&amp;ROUNDUP(MONTH(SalesDataTable[[#This Row],[Order Date]])/3,0)</f>
        <v>Q2</v>
      </c>
      <c r="E826" s="10">
        <f>MONTH(SalesDataTable[[#This Row],[Order Date]])</f>
        <v>5</v>
      </c>
      <c r="F826" s="10"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6">
      <c r="A827" s="2">
        <v>3881</v>
      </c>
      <c r="B827" s="3">
        <v>46157</v>
      </c>
      <c r="C827" s="10">
        <f>YEAR(SalesDataTable[[#This Row],[Order Date]])</f>
        <v>2026</v>
      </c>
      <c r="D827" s="10" t="str">
        <f>"Q"&amp;ROUNDUP(MONTH(SalesDataTable[[#This Row],[Order Date]])/3,0)</f>
        <v>Q2</v>
      </c>
      <c r="E827" s="10">
        <f>MONTH(SalesDataTable[[#This Row],[Order Date]])</f>
        <v>5</v>
      </c>
      <c r="F827" s="10"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6">
      <c r="A828" s="2">
        <v>4469</v>
      </c>
      <c r="B828" s="3">
        <v>46157</v>
      </c>
      <c r="C828" s="10">
        <f>YEAR(SalesDataTable[[#This Row],[Order Date]])</f>
        <v>2026</v>
      </c>
      <c r="D828" s="10" t="str">
        <f>"Q"&amp;ROUNDUP(MONTH(SalesDataTable[[#This Row],[Order Date]])/3,0)</f>
        <v>Q2</v>
      </c>
      <c r="E828" s="10">
        <f>MONTH(SalesDataTable[[#This Row],[Order Date]])</f>
        <v>5</v>
      </c>
      <c r="F828" s="10"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6">
      <c r="A829" s="2">
        <v>5037</v>
      </c>
      <c r="B829" s="3">
        <v>46157</v>
      </c>
      <c r="C829" s="10">
        <f>YEAR(SalesDataTable[[#This Row],[Order Date]])</f>
        <v>2026</v>
      </c>
      <c r="D829" s="10" t="str">
        <f>"Q"&amp;ROUNDUP(MONTH(SalesDataTable[[#This Row],[Order Date]])/3,0)</f>
        <v>Q2</v>
      </c>
      <c r="E829" s="10">
        <f>MONTH(SalesDataTable[[#This Row],[Order Date]])</f>
        <v>5</v>
      </c>
      <c r="F829" s="10"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6">
      <c r="A830" s="2">
        <v>35</v>
      </c>
      <c r="B830" s="3">
        <v>46158</v>
      </c>
      <c r="C830" s="10">
        <f>YEAR(SalesDataTable[[#This Row],[Order Date]])</f>
        <v>2026</v>
      </c>
      <c r="D830" s="10" t="str">
        <f>"Q"&amp;ROUNDUP(MONTH(SalesDataTable[[#This Row],[Order Date]])/3,0)</f>
        <v>Q2</v>
      </c>
      <c r="E830" s="10">
        <f>MONTH(SalesDataTable[[#This Row],[Order Date]])</f>
        <v>5</v>
      </c>
      <c r="F830" s="10"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6">
      <c r="A831" s="2">
        <v>226</v>
      </c>
      <c r="B831" s="3">
        <v>46158</v>
      </c>
      <c r="C831" s="10">
        <f>YEAR(SalesDataTable[[#This Row],[Order Date]])</f>
        <v>2026</v>
      </c>
      <c r="D831" s="10" t="str">
        <f>"Q"&amp;ROUNDUP(MONTH(SalesDataTable[[#This Row],[Order Date]])/3,0)</f>
        <v>Q2</v>
      </c>
      <c r="E831" s="10">
        <f>MONTH(SalesDataTable[[#This Row],[Order Date]])</f>
        <v>5</v>
      </c>
      <c r="F831" s="10"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6">
      <c r="A832" s="2">
        <v>1713</v>
      </c>
      <c r="B832" s="3">
        <v>46158</v>
      </c>
      <c r="C832" s="10">
        <f>YEAR(SalesDataTable[[#This Row],[Order Date]])</f>
        <v>2026</v>
      </c>
      <c r="D832" s="10" t="str">
        <f>"Q"&amp;ROUNDUP(MONTH(SalesDataTable[[#This Row],[Order Date]])/3,0)</f>
        <v>Q2</v>
      </c>
      <c r="E832" s="10">
        <f>MONTH(SalesDataTable[[#This Row],[Order Date]])</f>
        <v>5</v>
      </c>
      <c r="F832" s="10"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6">
      <c r="A833" s="2">
        <v>2320</v>
      </c>
      <c r="B833" s="3">
        <v>46158</v>
      </c>
      <c r="C833" s="10">
        <f>YEAR(SalesDataTable[[#This Row],[Order Date]])</f>
        <v>2026</v>
      </c>
      <c r="D833" s="10" t="str">
        <f>"Q"&amp;ROUNDUP(MONTH(SalesDataTable[[#This Row],[Order Date]])/3,0)</f>
        <v>Q2</v>
      </c>
      <c r="E833" s="10">
        <f>MONTH(SalesDataTable[[#This Row],[Order Date]])</f>
        <v>5</v>
      </c>
      <c r="F833" s="10"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6">
      <c r="A834" s="2">
        <v>2496</v>
      </c>
      <c r="B834" s="3">
        <v>46158</v>
      </c>
      <c r="C834" s="10">
        <f>YEAR(SalesDataTable[[#This Row],[Order Date]])</f>
        <v>2026</v>
      </c>
      <c r="D834" s="10" t="str">
        <f>"Q"&amp;ROUNDUP(MONTH(SalesDataTable[[#This Row],[Order Date]])/3,0)</f>
        <v>Q2</v>
      </c>
      <c r="E834" s="10">
        <f>MONTH(SalesDataTable[[#This Row],[Order Date]])</f>
        <v>5</v>
      </c>
      <c r="F834" s="10"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6">
      <c r="A835" s="2">
        <v>2504</v>
      </c>
      <c r="B835" s="3">
        <v>46158</v>
      </c>
      <c r="C835" s="10">
        <f>YEAR(SalesDataTable[[#This Row],[Order Date]])</f>
        <v>2026</v>
      </c>
      <c r="D835" s="10" t="str">
        <f>"Q"&amp;ROUNDUP(MONTH(SalesDataTable[[#This Row],[Order Date]])/3,0)</f>
        <v>Q2</v>
      </c>
      <c r="E835" s="10">
        <f>MONTH(SalesDataTable[[#This Row],[Order Date]])</f>
        <v>5</v>
      </c>
      <c r="F835" s="10"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6">
      <c r="A836" s="2">
        <v>2598</v>
      </c>
      <c r="B836" s="3">
        <v>46158</v>
      </c>
      <c r="C836" s="10">
        <f>YEAR(SalesDataTable[[#This Row],[Order Date]])</f>
        <v>2026</v>
      </c>
      <c r="D836" s="10" t="str">
        <f>"Q"&amp;ROUNDUP(MONTH(SalesDataTable[[#This Row],[Order Date]])/3,0)</f>
        <v>Q2</v>
      </c>
      <c r="E836" s="10">
        <f>MONTH(SalesDataTable[[#This Row],[Order Date]])</f>
        <v>5</v>
      </c>
      <c r="F836" s="10"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6">
      <c r="A837" s="2">
        <v>2600</v>
      </c>
      <c r="B837" s="3">
        <v>46158</v>
      </c>
      <c r="C837" s="10">
        <f>YEAR(SalesDataTable[[#This Row],[Order Date]])</f>
        <v>2026</v>
      </c>
      <c r="D837" s="10" t="str">
        <f>"Q"&amp;ROUNDUP(MONTH(SalesDataTable[[#This Row],[Order Date]])/3,0)</f>
        <v>Q2</v>
      </c>
      <c r="E837" s="10">
        <f>MONTH(SalesDataTable[[#This Row],[Order Date]])</f>
        <v>5</v>
      </c>
      <c r="F837" s="10"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6">
      <c r="A838" s="2">
        <v>2856</v>
      </c>
      <c r="B838" s="3">
        <v>46158</v>
      </c>
      <c r="C838" s="10">
        <f>YEAR(SalesDataTable[[#This Row],[Order Date]])</f>
        <v>2026</v>
      </c>
      <c r="D838" s="10" t="str">
        <f>"Q"&amp;ROUNDUP(MONTH(SalesDataTable[[#This Row],[Order Date]])/3,0)</f>
        <v>Q2</v>
      </c>
      <c r="E838" s="10">
        <f>MONTH(SalesDataTable[[#This Row],[Order Date]])</f>
        <v>5</v>
      </c>
      <c r="F838" s="10"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6">
      <c r="A839" s="2">
        <v>3478</v>
      </c>
      <c r="B839" s="3">
        <v>46158</v>
      </c>
      <c r="C839" s="10">
        <f>YEAR(SalesDataTable[[#This Row],[Order Date]])</f>
        <v>2026</v>
      </c>
      <c r="D839" s="10" t="str">
        <f>"Q"&amp;ROUNDUP(MONTH(SalesDataTable[[#This Row],[Order Date]])/3,0)</f>
        <v>Q2</v>
      </c>
      <c r="E839" s="10">
        <f>MONTH(SalesDataTable[[#This Row],[Order Date]])</f>
        <v>5</v>
      </c>
      <c r="F839" s="10"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6">
      <c r="A840" s="2">
        <v>3599</v>
      </c>
      <c r="B840" s="3">
        <v>46158</v>
      </c>
      <c r="C840" s="10">
        <f>YEAR(SalesDataTable[[#This Row],[Order Date]])</f>
        <v>2026</v>
      </c>
      <c r="D840" s="10" t="str">
        <f>"Q"&amp;ROUNDUP(MONTH(SalesDataTable[[#This Row],[Order Date]])/3,0)</f>
        <v>Q2</v>
      </c>
      <c r="E840" s="10">
        <f>MONTH(SalesDataTable[[#This Row],[Order Date]])</f>
        <v>5</v>
      </c>
      <c r="F840" s="10"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6">
      <c r="A841" s="2">
        <v>282</v>
      </c>
      <c r="B841" s="3">
        <v>46159</v>
      </c>
      <c r="C841" s="10">
        <f>YEAR(SalesDataTable[[#This Row],[Order Date]])</f>
        <v>2026</v>
      </c>
      <c r="D841" s="10" t="str">
        <f>"Q"&amp;ROUNDUP(MONTH(SalesDataTable[[#This Row],[Order Date]])/3,0)</f>
        <v>Q2</v>
      </c>
      <c r="E841" s="10">
        <f>MONTH(SalesDataTable[[#This Row],[Order Date]])</f>
        <v>5</v>
      </c>
      <c r="F841" s="10"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6">
      <c r="A842" s="2">
        <v>980</v>
      </c>
      <c r="B842" s="3">
        <v>46159</v>
      </c>
      <c r="C842" s="10">
        <f>YEAR(SalesDataTable[[#This Row],[Order Date]])</f>
        <v>2026</v>
      </c>
      <c r="D842" s="10" t="str">
        <f>"Q"&amp;ROUNDUP(MONTH(SalesDataTable[[#This Row],[Order Date]])/3,0)</f>
        <v>Q2</v>
      </c>
      <c r="E842" s="10">
        <f>MONTH(SalesDataTable[[#This Row],[Order Date]])</f>
        <v>5</v>
      </c>
      <c r="F842" s="10"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6">
      <c r="A843" s="2">
        <v>1155</v>
      </c>
      <c r="B843" s="3">
        <v>46159</v>
      </c>
      <c r="C843" s="10">
        <f>YEAR(SalesDataTable[[#This Row],[Order Date]])</f>
        <v>2026</v>
      </c>
      <c r="D843" s="10" t="str">
        <f>"Q"&amp;ROUNDUP(MONTH(SalesDataTable[[#This Row],[Order Date]])/3,0)</f>
        <v>Q2</v>
      </c>
      <c r="E843" s="10">
        <f>MONTH(SalesDataTable[[#This Row],[Order Date]])</f>
        <v>5</v>
      </c>
      <c r="F843" s="10"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6">
      <c r="A844" s="2">
        <v>1816</v>
      </c>
      <c r="B844" s="3">
        <v>46159</v>
      </c>
      <c r="C844" s="10">
        <f>YEAR(SalesDataTable[[#This Row],[Order Date]])</f>
        <v>2026</v>
      </c>
      <c r="D844" s="10" t="str">
        <f>"Q"&amp;ROUNDUP(MONTH(SalesDataTable[[#This Row],[Order Date]])/3,0)</f>
        <v>Q2</v>
      </c>
      <c r="E844" s="10">
        <f>MONTH(SalesDataTable[[#This Row],[Order Date]])</f>
        <v>5</v>
      </c>
      <c r="F844" s="10"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6">
      <c r="A845" s="2">
        <v>2128</v>
      </c>
      <c r="B845" s="3">
        <v>46159</v>
      </c>
      <c r="C845" s="10">
        <f>YEAR(SalesDataTable[[#This Row],[Order Date]])</f>
        <v>2026</v>
      </c>
      <c r="D845" s="10" t="str">
        <f>"Q"&amp;ROUNDUP(MONTH(SalesDataTable[[#This Row],[Order Date]])/3,0)</f>
        <v>Q2</v>
      </c>
      <c r="E845" s="10">
        <f>MONTH(SalesDataTable[[#This Row],[Order Date]])</f>
        <v>5</v>
      </c>
      <c r="F845" s="10"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6">
      <c r="A846" s="2">
        <v>2296</v>
      </c>
      <c r="B846" s="3">
        <v>46159</v>
      </c>
      <c r="C846" s="10">
        <f>YEAR(SalesDataTable[[#This Row],[Order Date]])</f>
        <v>2026</v>
      </c>
      <c r="D846" s="10" t="str">
        <f>"Q"&amp;ROUNDUP(MONTH(SalesDataTable[[#This Row],[Order Date]])/3,0)</f>
        <v>Q2</v>
      </c>
      <c r="E846" s="10">
        <f>MONTH(SalesDataTable[[#This Row],[Order Date]])</f>
        <v>5</v>
      </c>
      <c r="F846" s="10"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6">
      <c r="A847" s="2">
        <v>2322</v>
      </c>
      <c r="B847" s="3">
        <v>46159</v>
      </c>
      <c r="C847" s="10">
        <f>YEAR(SalesDataTable[[#This Row],[Order Date]])</f>
        <v>2026</v>
      </c>
      <c r="D847" s="10" t="str">
        <f>"Q"&amp;ROUNDUP(MONTH(SalesDataTable[[#This Row],[Order Date]])/3,0)</f>
        <v>Q2</v>
      </c>
      <c r="E847" s="10">
        <f>MONTH(SalesDataTable[[#This Row],[Order Date]])</f>
        <v>5</v>
      </c>
      <c r="F847" s="10"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6">
      <c r="A848" s="2">
        <v>3480</v>
      </c>
      <c r="B848" s="3">
        <v>46159</v>
      </c>
      <c r="C848" s="10">
        <f>YEAR(SalesDataTable[[#This Row],[Order Date]])</f>
        <v>2026</v>
      </c>
      <c r="D848" s="10" t="str">
        <f>"Q"&amp;ROUNDUP(MONTH(SalesDataTable[[#This Row],[Order Date]])/3,0)</f>
        <v>Q2</v>
      </c>
      <c r="E848" s="10">
        <f>MONTH(SalesDataTable[[#This Row],[Order Date]])</f>
        <v>5</v>
      </c>
      <c r="F848" s="10"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6">
      <c r="A849" s="2">
        <v>4426</v>
      </c>
      <c r="B849" s="3">
        <v>46159</v>
      </c>
      <c r="C849" s="10">
        <f>YEAR(SalesDataTable[[#This Row],[Order Date]])</f>
        <v>2026</v>
      </c>
      <c r="D849" s="10" t="str">
        <f>"Q"&amp;ROUNDUP(MONTH(SalesDataTable[[#This Row],[Order Date]])/3,0)</f>
        <v>Q2</v>
      </c>
      <c r="E849" s="10">
        <f>MONTH(SalesDataTable[[#This Row],[Order Date]])</f>
        <v>5</v>
      </c>
      <c r="F849" s="10"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6">
      <c r="A850" s="2">
        <v>4938</v>
      </c>
      <c r="B850" s="3">
        <v>46159</v>
      </c>
      <c r="C850" s="10">
        <f>YEAR(SalesDataTable[[#This Row],[Order Date]])</f>
        <v>2026</v>
      </c>
      <c r="D850" s="10" t="str">
        <f>"Q"&amp;ROUNDUP(MONTH(SalesDataTable[[#This Row],[Order Date]])/3,0)</f>
        <v>Q2</v>
      </c>
      <c r="E850" s="10">
        <f>MONTH(SalesDataTable[[#This Row],[Order Date]])</f>
        <v>5</v>
      </c>
      <c r="F850" s="10"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6">
      <c r="A851" s="2">
        <v>915</v>
      </c>
      <c r="B851" s="3">
        <v>46160</v>
      </c>
      <c r="C851" s="10">
        <f>YEAR(SalesDataTable[[#This Row],[Order Date]])</f>
        <v>2026</v>
      </c>
      <c r="D851" s="10" t="str">
        <f>"Q"&amp;ROUNDUP(MONTH(SalesDataTable[[#This Row],[Order Date]])/3,0)</f>
        <v>Q2</v>
      </c>
      <c r="E851" s="10">
        <f>MONTH(SalesDataTable[[#This Row],[Order Date]])</f>
        <v>5</v>
      </c>
      <c r="F851" s="10"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6">
      <c r="A852" s="2">
        <v>1188</v>
      </c>
      <c r="B852" s="3">
        <v>46160</v>
      </c>
      <c r="C852" s="10">
        <f>YEAR(SalesDataTable[[#This Row],[Order Date]])</f>
        <v>2026</v>
      </c>
      <c r="D852" s="10" t="str">
        <f>"Q"&amp;ROUNDUP(MONTH(SalesDataTable[[#This Row],[Order Date]])/3,0)</f>
        <v>Q2</v>
      </c>
      <c r="E852" s="10">
        <f>MONTH(SalesDataTable[[#This Row],[Order Date]])</f>
        <v>5</v>
      </c>
      <c r="F852" s="10"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6">
      <c r="A853" s="2">
        <v>1594</v>
      </c>
      <c r="B853" s="3">
        <v>46160</v>
      </c>
      <c r="C853" s="10">
        <f>YEAR(SalesDataTable[[#This Row],[Order Date]])</f>
        <v>2026</v>
      </c>
      <c r="D853" s="10" t="str">
        <f>"Q"&amp;ROUNDUP(MONTH(SalesDataTable[[#This Row],[Order Date]])/3,0)</f>
        <v>Q2</v>
      </c>
      <c r="E853" s="10">
        <f>MONTH(SalesDataTable[[#This Row],[Order Date]])</f>
        <v>5</v>
      </c>
      <c r="F853" s="10"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6">
      <c r="A854" s="2">
        <v>3022</v>
      </c>
      <c r="B854" s="3">
        <v>46160</v>
      </c>
      <c r="C854" s="10">
        <f>YEAR(SalesDataTable[[#This Row],[Order Date]])</f>
        <v>2026</v>
      </c>
      <c r="D854" s="10" t="str">
        <f>"Q"&amp;ROUNDUP(MONTH(SalesDataTable[[#This Row],[Order Date]])/3,0)</f>
        <v>Q2</v>
      </c>
      <c r="E854" s="10">
        <f>MONTH(SalesDataTable[[#This Row],[Order Date]])</f>
        <v>5</v>
      </c>
      <c r="F854" s="10"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6">
      <c r="A855" s="2">
        <v>588</v>
      </c>
      <c r="B855" s="3">
        <v>46161</v>
      </c>
      <c r="C855" s="10">
        <f>YEAR(SalesDataTable[[#This Row],[Order Date]])</f>
        <v>2026</v>
      </c>
      <c r="D855" s="10" t="str">
        <f>"Q"&amp;ROUNDUP(MONTH(SalesDataTable[[#This Row],[Order Date]])/3,0)</f>
        <v>Q2</v>
      </c>
      <c r="E855" s="10">
        <f>MONTH(SalesDataTable[[#This Row],[Order Date]])</f>
        <v>5</v>
      </c>
      <c r="F855" s="10"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6">
      <c r="A856" s="2">
        <v>1016</v>
      </c>
      <c r="B856" s="3">
        <v>46161</v>
      </c>
      <c r="C856" s="10">
        <f>YEAR(SalesDataTable[[#This Row],[Order Date]])</f>
        <v>2026</v>
      </c>
      <c r="D856" s="10" t="str">
        <f>"Q"&amp;ROUNDUP(MONTH(SalesDataTable[[#This Row],[Order Date]])/3,0)</f>
        <v>Q2</v>
      </c>
      <c r="E856" s="10">
        <f>MONTH(SalesDataTable[[#This Row],[Order Date]])</f>
        <v>5</v>
      </c>
      <c r="F856" s="10"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6">
      <c r="A857" s="2">
        <v>1930</v>
      </c>
      <c r="B857" s="3">
        <v>46161</v>
      </c>
      <c r="C857" s="10">
        <f>YEAR(SalesDataTable[[#This Row],[Order Date]])</f>
        <v>2026</v>
      </c>
      <c r="D857" s="10" t="str">
        <f>"Q"&amp;ROUNDUP(MONTH(SalesDataTable[[#This Row],[Order Date]])/3,0)</f>
        <v>Q2</v>
      </c>
      <c r="E857" s="10">
        <f>MONTH(SalesDataTable[[#This Row],[Order Date]])</f>
        <v>5</v>
      </c>
      <c r="F857" s="10"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6">
      <c r="A858" s="2">
        <v>2658</v>
      </c>
      <c r="B858" s="3">
        <v>46161</v>
      </c>
      <c r="C858" s="10">
        <f>YEAR(SalesDataTable[[#This Row],[Order Date]])</f>
        <v>2026</v>
      </c>
      <c r="D858" s="10" t="str">
        <f>"Q"&amp;ROUNDUP(MONTH(SalesDataTable[[#This Row],[Order Date]])/3,0)</f>
        <v>Q2</v>
      </c>
      <c r="E858" s="10">
        <f>MONTH(SalesDataTable[[#This Row],[Order Date]])</f>
        <v>5</v>
      </c>
      <c r="F858" s="10"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6">
      <c r="A859" s="2">
        <v>2951</v>
      </c>
      <c r="B859" s="3">
        <v>46161</v>
      </c>
      <c r="C859" s="10">
        <f>YEAR(SalesDataTable[[#This Row],[Order Date]])</f>
        <v>2026</v>
      </c>
      <c r="D859" s="10" t="str">
        <f>"Q"&amp;ROUNDUP(MONTH(SalesDataTable[[#This Row],[Order Date]])/3,0)</f>
        <v>Q2</v>
      </c>
      <c r="E859" s="10">
        <f>MONTH(SalesDataTable[[#This Row],[Order Date]])</f>
        <v>5</v>
      </c>
      <c r="F859" s="10"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6">
      <c r="A860" s="2">
        <v>4328</v>
      </c>
      <c r="B860" s="3">
        <v>46161</v>
      </c>
      <c r="C860" s="10">
        <f>YEAR(SalesDataTable[[#This Row],[Order Date]])</f>
        <v>2026</v>
      </c>
      <c r="D860" s="10" t="str">
        <f>"Q"&amp;ROUNDUP(MONTH(SalesDataTable[[#This Row],[Order Date]])/3,0)</f>
        <v>Q2</v>
      </c>
      <c r="E860" s="10">
        <f>MONTH(SalesDataTable[[#This Row],[Order Date]])</f>
        <v>5</v>
      </c>
      <c r="F860" s="10"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6">
      <c r="A861" s="2">
        <v>4591</v>
      </c>
      <c r="B861" s="3">
        <v>46161</v>
      </c>
      <c r="C861" s="10">
        <f>YEAR(SalesDataTable[[#This Row],[Order Date]])</f>
        <v>2026</v>
      </c>
      <c r="D861" s="10" t="str">
        <f>"Q"&amp;ROUNDUP(MONTH(SalesDataTable[[#This Row],[Order Date]])/3,0)</f>
        <v>Q2</v>
      </c>
      <c r="E861" s="10">
        <f>MONTH(SalesDataTable[[#This Row],[Order Date]])</f>
        <v>5</v>
      </c>
      <c r="F861" s="10"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6">
      <c r="A862" s="2">
        <v>280</v>
      </c>
      <c r="B862" s="3">
        <v>46162</v>
      </c>
      <c r="C862" s="10">
        <f>YEAR(SalesDataTable[[#This Row],[Order Date]])</f>
        <v>2026</v>
      </c>
      <c r="D862" s="10" t="str">
        <f>"Q"&amp;ROUNDUP(MONTH(SalesDataTable[[#This Row],[Order Date]])/3,0)</f>
        <v>Q2</v>
      </c>
      <c r="E862" s="10">
        <f>MONTH(SalesDataTable[[#This Row],[Order Date]])</f>
        <v>5</v>
      </c>
      <c r="F862" s="10"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6">
      <c r="A863" s="2">
        <v>409</v>
      </c>
      <c r="B863" s="3">
        <v>46162</v>
      </c>
      <c r="C863" s="10">
        <f>YEAR(SalesDataTable[[#This Row],[Order Date]])</f>
        <v>2026</v>
      </c>
      <c r="D863" s="10" t="str">
        <f>"Q"&amp;ROUNDUP(MONTH(SalesDataTable[[#This Row],[Order Date]])/3,0)</f>
        <v>Q2</v>
      </c>
      <c r="E863" s="10">
        <f>MONTH(SalesDataTable[[#This Row],[Order Date]])</f>
        <v>5</v>
      </c>
      <c r="F863" s="10"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6">
      <c r="A864" s="2">
        <v>1372</v>
      </c>
      <c r="B864" s="3">
        <v>46162</v>
      </c>
      <c r="C864" s="10">
        <f>YEAR(SalesDataTable[[#This Row],[Order Date]])</f>
        <v>2026</v>
      </c>
      <c r="D864" s="10" t="str">
        <f>"Q"&amp;ROUNDUP(MONTH(SalesDataTable[[#This Row],[Order Date]])/3,0)</f>
        <v>Q2</v>
      </c>
      <c r="E864" s="10">
        <f>MONTH(SalesDataTable[[#This Row],[Order Date]])</f>
        <v>5</v>
      </c>
      <c r="F864" s="10"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6">
      <c r="A865" s="2">
        <v>2327</v>
      </c>
      <c r="B865" s="3">
        <v>46162</v>
      </c>
      <c r="C865" s="10">
        <f>YEAR(SalesDataTable[[#This Row],[Order Date]])</f>
        <v>2026</v>
      </c>
      <c r="D865" s="10" t="str">
        <f>"Q"&amp;ROUNDUP(MONTH(SalesDataTable[[#This Row],[Order Date]])/3,0)</f>
        <v>Q2</v>
      </c>
      <c r="E865" s="10">
        <f>MONTH(SalesDataTable[[#This Row],[Order Date]])</f>
        <v>5</v>
      </c>
      <c r="F865" s="10"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6">
      <c r="A866" s="2">
        <v>2703</v>
      </c>
      <c r="B866" s="3">
        <v>46162</v>
      </c>
      <c r="C866" s="10">
        <f>YEAR(SalesDataTable[[#This Row],[Order Date]])</f>
        <v>2026</v>
      </c>
      <c r="D866" s="10" t="str">
        <f>"Q"&amp;ROUNDUP(MONTH(SalesDataTable[[#This Row],[Order Date]])/3,0)</f>
        <v>Q2</v>
      </c>
      <c r="E866" s="10">
        <f>MONTH(SalesDataTable[[#This Row],[Order Date]])</f>
        <v>5</v>
      </c>
      <c r="F866" s="10"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6">
      <c r="A867" s="2">
        <v>2776</v>
      </c>
      <c r="B867" s="3">
        <v>46162</v>
      </c>
      <c r="C867" s="10">
        <f>YEAR(SalesDataTable[[#This Row],[Order Date]])</f>
        <v>2026</v>
      </c>
      <c r="D867" s="10" t="str">
        <f>"Q"&amp;ROUNDUP(MONTH(SalesDataTable[[#This Row],[Order Date]])/3,0)</f>
        <v>Q2</v>
      </c>
      <c r="E867" s="10">
        <f>MONTH(SalesDataTable[[#This Row],[Order Date]])</f>
        <v>5</v>
      </c>
      <c r="F867" s="10"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6">
      <c r="A868" s="2">
        <v>3411</v>
      </c>
      <c r="B868" s="3">
        <v>46162</v>
      </c>
      <c r="C868" s="10">
        <f>YEAR(SalesDataTable[[#This Row],[Order Date]])</f>
        <v>2026</v>
      </c>
      <c r="D868" s="10" t="str">
        <f>"Q"&amp;ROUNDUP(MONTH(SalesDataTable[[#This Row],[Order Date]])/3,0)</f>
        <v>Q2</v>
      </c>
      <c r="E868" s="10">
        <f>MONTH(SalesDataTable[[#This Row],[Order Date]])</f>
        <v>5</v>
      </c>
      <c r="F868" s="10"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6">
      <c r="A869" s="2">
        <v>3841</v>
      </c>
      <c r="B869" s="3">
        <v>46162</v>
      </c>
      <c r="C869" s="10">
        <f>YEAR(SalesDataTable[[#This Row],[Order Date]])</f>
        <v>2026</v>
      </c>
      <c r="D869" s="10" t="str">
        <f>"Q"&amp;ROUNDUP(MONTH(SalesDataTable[[#This Row],[Order Date]])/3,0)</f>
        <v>Q2</v>
      </c>
      <c r="E869" s="10">
        <f>MONTH(SalesDataTable[[#This Row],[Order Date]])</f>
        <v>5</v>
      </c>
      <c r="F869" s="10"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6">
      <c r="A870" s="2">
        <v>5121</v>
      </c>
      <c r="B870" s="3">
        <v>46162</v>
      </c>
      <c r="C870" s="10">
        <f>YEAR(SalesDataTable[[#This Row],[Order Date]])</f>
        <v>2026</v>
      </c>
      <c r="D870" s="10" t="str">
        <f>"Q"&amp;ROUNDUP(MONTH(SalesDataTable[[#This Row],[Order Date]])/3,0)</f>
        <v>Q2</v>
      </c>
      <c r="E870" s="10">
        <f>MONTH(SalesDataTable[[#This Row],[Order Date]])</f>
        <v>5</v>
      </c>
      <c r="F870" s="10"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6">
      <c r="A871" s="2">
        <v>53</v>
      </c>
      <c r="B871" s="3">
        <v>46163</v>
      </c>
      <c r="C871" s="10">
        <f>YEAR(SalesDataTable[[#This Row],[Order Date]])</f>
        <v>2026</v>
      </c>
      <c r="D871" s="10" t="str">
        <f>"Q"&amp;ROUNDUP(MONTH(SalesDataTable[[#This Row],[Order Date]])/3,0)</f>
        <v>Q2</v>
      </c>
      <c r="E871" s="10">
        <f>MONTH(SalesDataTable[[#This Row],[Order Date]])</f>
        <v>5</v>
      </c>
      <c r="F871" s="10"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6">
      <c r="A872" s="2">
        <v>127</v>
      </c>
      <c r="B872" s="3">
        <v>46163</v>
      </c>
      <c r="C872" s="10">
        <f>YEAR(SalesDataTable[[#This Row],[Order Date]])</f>
        <v>2026</v>
      </c>
      <c r="D872" s="10" t="str">
        <f>"Q"&amp;ROUNDUP(MONTH(SalesDataTable[[#This Row],[Order Date]])/3,0)</f>
        <v>Q2</v>
      </c>
      <c r="E872" s="10">
        <f>MONTH(SalesDataTable[[#This Row],[Order Date]])</f>
        <v>5</v>
      </c>
      <c r="F872" s="10"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6">
      <c r="A873" s="2">
        <v>1092</v>
      </c>
      <c r="B873" s="3">
        <v>46163</v>
      </c>
      <c r="C873" s="10">
        <f>YEAR(SalesDataTable[[#This Row],[Order Date]])</f>
        <v>2026</v>
      </c>
      <c r="D873" s="10" t="str">
        <f>"Q"&amp;ROUNDUP(MONTH(SalesDataTable[[#This Row],[Order Date]])/3,0)</f>
        <v>Q2</v>
      </c>
      <c r="E873" s="10">
        <f>MONTH(SalesDataTable[[#This Row],[Order Date]])</f>
        <v>5</v>
      </c>
      <c r="F873" s="10"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6">
      <c r="A874" s="2">
        <v>1213</v>
      </c>
      <c r="B874" s="3">
        <v>46163</v>
      </c>
      <c r="C874" s="10">
        <f>YEAR(SalesDataTable[[#This Row],[Order Date]])</f>
        <v>2026</v>
      </c>
      <c r="D874" s="10" t="str">
        <f>"Q"&amp;ROUNDUP(MONTH(SalesDataTable[[#This Row],[Order Date]])/3,0)</f>
        <v>Q2</v>
      </c>
      <c r="E874" s="10">
        <f>MONTH(SalesDataTable[[#This Row],[Order Date]])</f>
        <v>5</v>
      </c>
      <c r="F874" s="10"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6">
      <c r="A875" s="2">
        <v>1849</v>
      </c>
      <c r="B875" s="3">
        <v>46163</v>
      </c>
      <c r="C875" s="10">
        <f>YEAR(SalesDataTable[[#This Row],[Order Date]])</f>
        <v>2026</v>
      </c>
      <c r="D875" s="10" t="str">
        <f>"Q"&amp;ROUNDUP(MONTH(SalesDataTable[[#This Row],[Order Date]])/3,0)</f>
        <v>Q2</v>
      </c>
      <c r="E875" s="10">
        <f>MONTH(SalesDataTable[[#This Row],[Order Date]])</f>
        <v>5</v>
      </c>
      <c r="F875" s="10"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6">
      <c r="A876" s="2">
        <v>2395</v>
      </c>
      <c r="B876" s="3">
        <v>46163</v>
      </c>
      <c r="C876" s="10">
        <f>YEAR(SalesDataTable[[#This Row],[Order Date]])</f>
        <v>2026</v>
      </c>
      <c r="D876" s="10" t="str">
        <f>"Q"&amp;ROUNDUP(MONTH(SalesDataTable[[#This Row],[Order Date]])/3,0)</f>
        <v>Q2</v>
      </c>
      <c r="E876" s="10">
        <f>MONTH(SalesDataTable[[#This Row],[Order Date]])</f>
        <v>5</v>
      </c>
      <c r="F876" s="10"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6">
      <c r="A877" s="2">
        <v>4166</v>
      </c>
      <c r="B877" s="3">
        <v>46163</v>
      </c>
      <c r="C877" s="10">
        <f>YEAR(SalesDataTable[[#This Row],[Order Date]])</f>
        <v>2026</v>
      </c>
      <c r="D877" s="10" t="str">
        <f>"Q"&amp;ROUNDUP(MONTH(SalesDataTable[[#This Row],[Order Date]])/3,0)</f>
        <v>Q2</v>
      </c>
      <c r="E877" s="10">
        <f>MONTH(SalesDataTable[[#This Row],[Order Date]])</f>
        <v>5</v>
      </c>
      <c r="F877" s="10"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6">
      <c r="A878" s="2">
        <v>1004</v>
      </c>
      <c r="B878" s="3">
        <v>46164</v>
      </c>
      <c r="C878" s="10">
        <f>YEAR(SalesDataTable[[#This Row],[Order Date]])</f>
        <v>2026</v>
      </c>
      <c r="D878" s="10" t="str">
        <f>"Q"&amp;ROUNDUP(MONTH(SalesDataTable[[#This Row],[Order Date]])/3,0)</f>
        <v>Q2</v>
      </c>
      <c r="E878" s="10">
        <f>MONTH(SalesDataTable[[#This Row],[Order Date]])</f>
        <v>5</v>
      </c>
      <c r="F878" s="10"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6">
      <c r="A879" s="2">
        <v>1012</v>
      </c>
      <c r="B879" s="3">
        <v>46164</v>
      </c>
      <c r="C879" s="10">
        <f>YEAR(SalesDataTable[[#This Row],[Order Date]])</f>
        <v>2026</v>
      </c>
      <c r="D879" s="10" t="str">
        <f>"Q"&amp;ROUNDUP(MONTH(SalesDataTable[[#This Row],[Order Date]])/3,0)</f>
        <v>Q2</v>
      </c>
      <c r="E879" s="10">
        <f>MONTH(SalesDataTable[[#This Row],[Order Date]])</f>
        <v>5</v>
      </c>
      <c r="F879" s="10"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6">
      <c r="A880" s="2">
        <v>2180</v>
      </c>
      <c r="B880" s="3">
        <v>46164</v>
      </c>
      <c r="C880" s="10">
        <f>YEAR(SalesDataTable[[#This Row],[Order Date]])</f>
        <v>2026</v>
      </c>
      <c r="D880" s="10" t="str">
        <f>"Q"&amp;ROUNDUP(MONTH(SalesDataTable[[#This Row],[Order Date]])/3,0)</f>
        <v>Q2</v>
      </c>
      <c r="E880" s="10">
        <f>MONTH(SalesDataTable[[#This Row],[Order Date]])</f>
        <v>5</v>
      </c>
      <c r="F880" s="10"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6">
      <c r="A881" s="2">
        <v>3659</v>
      </c>
      <c r="B881" s="3">
        <v>46164</v>
      </c>
      <c r="C881" s="10">
        <f>YEAR(SalesDataTable[[#This Row],[Order Date]])</f>
        <v>2026</v>
      </c>
      <c r="D881" s="10" t="str">
        <f>"Q"&amp;ROUNDUP(MONTH(SalesDataTable[[#This Row],[Order Date]])/3,0)</f>
        <v>Q2</v>
      </c>
      <c r="E881" s="10">
        <f>MONTH(SalesDataTable[[#This Row],[Order Date]])</f>
        <v>5</v>
      </c>
      <c r="F881" s="10"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6">
      <c r="A882" s="2">
        <v>3775</v>
      </c>
      <c r="B882" s="3">
        <v>46164</v>
      </c>
      <c r="C882" s="10">
        <f>YEAR(SalesDataTable[[#This Row],[Order Date]])</f>
        <v>2026</v>
      </c>
      <c r="D882" s="10" t="str">
        <f>"Q"&amp;ROUNDUP(MONTH(SalesDataTable[[#This Row],[Order Date]])/3,0)</f>
        <v>Q2</v>
      </c>
      <c r="E882" s="10">
        <f>MONTH(SalesDataTable[[#This Row],[Order Date]])</f>
        <v>5</v>
      </c>
      <c r="F882" s="10"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6">
      <c r="A883" s="2">
        <v>4071</v>
      </c>
      <c r="B883" s="3">
        <v>46164</v>
      </c>
      <c r="C883" s="10">
        <f>YEAR(SalesDataTable[[#This Row],[Order Date]])</f>
        <v>2026</v>
      </c>
      <c r="D883" s="10" t="str">
        <f>"Q"&amp;ROUNDUP(MONTH(SalesDataTable[[#This Row],[Order Date]])/3,0)</f>
        <v>Q2</v>
      </c>
      <c r="E883" s="10">
        <f>MONTH(SalesDataTable[[#This Row],[Order Date]])</f>
        <v>5</v>
      </c>
      <c r="F883" s="10"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6">
      <c r="A884" s="2">
        <v>5137</v>
      </c>
      <c r="B884" s="3">
        <v>46164</v>
      </c>
      <c r="C884" s="10">
        <f>YEAR(SalesDataTable[[#This Row],[Order Date]])</f>
        <v>2026</v>
      </c>
      <c r="D884" s="10" t="str">
        <f>"Q"&amp;ROUNDUP(MONTH(SalesDataTable[[#This Row],[Order Date]])/3,0)</f>
        <v>Q2</v>
      </c>
      <c r="E884" s="10">
        <f>MONTH(SalesDataTable[[#This Row],[Order Date]])</f>
        <v>5</v>
      </c>
      <c r="F884" s="10"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6">
      <c r="A885" s="2">
        <v>133</v>
      </c>
      <c r="B885" s="3">
        <v>46165</v>
      </c>
      <c r="C885" s="10">
        <f>YEAR(SalesDataTable[[#This Row],[Order Date]])</f>
        <v>2026</v>
      </c>
      <c r="D885" s="10" t="str">
        <f>"Q"&amp;ROUNDUP(MONTH(SalesDataTable[[#This Row],[Order Date]])/3,0)</f>
        <v>Q2</v>
      </c>
      <c r="E885" s="10">
        <f>MONTH(SalesDataTable[[#This Row],[Order Date]])</f>
        <v>5</v>
      </c>
      <c r="F885" s="10"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6">
      <c r="A886" s="2">
        <v>1385</v>
      </c>
      <c r="B886" s="3">
        <v>46165</v>
      </c>
      <c r="C886" s="10">
        <f>YEAR(SalesDataTable[[#This Row],[Order Date]])</f>
        <v>2026</v>
      </c>
      <c r="D886" s="10" t="str">
        <f>"Q"&amp;ROUNDUP(MONTH(SalesDataTable[[#This Row],[Order Date]])/3,0)</f>
        <v>Q2</v>
      </c>
      <c r="E886" s="10">
        <f>MONTH(SalesDataTable[[#This Row],[Order Date]])</f>
        <v>5</v>
      </c>
      <c r="F886" s="10"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6">
      <c r="A887" s="2">
        <v>1597</v>
      </c>
      <c r="B887" s="3">
        <v>46165</v>
      </c>
      <c r="C887" s="10">
        <f>YEAR(SalesDataTable[[#This Row],[Order Date]])</f>
        <v>2026</v>
      </c>
      <c r="D887" s="10" t="str">
        <f>"Q"&amp;ROUNDUP(MONTH(SalesDataTable[[#This Row],[Order Date]])/3,0)</f>
        <v>Q2</v>
      </c>
      <c r="E887" s="10">
        <f>MONTH(SalesDataTable[[#This Row],[Order Date]])</f>
        <v>5</v>
      </c>
      <c r="F887" s="10"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6">
      <c r="A888" s="2">
        <v>2273</v>
      </c>
      <c r="B888" s="3">
        <v>46165</v>
      </c>
      <c r="C888" s="10">
        <f>YEAR(SalesDataTable[[#This Row],[Order Date]])</f>
        <v>2026</v>
      </c>
      <c r="D888" s="10" t="str">
        <f>"Q"&amp;ROUNDUP(MONTH(SalesDataTable[[#This Row],[Order Date]])/3,0)</f>
        <v>Q2</v>
      </c>
      <c r="E888" s="10">
        <f>MONTH(SalesDataTable[[#This Row],[Order Date]])</f>
        <v>5</v>
      </c>
      <c r="F888" s="10"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6">
      <c r="A889" s="2">
        <v>2931</v>
      </c>
      <c r="B889" s="3">
        <v>46165</v>
      </c>
      <c r="C889" s="10">
        <f>YEAR(SalesDataTable[[#This Row],[Order Date]])</f>
        <v>2026</v>
      </c>
      <c r="D889" s="10" t="str">
        <f>"Q"&amp;ROUNDUP(MONTH(SalesDataTable[[#This Row],[Order Date]])/3,0)</f>
        <v>Q2</v>
      </c>
      <c r="E889" s="10">
        <f>MONTH(SalesDataTable[[#This Row],[Order Date]])</f>
        <v>5</v>
      </c>
      <c r="F889" s="10"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6">
      <c r="A890" s="2">
        <v>4143</v>
      </c>
      <c r="B890" s="3">
        <v>46165</v>
      </c>
      <c r="C890" s="10">
        <f>YEAR(SalesDataTable[[#This Row],[Order Date]])</f>
        <v>2026</v>
      </c>
      <c r="D890" s="10" t="str">
        <f>"Q"&amp;ROUNDUP(MONTH(SalesDataTable[[#This Row],[Order Date]])/3,0)</f>
        <v>Q2</v>
      </c>
      <c r="E890" s="10">
        <f>MONTH(SalesDataTable[[#This Row],[Order Date]])</f>
        <v>5</v>
      </c>
      <c r="F890" s="10"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6">
      <c r="A891" s="2">
        <v>4504</v>
      </c>
      <c r="B891" s="3">
        <v>46165</v>
      </c>
      <c r="C891" s="10">
        <f>YEAR(SalesDataTable[[#This Row],[Order Date]])</f>
        <v>2026</v>
      </c>
      <c r="D891" s="10" t="str">
        <f>"Q"&amp;ROUNDUP(MONTH(SalesDataTable[[#This Row],[Order Date]])/3,0)</f>
        <v>Q2</v>
      </c>
      <c r="E891" s="10">
        <f>MONTH(SalesDataTable[[#This Row],[Order Date]])</f>
        <v>5</v>
      </c>
      <c r="F891" s="10"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6">
      <c r="A892" s="2">
        <v>656</v>
      </c>
      <c r="B892" s="3">
        <v>46166</v>
      </c>
      <c r="C892" s="10">
        <f>YEAR(SalesDataTable[[#This Row],[Order Date]])</f>
        <v>2026</v>
      </c>
      <c r="D892" s="10" t="str">
        <f>"Q"&amp;ROUNDUP(MONTH(SalesDataTable[[#This Row],[Order Date]])/3,0)</f>
        <v>Q2</v>
      </c>
      <c r="E892" s="10">
        <f>MONTH(SalesDataTable[[#This Row],[Order Date]])</f>
        <v>5</v>
      </c>
      <c r="F892" s="10"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6">
      <c r="A893" s="2">
        <v>979</v>
      </c>
      <c r="B893" s="3">
        <v>46166</v>
      </c>
      <c r="C893" s="10">
        <f>YEAR(SalesDataTable[[#This Row],[Order Date]])</f>
        <v>2026</v>
      </c>
      <c r="D893" s="10" t="str">
        <f>"Q"&amp;ROUNDUP(MONTH(SalesDataTable[[#This Row],[Order Date]])/3,0)</f>
        <v>Q2</v>
      </c>
      <c r="E893" s="10">
        <f>MONTH(SalesDataTable[[#This Row],[Order Date]])</f>
        <v>5</v>
      </c>
      <c r="F893" s="10"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6">
      <c r="A894" s="2">
        <v>1510</v>
      </c>
      <c r="B894" s="3">
        <v>46166</v>
      </c>
      <c r="C894" s="10">
        <f>YEAR(SalesDataTable[[#This Row],[Order Date]])</f>
        <v>2026</v>
      </c>
      <c r="D894" s="10" t="str">
        <f>"Q"&amp;ROUNDUP(MONTH(SalesDataTable[[#This Row],[Order Date]])/3,0)</f>
        <v>Q2</v>
      </c>
      <c r="E894" s="10">
        <f>MONTH(SalesDataTable[[#This Row],[Order Date]])</f>
        <v>5</v>
      </c>
      <c r="F894" s="10"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6">
      <c r="A895" s="2">
        <v>1959</v>
      </c>
      <c r="B895" s="3">
        <v>46166</v>
      </c>
      <c r="C895" s="10">
        <f>YEAR(SalesDataTable[[#This Row],[Order Date]])</f>
        <v>2026</v>
      </c>
      <c r="D895" s="10" t="str">
        <f>"Q"&amp;ROUNDUP(MONTH(SalesDataTable[[#This Row],[Order Date]])/3,0)</f>
        <v>Q2</v>
      </c>
      <c r="E895" s="10">
        <f>MONTH(SalesDataTable[[#This Row],[Order Date]])</f>
        <v>5</v>
      </c>
      <c r="F895" s="10"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6">
      <c r="A896" s="2">
        <v>2089</v>
      </c>
      <c r="B896" s="3">
        <v>46166</v>
      </c>
      <c r="C896" s="10">
        <f>YEAR(SalesDataTable[[#This Row],[Order Date]])</f>
        <v>2026</v>
      </c>
      <c r="D896" s="10" t="str">
        <f>"Q"&amp;ROUNDUP(MONTH(SalesDataTable[[#This Row],[Order Date]])/3,0)</f>
        <v>Q2</v>
      </c>
      <c r="E896" s="10">
        <f>MONTH(SalesDataTable[[#This Row],[Order Date]])</f>
        <v>5</v>
      </c>
      <c r="F896" s="10"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6">
      <c r="A897" s="2">
        <v>2446</v>
      </c>
      <c r="B897" s="3">
        <v>46166</v>
      </c>
      <c r="C897" s="10">
        <f>YEAR(SalesDataTable[[#This Row],[Order Date]])</f>
        <v>2026</v>
      </c>
      <c r="D897" s="10" t="str">
        <f>"Q"&amp;ROUNDUP(MONTH(SalesDataTable[[#This Row],[Order Date]])/3,0)</f>
        <v>Q2</v>
      </c>
      <c r="E897" s="10">
        <f>MONTH(SalesDataTable[[#This Row],[Order Date]])</f>
        <v>5</v>
      </c>
      <c r="F897" s="10"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6">
      <c r="A898" s="2">
        <v>2847</v>
      </c>
      <c r="B898" s="3">
        <v>46166</v>
      </c>
      <c r="C898" s="10">
        <f>YEAR(SalesDataTable[[#This Row],[Order Date]])</f>
        <v>2026</v>
      </c>
      <c r="D898" s="10" t="str">
        <f>"Q"&amp;ROUNDUP(MONTH(SalesDataTable[[#This Row],[Order Date]])/3,0)</f>
        <v>Q2</v>
      </c>
      <c r="E898" s="10">
        <f>MONTH(SalesDataTable[[#This Row],[Order Date]])</f>
        <v>5</v>
      </c>
      <c r="F898" s="10"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6">
      <c r="A899" s="2">
        <v>3454</v>
      </c>
      <c r="B899" s="3">
        <v>46166</v>
      </c>
      <c r="C899" s="10">
        <f>YEAR(SalesDataTable[[#This Row],[Order Date]])</f>
        <v>2026</v>
      </c>
      <c r="D899" s="10" t="str">
        <f>"Q"&amp;ROUNDUP(MONTH(SalesDataTable[[#This Row],[Order Date]])/3,0)</f>
        <v>Q2</v>
      </c>
      <c r="E899" s="10">
        <f>MONTH(SalesDataTable[[#This Row],[Order Date]])</f>
        <v>5</v>
      </c>
      <c r="F899" s="10"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6">
      <c r="A900" s="2">
        <v>4472</v>
      </c>
      <c r="B900" s="3">
        <v>46166</v>
      </c>
      <c r="C900" s="10">
        <f>YEAR(SalesDataTable[[#This Row],[Order Date]])</f>
        <v>2026</v>
      </c>
      <c r="D900" s="10" t="str">
        <f>"Q"&amp;ROUNDUP(MONTH(SalesDataTable[[#This Row],[Order Date]])/3,0)</f>
        <v>Q2</v>
      </c>
      <c r="E900" s="10">
        <f>MONTH(SalesDataTable[[#This Row],[Order Date]])</f>
        <v>5</v>
      </c>
      <c r="F900" s="10"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6">
      <c r="A901" s="2">
        <v>4852</v>
      </c>
      <c r="B901" s="3">
        <v>46166</v>
      </c>
      <c r="C901" s="10">
        <f>YEAR(SalesDataTable[[#This Row],[Order Date]])</f>
        <v>2026</v>
      </c>
      <c r="D901" s="10" t="str">
        <f>"Q"&amp;ROUNDUP(MONTH(SalesDataTable[[#This Row],[Order Date]])/3,0)</f>
        <v>Q2</v>
      </c>
      <c r="E901" s="10">
        <f>MONTH(SalesDataTable[[#This Row],[Order Date]])</f>
        <v>5</v>
      </c>
      <c r="F901" s="10"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6">
      <c r="A902" s="2">
        <v>4959</v>
      </c>
      <c r="B902" s="3">
        <v>46166</v>
      </c>
      <c r="C902" s="10">
        <f>YEAR(SalesDataTable[[#This Row],[Order Date]])</f>
        <v>2026</v>
      </c>
      <c r="D902" s="10" t="str">
        <f>"Q"&amp;ROUNDUP(MONTH(SalesDataTable[[#This Row],[Order Date]])/3,0)</f>
        <v>Q2</v>
      </c>
      <c r="E902" s="10">
        <f>MONTH(SalesDataTable[[#This Row],[Order Date]])</f>
        <v>5</v>
      </c>
      <c r="F902" s="10"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6">
      <c r="A903" s="2">
        <v>5056</v>
      </c>
      <c r="B903" s="3">
        <v>46166</v>
      </c>
      <c r="C903" s="10">
        <f>YEAR(SalesDataTable[[#This Row],[Order Date]])</f>
        <v>2026</v>
      </c>
      <c r="D903" s="10" t="str">
        <f>"Q"&amp;ROUNDUP(MONTH(SalesDataTable[[#This Row],[Order Date]])/3,0)</f>
        <v>Q2</v>
      </c>
      <c r="E903" s="10">
        <f>MONTH(SalesDataTable[[#This Row],[Order Date]])</f>
        <v>5</v>
      </c>
      <c r="F903" s="10"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6">
      <c r="A904" s="2">
        <v>1152</v>
      </c>
      <c r="B904" s="3">
        <v>46167</v>
      </c>
      <c r="C904" s="10">
        <f>YEAR(SalesDataTable[[#This Row],[Order Date]])</f>
        <v>2026</v>
      </c>
      <c r="D904" s="10" t="str">
        <f>"Q"&amp;ROUNDUP(MONTH(SalesDataTable[[#This Row],[Order Date]])/3,0)</f>
        <v>Q2</v>
      </c>
      <c r="E904" s="10">
        <f>MONTH(SalesDataTable[[#This Row],[Order Date]])</f>
        <v>5</v>
      </c>
      <c r="F904" s="10"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6">
      <c r="A905" s="2">
        <v>3919</v>
      </c>
      <c r="B905" s="3">
        <v>46167</v>
      </c>
      <c r="C905" s="10">
        <f>YEAR(SalesDataTable[[#This Row],[Order Date]])</f>
        <v>2026</v>
      </c>
      <c r="D905" s="10" t="str">
        <f>"Q"&amp;ROUNDUP(MONTH(SalesDataTable[[#This Row],[Order Date]])/3,0)</f>
        <v>Q2</v>
      </c>
      <c r="E905" s="10">
        <f>MONTH(SalesDataTable[[#This Row],[Order Date]])</f>
        <v>5</v>
      </c>
      <c r="F905" s="10"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6">
      <c r="A906" s="2">
        <v>4202</v>
      </c>
      <c r="B906" s="3">
        <v>46167</v>
      </c>
      <c r="C906" s="10">
        <f>YEAR(SalesDataTable[[#This Row],[Order Date]])</f>
        <v>2026</v>
      </c>
      <c r="D906" s="10" t="str">
        <f>"Q"&amp;ROUNDUP(MONTH(SalesDataTable[[#This Row],[Order Date]])/3,0)</f>
        <v>Q2</v>
      </c>
      <c r="E906" s="10">
        <f>MONTH(SalesDataTable[[#This Row],[Order Date]])</f>
        <v>5</v>
      </c>
      <c r="F906" s="10"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6">
      <c r="A907" s="2">
        <v>4274</v>
      </c>
      <c r="B907" s="3">
        <v>46167</v>
      </c>
      <c r="C907" s="10">
        <f>YEAR(SalesDataTable[[#This Row],[Order Date]])</f>
        <v>2026</v>
      </c>
      <c r="D907" s="10" t="str">
        <f>"Q"&amp;ROUNDUP(MONTH(SalesDataTable[[#This Row],[Order Date]])/3,0)</f>
        <v>Q2</v>
      </c>
      <c r="E907" s="10">
        <f>MONTH(SalesDataTable[[#This Row],[Order Date]])</f>
        <v>5</v>
      </c>
      <c r="F907" s="10"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6">
      <c r="A908" s="2">
        <v>4364</v>
      </c>
      <c r="B908" s="3">
        <v>46167</v>
      </c>
      <c r="C908" s="10">
        <f>YEAR(SalesDataTable[[#This Row],[Order Date]])</f>
        <v>2026</v>
      </c>
      <c r="D908" s="10" t="str">
        <f>"Q"&amp;ROUNDUP(MONTH(SalesDataTable[[#This Row],[Order Date]])/3,0)</f>
        <v>Q2</v>
      </c>
      <c r="E908" s="10">
        <f>MONTH(SalesDataTable[[#This Row],[Order Date]])</f>
        <v>5</v>
      </c>
      <c r="F908" s="10"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6">
      <c r="A909" s="2">
        <v>4896</v>
      </c>
      <c r="B909" s="3">
        <v>46167</v>
      </c>
      <c r="C909" s="10">
        <f>YEAR(SalesDataTable[[#This Row],[Order Date]])</f>
        <v>2026</v>
      </c>
      <c r="D909" s="10" t="str">
        <f>"Q"&amp;ROUNDUP(MONTH(SalesDataTable[[#This Row],[Order Date]])/3,0)</f>
        <v>Q2</v>
      </c>
      <c r="E909" s="10">
        <f>MONTH(SalesDataTable[[#This Row],[Order Date]])</f>
        <v>5</v>
      </c>
      <c r="F909" s="10"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6">
      <c r="A910" s="2">
        <v>5109</v>
      </c>
      <c r="B910" s="3">
        <v>46167</v>
      </c>
      <c r="C910" s="10">
        <f>YEAR(SalesDataTable[[#This Row],[Order Date]])</f>
        <v>2026</v>
      </c>
      <c r="D910" s="10" t="str">
        <f>"Q"&amp;ROUNDUP(MONTH(SalesDataTable[[#This Row],[Order Date]])/3,0)</f>
        <v>Q2</v>
      </c>
      <c r="E910" s="10">
        <f>MONTH(SalesDataTable[[#This Row],[Order Date]])</f>
        <v>5</v>
      </c>
      <c r="F910" s="10"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6">
      <c r="A911" s="2">
        <v>289</v>
      </c>
      <c r="B911" s="3">
        <v>46168</v>
      </c>
      <c r="C911" s="10">
        <f>YEAR(SalesDataTable[[#This Row],[Order Date]])</f>
        <v>2026</v>
      </c>
      <c r="D911" s="10" t="str">
        <f>"Q"&amp;ROUNDUP(MONTH(SalesDataTable[[#This Row],[Order Date]])/3,0)</f>
        <v>Q2</v>
      </c>
      <c r="E911" s="10">
        <f>MONTH(SalesDataTable[[#This Row],[Order Date]])</f>
        <v>5</v>
      </c>
      <c r="F911" s="10"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6">
      <c r="A912" s="2">
        <v>4092</v>
      </c>
      <c r="B912" s="3">
        <v>46168</v>
      </c>
      <c r="C912" s="10">
        <f>YEAR(SalesDataTable[[#This Row],[Order Date]])</f>
        <v>2026</v>
      </c>
      <c r="D912" s="10" t="str">
        <f>"Q"&amp;ROUNDUP(MONTH(SalesDataTable[[#This Row],[Order Date]])/3,0)</f>
        <v>Q2</v>
      </c>
      <c r="E912" s="10">
        <f>MONTH(SalesDataTable[[#This Row],[Order Date]])</f>
        <v>5</v>
      </c>
      <c r="F912" s="10"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6">
      <c r="A913" s="2">
        <v>4727</v>
      </c>
      <c r="B913" s="3">
        <v>46168</v>
      </c>
      <c r="C913" s="10">
        <f>YEAR(SalesDataTable[[#This Row],[Order Date]])</f>
        <v>2026</v>
      </c>
      <c r="D913" s="10" t="str">
        <f>"Q"&amp;ROUNDUP(MONTH(SalesDataTable[[#This Row],[Order Date]])/3,0)</f>
        <v>Q2</v>
      </c>
      <c r="E913" s="10">
        <f>MONTH(SalesDataTable[[#This Row],[Order Date]])</f>
        <v>5</v>
      </c>
      <c r="F913" s="10"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6">
      <c r="A914" s="2">
        <v>4753</v>
      </c>
      <c r="B914" s="3">
        <v>46168</v>
      </c>
      <c r="C914" s="10">
        <f>YEAR(SalesDataTable[[#This Row],[Order Date]])</f>
        <v>2026</v>
      </c>
      <c r="D914" s="10" t="str">
        <f>"Q"&amp;ROUNDUP(MONTH(SalesDataTable[[#This Row],[Order Date]])/3,0)</f>
        <v>Q2</v>
      </c>
      <c r="E914" s="10">
        <f>MONTH(SalesDataTable[[#This Row],[Order Date]])</f>
        <v>5</v>
      </c>
      <c r="F914" s="10"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6">
      <c r="A915" s="2">
        <v>942</v>
      </c>
      <c r="B915" s="3">
        <v>46169</v>
      </c>
      <c r="C915" s="10">
        <f>YEAR(SalesDataTable[[#This Row],[Order Date]])</f>
        <v>2026</v>
      </c>
      <c r="D915" s="10" t="str">
        <f>"Q"&amp;ROUNDUP(MONTH(SalesDataTable[[#This Row],[Order Date]])/3,0)</f>
        <v>Q2</v>
      </c>
      <c r="E915" s="10">
        <f>MONTH(SalesDataTable[[#This Row],[Order Date]])</f>
        <v>5</v>
      </c>
      <c r="F915" s="10"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6">
      <c r="A916" s="2">
        <v>1755</v>
      </c>
      <c r="B916" s="3">
        <v>46169</v>
      </c>
      <c r="C916" s="10">
        <f>YEAR(SalesDataTable[[#This Row],[Order Date]])</f>
        <v>2026</v>
      </c>
      <c r="D916" s="10" t="str">
        <f>"Q"&amp;ROUNDUP(MONTH(SalesDataTable[[#This Row],[Order Date]])/3,0)</f>
        <v>Q2</v>
      </c>
      <c r="E916" s="10">
        <f>MONTH(SalesDataTable[[#This Row],[Order Date]])</f>
        <v>5</v>
      </c>
      <c r="F916" s="10"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6">
      <c r="A917" s="2">
        <v>3073</v>
      </c>
      <c r="B917" s="3">
        <v>46169</v>
      </c>
      <c r="C917" s="10">
        <f>YEAR(SalesDataTable[[#This Row],[Order Date]])</f>
        <v>2026</v>
      </c>
      <c r="D917" s="10" t="str">
        <f>"Q"&amp;ROUNDUP(MONTH(SalesDataTable[[#This Row],[Order Date]])/3,0)</f>
        <v>Q2</v>
      </c>
      <c r="E917" s="10">
        <f>MONTH(SalesDataTable[[#This Row],[Order Date]])</f>
        <v>5</v>
      </c>
      <c r="F917" s="10"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6">
      <c r="A918" s="2">
        <v>4230</v>
      </c>
      <c r="B918" s="3">
        <v>46169</v>
      </c>
      <c r="C918" s="10">
        <f>YEAR(SalesDataTable[[#This Row],[Order Date]])</f>
        <v>2026</v>
      </c>
      <c r="D918" s="10" t="str">
        <f>"Q"&amp;ROUNDUP(MONTH(SalesDataTable[[#This Row],[Order Date]])/3,0)</f>
        <v>Q2</v>
      </c>
      <c r="E918" s="10">
        <f>MONTH(SalesDataTable[[#This Row],[Order Date]])</f>
        <v>5</v>
      </c>
      <c r="F918" s="10"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6">
      <c r="A919" s="2">
        <v>644</v>
      </c>
      <c r="B919" s="3">
        <v>46170</v>
      </c>
      <c r="C919" s="10">
        <f>YEAR(SalesDataTable[[#This Row],[Order Date]])</f>
        <v>2026</v>
      </c>
      <c r="D919" s="10" t="str">
        <f>"Q"&amp;ROUNDUP(MONTH(SalesDataTable[[#This Row],[Order Date]])/3,0)</f>
        <v>Q2</v>
      </c>
      <c r="E919" s="10">
        <f>MONTH(SalesDataTable[[#This Row],[Order Date]])</f>
        <v>5</v>
      </c>
      <c r="F919" s="10"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6">
      <c r="A920" s="2">
        <v>1122</v>
      </c>
      <c r="B920" s="3">
        <v>46170</v>
      </c>
      <c r="C920" s="10">
        <f>YEAR(SalesDataTable[[#This Row],[Order Date]])</f>
        <v>2026</v>
      </c>
      <c r="D920" s="10" t="str">
        <f>"Q"&amp;ROUNDUP(MONTH(SalesDataTable[[#This Row],[Order Date]])/3,0)</f>
        <v>Q2</v>
      </c>
      <c r="E920" s="10">
        <f>MONTH(SalesDataTable[[#This Row],[Order Date]])</f>
        <v>5</v>
      </c>
      <c r="F920" s="10"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6">
      <c r="A921" s="2">
        <v>2019</v>
      </c>
      <c r="B921" s="3">
        <v>46170</v>
      </c>
      <c r="C921" s="10">
        <f>YEAR(SalesDataTable[[#This Row],[Order Date]])</f>
        <v>2026</v>
      </c>
      <c r="D921" s="10" t="str">
        <f>"Q"&amp;ROUNDUP(MONTH(SalesDataTable[[#This Row],[Order Date]])/3,0)</f>
        <v>Q2</v>
      </c>
      <c r="E921" s="10">
        <f>MONTH(SalesDataTable[[#This Row],[Order Date]])</f>
        <v>5</v>
      </c>
      <c r="F921" s="10"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6">
      <c r="A922" s="2">
        <v>2432</v>
      </c>
      <c r="B922" s="3">
        <v>46170</v>
      </c>
      <c r="C922" s="10">
        <f>YEAR(SalesDataTable[[#This Row],[Order Date]])</f>
        <v>2026</v>
      </c>
      <c r="D922" s="10" t="str">
        <f>"Q"&amp;ROUNDUP(MONTH(SalesDataTable[[#This Row],[Order Date]])/3,0)</f>
        <v>Q2</v>
      </c>
      <c r="E922" s="10">
        <f>MONTH(SalesDataTable[[#This Row],[Order Date]])</f>
        <v>5</v>
      </c>
      <c r="F922" s="10"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6">
      <c r="A923" s="2">
        <v>2989</v>
      </c>
      <c r="B923" s="3">
        <v>46170</v>
      </c>
      <c r="C923" s="10">
        <f>YEAR(SalesDataTable[[#This Row],[Order Date]])</f>
        <v>2026</v>
      </c>
      <c r="D923" s="10" t="str">
        <f>"Q"&amp;ROUNDUP(MONTH(SalesDataTable[[#This Row],[Order Date]])/3,0)</f>
        <v>Q2</v>
      </c>
      <c r="E923" s="10">
        <f>MONTH(SalesDataTable[[#This Row],[Order Date]])</f>
        <v>5</v>
      </c>
      <c r="F923" s="10"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6">
      <c r="A924" s="2">
        <v>3019</v>
      </c>
      <c r="B924" s="3">
        <v>46170</v>
      </c>
      <c r="C924" s="10">
        <f>YEAR(SalesDataTable[[#This Row],[Order Date]])</f>
        <v>2026</v>
      </c>
      <c r="D924" s="10" t="str">
        <f>"Q"&amp;ROUNDUP(MONTH(SalesDataTable[[#This Row],[Order Date]])/3,0)</f>
        <v>Q2</v>
      </c>
      <c r="E924" s="10">
        <f>MONTH(SalesDataTable[[#This Row],[Order Date]])</f>
        <v>5</v>
      </c>
      <c r="F924" s="10"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6">
      <c r="A925" s="2">
        <v>3798</v>
      </c>
      <c r="B925" s="3">
        <v>46170</v>
      </c>
      <c r="C925" s="10">
        <f>YEAR(SalesDataTable[[#This Row],[Order Date]])</f>
        <v>2026</v>
      </c>
      <c r="D925" s="10" t="str">
        <f>"Q"&amp;ROUNDUP(MONTH(SalesDataTable[[#This Row],[Order Date]])/3,0)</f>
        <v>Q2</v>
      </c>
      <c r="E925" s="10">
        <f>MONTH(SalesDataTable[[#This Row],[Order Date]])</f>
        <v>5</v>
      </c>
      <c r="F925" s="10"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6">
      <c r="A926" s="2">
        <v>3862</v>
      </c>
      <c r="B926" s="3">
        <v>46170</v>
      </c>
      <c r="C926" s="10">
        <f>YEAR(SalesDataTable[[#This Row],[Order Date]])</f>
        <v>2026</v>
      </c>
      <c r="D926" s="10" t="str">
        <f>"Q"&amp;ROUNDUP(MONTH(SalesDataTable[[#This Row],[Order Date]])/3,0)</f>
        <v>Q2</v>
      </c>
      <c r="E926" s="10">
        <f>MONTH(SalesDataTable[[#This Row],[Order Date]])</f>
        <v>5</v>
      </c>
      <c r="F926" s="10"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6">
      <c r="A927" s="2">
        <v>4281</v>
      </c>
      <c r="B927" s="3">
        <v>46170</v>
      </c>
      <c r="C927" s="10">
        <f>YEAR(SalesDataTable[[#This Row],[Order Date]])</f>
        <v>2026</v>
      </c>
      <c r="D927" s="10" t="str">
        <f>"Q"&amp;ROUNDUP(MONTH(SalesDataTable[[#This Row],[Order Date]])/3,0)</f>
        <v>Q2</v>
      </c>
      <c r="E927" s="10">
        <f>MONTH(SalesDataTable[[#This Row],[Order Date]])</f>
        <v>5</v>
      </c>
      <c r="F927" s="10"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6">
      <c r="A928" s="2">
        <v>191</v>
      </c>
      <c r="B928" s="3">
        <v>46171</v>
      </c>
      <c r="C928" s="10">
        <f>YEAR(SalesDataTable[[#This Row],[Order Date]])</f>
        <v>2026</v>
      </c>
      <c r="D928" s="10" t="str">
        <f>"Q"&amp;ROUNDUP(MONTH(SalesDataTable[[#This Row],[Order Date]])/3,0)</f>
        <v>Q2</v>
      </c>
      <c r="E928" s="10">
        <f>MONTH(SalesDataTable[[#This Row],[Order Date]])</f>
        <v>5</v>
      </c>
      <c r="F928" s="10"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6">
      <c r="A929" s="2">
        <v>1039</v>
      </c>
      <c r="B929" s="3">
        <v>46171</v>
      </c>
      <c r="C929" s="10">
        <f>YEAR(SalesDataTable[[#This Row],[Order Date]])</f>
        <v>2026</v>
      </c>
      <c r="D929" s="10" t="str">
        <f>"Q"&amp;ROUNDUP(MONTH(SalesDataTable[[#This Row],[Order Date]])/3,0)</f>
        <v>Q2</v>
      </c>
      <c r="E929" s="10">
        <f>MONTH(SalesDataTable[[#This Row],[Order Date]])</f>
        <v>5</v>
      </c>
      <c r="F929" s="10"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6">
      <c r="A930" s="2">
        <v>2641</v>
      </c>
      <c r="B930" s="3">
        <v>46171</v>
      </c>
      <c r="C930" s="10">
        <f>YEAR(SalesDataTable[[#This Row],[Order Date]])</f>
        <v>2026</v>
      </c>
      <c r="D930" s="10" t="str">
        <f>"Q"&amp;ROUNDUP(MONTH(SalesDataTable[[#This Row],[Order Date]])/3,0)</f>
        <v>Q2</v>
      </c>
      <c r="E930" s="10">
        <f>MONTH(SalesDataTable[[#This Row],[Order Date]])</f>
        <v>5</v>
      </c>
      <c r="F930" s="10"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6">
      <c r="A931" s="2">
        <v>3058</v>
      </c>
      <c r="B931" s="3">
        <v>46171</v>
      </c>
      <c r="C931" s="10">
        <f>YEAR(SalesDataTable[[#This Row],[Order Date]])</f>
        <v>2026</v>
      </c>
      <c r="D931" s="10" t="str">
        <f>"Q"&amp;ROUNDUP(MONTH(SalesDataTable[[#This Row],[Order Date]])/3,0)</f>
        <v>Q2</v>
      </c>
      <c r="E931" s="10">
        <f>MONTH(SalesDataTable[[#This Row],[Order Date]])</f>
        <v>5</v>
      </c>
      <c r="F931" s="10"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6">
      <c r="A932" s="2">
        <v>3110</v>
      </c>
      <c r="B932" s="3">
        <v>46171</v>
      </c>
      <c r="C932" s="10">
        <f>YEAR(SalesDataTable[[#This Row],[Order Date]])</f>
        <v>2026</v>
      </c>
      <c r="D932" s="10" t="str">
        <f>"Q"&amp;ROUNDUP(MONTH(SalesDataTable[[#This Row],[Order Date]])/3,0)</f>
        <v>Q2</v>
      </c>
      <c r="E932" s="10">
        <f>MONTH(SalesDataTable[[#This Row],[Order Date]])</f>
        <v>5</v>
      </c>
      <c r="F932" s="10"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6">
      <c r="A933" s="2">
        <v>3981</v>
      </c>
      <c r="B933" s="3">
        <v>46171</v>
      </c>
      <c r="C933" s="10">
        <f>YEAR(SalesDataTable[[#This Row],[Order Date]])</f>
        <v>2026</v>
      </c>
      <c r="D933" s="10" t="str">
        <f>"Q"&amp;ROUNDUP(MONTH(SalesDataTable[[#This Row],[Order Date]])/3,0)</f>
        <v>Q2</v>
      </c>
      <c r="E933" s="10">
        <f>MONTH(SalesDataTable[[#This Row],[Order Date]])</f>
        <v>5</v>
      </c>
      <c r="F933" s="10"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6">
      <c r="A934" s="2">
        <v>4663</v>
      </c>
      <c r="B934" s="3">
        <v>46171</v>
      </c>
      <c r="C934" s="10">
        <f>YEAR(SalesDataTable[[#This Row],[Order Date]])</f>
        <v>2026</v>
      </c>
      <c r="D934" s="10" t="str">
        <f>"Q"&amp;ROUNDUP(MONTH(SalesDataTable[[#This Row],[Order Date]])/3,0)</f>
        <v>Q2</v>
      </c>
      <c r="E934" s="10">
        <f>MONTH(SalesDataTable[[#This Row],[Order Date]])</f>
        <v>5</v>
      </c>
      <c r="F934" s="10"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6">
      <c r="A935" s="2">
        <v>5021</v>
      </c>
      <c r="B935" s="3">
        <v>46171</v>
      </c>
      <c r="C935" s="10">
        <f>YEAR(SalesDataTable[[#This Row],[Order Date]])</f>
        <v>2026</v>
      </c>
      <c r="D935" s="10" t="str">
        <f>"Q"&amp;ROUNDUP(MONTH(SalesDataTable[[#This Row],[Order Date]])/3,0)</f>
        <v>Q2</v>
      </c>
      <c r="E935" s="10">
        <f>MONTH(SalesDataTable[[#This Row],[Order Date]])</f>
        <v>5</v>
      </c>
      <c r="F935" s="10"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6">
      <c r="A936" s="2">
        <v>5107</v>
      </c>
      <c r="B936" s="3">
        <v>46171</v>
      </c>
      <c r="C936" s="10">
        <f>YEAR(SalesDataTable[[#This Row],[Order Date]])</f>
        <v>2026</v>
      </c>
      <c r="D936" s="10" t="str">
        <f>"Q"&amp;ROUNDUP(MONTH(SalesDataTable[[#This Row],[Order Date]])/3,0)</f>
        <v>Q2</v>
      </c>
      <c r="E936" s="10">
        <f>MONTH(SalesDataTable[[#This Row],[Order Date]])</f>
        <v>5</v>
      </c>
      <c r="F936" s="10"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6">
      <c r="A937" s="2">
        <v>454</v>
      </c>
      <c r="B937" s="3">
        <v>46172</v>
      </c>
      <c r="C937" s="10">
        <f>YEAR(SalesDataTable[[#This Row],[Order Date]])</f>
        <v>2026</v>
      </c>
      <c r="D937" s="10" t="str">
        <f>"Q"&amp;ROUNDUP(MONTH(SalesDataTable[[#This Row],[Order Date]])/3,0)</f>
        <v>Q2</v>
      </c>
      <c r="E937" s="10">
        <f>MONTH(SalesDataTable[[#This Row],[Order Date]])</f>
        <v>5</v>
      </c>
      <c r="F937" s="10"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6">
      <c r="A938" s="2">
        <v>873</v>
      </c>
      <c r="B938" s="3">
        <v>46172</v>
      </c>
      <c r="C938" s="10">
        <f>YEAR(SalesDataTable[[#This Row],[Order Date]])</f>
        <v>2026</v>
      </c>
      <c r="D938" s="10" t="str">
        <f>"Q"&amp;ROUNDUP(MONTH(SalesDataTable[[#This Row],[Order Date]])/3,0)</f>
        <v>Q2</v>
      </c>
      <c r="E938" s="10">
        <f>MONTH(SalesDataTable[[#This Row],[Order Date]])</f>
        <v>5</v>
      </c>
      <c r="F938" s="10"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6">
      <c r="A939" s="2">
        <v>1116</v>
      </c>
      <c r="B939" s="3">
        <v>46172</v>
      </c>
      <c r="C939" s="10">
        <f>YEAR(SalesDataTable[[#This Row],[Order Date]])</f>
        <v>2026</v>
      </c>
      <c r="D939" s="10" t="str">
        <f>"Q"&amp;ROUNDUP(MONTH(SalesDataTable[[#This Row],[Order Date]])/3,0)</f>
        <v>Q2</v>
      </c>
      <c r="E939" s="10">
        <f>MONTH(SalesDataTable[[#This Row],[Order Date]])</f>
        <v>5</v>
      </c>
      <c r="F939" s="10"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6">
      <c r="A940" s="2">
        <v>1206</v>
      </c>
      <c r="B940" s="3">
        <v>46172</v>
      </c>
      <c r="C940" s="10">
        <f>YEAR(SalesDataTable[[#This Row],[Order Date]])</f>
        <v>2026</v>
      </c>
      <c r="D940" s="10" t="str">
        <f>"Q"&amp;ROUNDUP(MONTH(SalesDataTable[[#This Row],[Order Date]])/3,0)</f>
        <v>Q2</v>
      </c>
      <c r="E940" s="10">
        <f>MONTH(SalesDataTable[[#This Row],[Order Date]])</f>
        <v>5</v>
      </c>
      <c r="F940" s="10"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6">
      <c r="A941" s="2">
        <v>1576</v>
      </c>
      <c r="B941" s="3">
        <v>46172</v>
      </c>
      <c r="C941" s="10">
        <f>YEAR(SalesDataTable[[#This Row],[Order Date]])</f>
        <v>2026</v>
      </c>
      <c r="D941" s="10" t="str">
        <f>"Q"&amp;ROUNDUP(MONTH(SalesDataTable[[#This Row],[Order Date]])/3,0)</f>
        <v>Q2</v>
      </c>
      <c r="E941" s="10">
        <f>MONTH(SalesDataTable[[#This Row],[Order Date]])</f>
        <v>5</v>
      </c>
      <c r="F941" s="10"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6">
      <c r="A942" s="2">
        <v>2634</v>
      </c>
      <c r="B942" s="3">
        <v>46172</v>
      </c>
      <c r="C942" s="10">
        <f>YEAR(SalesDataTable[[#This Row],[Order Date]])</f>
        <v>2026</v>
      </c>
      <c r="D942" s="10" t="str">
        <f>"Q"&amp;ROUNDUP(MONTH(SalesDataTable[[#This Row],[Order Date]])/3,0)</f>
        <v>Q2</v>
      </c>
      <c r="E942" s="10">
        <f>MONTH(SalesDataTable[[#This Row],[Order Date]])</f>
        <v>5</v>
      </c>
      <c r="F942" s="10"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6">
      <c r="A943" s="2">
        <v>2649</v>
      </c>
      <c r="B943" s="3">
        <v>46172</v>
      </c>
      <c r="C943" s="10">
        <f>YEAR(SalesDataTable[[#This Row],[Order Date]])</f>
        <v>2026</v>
      </c>
      <c r="D943" s="10" t="str">
        <f>"Q"&amp;ROUNDUP(MONTH(SalesDataTable[[#This Row],[Order Date]])/3,0)</f>
        <v>Q2</v>
      </c>
      <c r="E943" s="10">
        <f>MONTH(SalesDataTable[[#This Row],[Order Date]])</f>
        <v>5</v>
      </c>
      <c r="F943" s="10"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6">
      <c r="A944" s="2">
        <v>2774</v>
      </c>
      <c r="B944" s="3">
        <v>46172</v>
      </c>
      <c r="C944" s="10">
        <f>YEAR(SalesDataTable[[#This Row],[Order Date]])</f>
        <v>2026</v>
      </c>
      <c r="D944" s="10" t="str">
        <f>"Q"&amp;ROUNDUP(MONTH(SalesDataTable[[#This Row],[Order Date]])/3,0)</f>
        <v>Q2</v>
      </c>
      <c r="E944" s="10">
        <f>MONTH(SalesDataTable[[#This Row],[Order Date]])</f>
        <v>5</v>
      </c>
      <c r="F944" s="10"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6">
      <c r="A945" s="2">
        <v>3037</v>
      </c>
      <c r="B945" s="3">
        <v>46172</v>
      </c>
      <c r="C945" s="10">
        <f>YEAR(SalesDataTable[[#This Row],[Order Date]])</f>
        <v>2026</v>
      </c>
      <c r="D945" s="10" t="str">
        <f>"Q"&amp;ROUNDUP(MONTH(SalesDataTable[[#This Row],[Order Date]])/3,0)</f>
        <v>Q2</v>
      </c>
      <c r="E945" s="10">
        <f>MONTH(SalesDataTable[[#This Row],[Order Date]])</f>
        <v>5</v>
      </c>
      <c r="F945" s="10"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6">
      <c r="A946" s="2">
        <v>3138</v>
      </c>
      <c r="B946" s="3">
        <v>46172</v>
      </c>
      <c r="C946" s="10">
        <f>YEAR(SalesDataTable[[#This Row],[Order Date]])</f>
        <v>2026</v>
      </c>
      <c r="D946" s="10" t="str">
        <f>"Q"&amp;ROUNDUP(MONTH(SalesDataTable[[#This Row],[Order Date]])/3,0)</f>
        <v>Q2</v>
      </c>
      <c r="E946" s="10">
        <f>MONTH(SalesDataTable[[#This Row],[Order Date]])</f>
        <v>5</v>
      </c>
      <c r="F946" s="10"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6">
      <c r="A947" s="2">
        <v>3228</v>
      </c>
      <c r="B947" s="3">
        <v>46172</v>
      </c>
      <c r="C947" s="10">
        <f>YEAR(SalesDataTable[[#This Row],[Order Date]])</f>
        <v>2026</v>
      </c>
      <c r="D947" s="10" t="str">
        <f>"Q"&amp;ROUNDUP(MONTH(SalesDataTable[[#This Row],[Order Date]])/3,0)</f>
        <v>Q2</v>
      </c>
      <c r="E947" s="10">
        <f>MONTH(SalesDataTable[[#This Row],[Order Date]])</f>
        <v>5</v>
      </c>
      <c r="F947" s="10"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6">
      <c r="A948" s="2">
        <v>3401</v>
      </c>
      <c r="B948" s="3">
        <v>46172</v>
      </c>
      <c r="C948" s="10">
        <f>YEAR(SalesDataTable[[#This Row],[Order Date]])</f>
        <v>2026</v>
      </c>
      <c r="D948" s="10" t="str">
        <f>"Q"&amp;ROUNDUP(MONTH(SalesDataTable[[#This Row],[Order Date]])/3,0)</f>
        <v>Q2</v>
      </c>
      <c r="E948" s="10">
        <f>MONTH(SalesDataTable[[#This Row],[Order Date]])</f>
        <v>5</v>
      </c>
      <c r="F948" s="10"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6">
      <c r="A949" s="2">
        <v>3511</v>
      </c>
      <c r="B949" s="3">
        <v>46172</v>
      </c>
      <c r="C949" s="10">
        <f>YEAR(SalesDataTable[[#This Row],[Order Date]])</f>
        <v>2026</v>
      </c>
      <c r="D949" s="10" t="str">
        <f>"Q"&amp;ROUNDUP(MONTH(SalesDataTable[[#This Row],[Order Date]])/3,0)</f>
        <v>Q2</v>
      </c>
      <c r="E949" s="10">
        <f>MONTH(SalesDataTable[[#This Row],[Order Date]])</f>
        <v>5</v>
      </c>
      <c r="F949" s="10"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6">
      <c r="A950" s="2">
        <v>4485</v>
      </c>
      <c r="B950" s="3">
        <v>46172</v>
      </c>
      <c r="C950" s="10">
        <f>YEAR(SalesDataTable[[#This Row],[Order Date]])</f>
        <v>2026</v>
      </c>
      <c r="D950" s="10" t="str">
        <f>"Q"&amp;ROUNDUP(MONTH(SalesDataTable[[#This Row],[Order Date]])/3,0)</f>
        <v>Q2</v>
      </c>
      <c r="E950" s="10">
        <f>MONTH(SalesDataTable[[#This Row],[Order Date]])</f>
        <v>5</v>
      </c>
      <c r="F950" s="10"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6">
      <c r="A951" s="2">
        <v>447</v>
      </c>
      <c r="B951" s="3">
        <v>46173</v>
      </c>
      <c r="C951" s="10">
        <f>YEAR(SalesDataTable[[#This Row],[Order Date]])</f>
        <v>2026</v>
      </c>
      <c r="D951" s="10" t="str">
        <f>"Q"&amp;ROUNDUP(MONTH(SalesDataTable[[#This Row],[Order Date]])/3,0)</f>
        <v>Q2</v>
      </c>
      <c r="E951" s="10">
        <f>MONTH(SalesDataTable[[#This Row],[Order Date]])</f>
        <v>5</v>
      </c>
      <c r="F951" s="10"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6">
      <c r="A952" s="2">
        <v>1208</v>
      </c>
      <c r="B952" s="3">
        <v>46173</v>
      </c>
      <c r="C952" s="10">
        <f>YEAR(SalesDataTable[[#This Row],[Order Date]])</f>
        <v>2026</v>
      </c>
      <c r="D952" s="10" t="str">
        <f>"Q"&amp;ROUNDUP(MONTH(SalesDataTable[[#This Row],[Order Date]])/3,0)</f>
        <v>Q2</v>
      </c>
      <c r="E952" s="10">
        <f>MONTH(SalesDataTable[[#This Row],[Order Date]])</f>
        <v>5</v>
      </c>
      <c r="F952" s="10"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6">
      <c r="A953" s="2">
        <v>1355</v>
      </c>
      <c r="B953" s="3">
        <v>46173</v>
      </c>
      <c r="C953" s="10">
        <f>YEAR(SalesDataTable[[#This Row],[Order Date]])</f>
        <v>2026</v>
      </c>
      <c r="D953" s="10" t="str">
        <f>"Q"&amp;ROUNDUP(MONTH(SalesDataTable[[#This Row],[Order Date]])/3,0)</f>
        <v>Q2</v>
      </c>
      <c r="E953" s="10">
        <f>MONTH(SalesDataTable[[#This Row],[Order Date]])</f>
        <v>5</v>
      </c>
      <c r="F953" s="10"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6">
      <c r="A954" s="2">
        <v>1474</v>
      </c>
      <c r="B954" s="3">
        <v>46173</v>
      </c>
      <c r="C954" s="10">
        <f>YEAR(SalesDataTable[[#This Row],[Order Date]])</f>
        <v>2026</v>
      </c>
      <c r="D954" s="10" t="str">
        <f>"Q"&amp;ROUNDUP(MONTH(SalesDataTable[[#This Row],[Order Date]])/3,0)</f>
        <v>Q2</v>
      </c>
      <c r="E954" s="10">
        <f>MONTH(SalesDataTable[[#This Row],[Order Date]])</f>
        <v>5</v>
      </c>
      <c r="F954" s="10"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6">
      <c r="A955" s="2">
        <v>1625</v>
      </c>
      <c r="B955" s="3">
        <v>46173</v>
      </c>
      <c r="C955" s="10">
        <f>YEAR(SalesDataTable[[#This Row],[Order Date]])</f>
        <v>2026</v>
      </c>
      <c r="D955" s="10" t="str">
        <f>"Q"&amp;ROUNDUP(MONTH(SalesDataTable[[#This Row],[Order Date]])/3,0)</f>
        <v>Q2</v>
      </c>
      <c r="E955" s="10">
        <f>MONTH(SalesDataTable[[#This Row],[Order Date]])</f>
        <v>5</v>
      </c>
      <c r="F955" s="10"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6">
      <c r="A956" s="2">
        <v>1877</v>
      </c>
      <c r="B956" s="3">
        <v>46173</v>
      </c>
      <c r="C956" s="10">
        <f>YEAR(SalesDataTable[[#This Row],[Order Date]])</f>
        <v>2026</v>
      </c>
      <c r="D956" s="10" t="str">
        <f>"Q"&amp;ROUNDUP(MONTH(SalesDataTable[[#This Row],[Order Date]])/3,0)</f>
        <v>Q2</v>
      </c>
      <c r="E956" s="10">
        <f>MONTH(SalesDataTable[[#This Row],[Order Date]])</f>
        <v>5</v>
      </c>
      <c r="F956" s="10"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6">
      <c r="A957" s="2">
        <v>1978</v>
      </c>
      <c r="B957" s="3">
        <v>46173</v>
      </c>
      <c r="C957" s="10">
        <f>YEAR(SalesDataTable[[#This Row],[Order Date]])</f>
        <v>2026</v>
      </c>
      <c r="D957" s="10" t="str">
        <f>"Q"&amp;ROUNDUP(MONTH(SalesDataTable[[#This Row],[Order Date]])/3,0)</f>
        <v>Q2</v>
      </c>
      <c r="E957" s="10">
        <f>MONTH(SalesDataTable[[#This Row],[Order Date]])</f>
        <v>5</v>
      </c>
      <c r="F957" s="10"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6">
      <c r="A958" s="2">
        <v>3616</v>
      </c>
      <c r="B958" s="3">
        <v>46173</v>
      </c>
      <c r="C958" s="10">
        <f>YEAR(SalesDataTable[[#This Row],[Order Date]])</f>
        <v>2026</v>
      </c>
      <c r="D958" s="10" t="str">
        <f>"Q"&amp;ROUNDUP(MONTH(SalesDataTable[[#This Row],[Order Date]])/3,0)</f>
        <v>Q2</v>
      </c>
      <c r="E958" s="10">
        <f>MONTH(SalesDataTable[[#This Row],[Order Date]])</f>
        <v>5</v>
      </c>
      <c r="F958" s="10"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6">
      <c r="A959" s="2">
        <v>3992</v>
      </c>
      <c r="B959" s="3">
        <v>46173</v>
      </c>
      <c r="C959" s="10">
        <f>YEAR(SalesDataTable[[#This Row],[Order Date]])</f>
        <v>2026</v>
      </c>
      <c r="D959" s="10" t="str">
        <f>"Q"&amp;ROUNDUP(MONTH(SalesDataTable[[#This Row],[Order Date]])/3,0)</f>
        <v>Q2</v>
      </c>
      <c r="E959" s="10">
        <f>MONTH(SalesDataTable[[#This Row],[Order Date]])</f>
        <v>5</v>
      </c>
      <c r="F959" s="10"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6">
      <c r="A960" s="2">
        <v>4091</v>
      </c>
      <c r="B960" s="3">
        <v>46173</v>
      </c>
      <c r="C960" s="10">
        <f>YEAR(SalesDataTable[[#This Row],[Order Date]])</f>
        <v>2026</v>
      </c>
      <c r="D960" s="10" t="str">
        <f>"Q"&amp;ROUNDUP(MONTH(SalesDataTable[[#This Row],[Order Date]])/3,0)</f>
        <v>Q2</v>
      </c>
      <c r="E960" s="10">
        <f>MONTH(SalesDataTable[[#This Row],[Order Date]])</f>
        <v>5</v>
      </c>
      <c r="F960" s="10"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6">
      <c r="A961" s="2">
        <v>4204</v>
      </c>
      <c r="B961" s="3">
        <v>46173</v>
      </c>
      <c r="C961" s="10">
        <f>YEAR(SalesDataTable[[#This Row],[Order Date]])</f>
        <v>2026</v>
      </c>
      <c r="D961" s="10" t="str">
        <f>"Q"&amp;ROUNDUP(MONTH(SalesDataTable[[#This Row],[Order Date]])/3,0)</f>
        <v>Q2</v>
      </c>
      <c r="E961" s="10">
        <f>MONTH(SalesDataTable[[#This Row],[Order Date]])</f>
        <v>5</v>
      </c>
      <c r="F961" s="10"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6">
      <c r="A962" s="2">
        <v>4234</v>
      </c>
      <c r="B962" s="3">
        <v>46173</v>
      </c>
      <c r="C962" s="10">
        <f>YEAR(SalesDataTable[[#This Row],[Order Date]])</f>
        <v>2026</v>
      </c>
      <c r="D962" s="10" t="str">
        <f>"Q"&amp;ROUNDUP(MONTH(SalesDataTable[[#This Row],[Order Date]])/3,0)</f>
        <v>Q2</v>
      </c>
      <c r="E962" s="10">
        <f>MONTH(SalesDataTable[[#This Row],[Order Date]])</f>
        <v>5</v>
      </c>
      <c r="F962" s="10"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6">
      <c r="A963" s="2">
        <v>4696</v>
      </c>
      <c r="B963" s="3">
        <v>46173</v>
      </c>
      <c r="C963" s="10">
        <f>YEAR(SalesDataTable[[#This Row],[Order Date]])</f>
        <v>2026</v>
      </c>
      <c r="D963" s="10" t="str">
        <f>"Q"&amp;ROUNDUP(MONTH(SalesDataTable[[#This Row],[Order Date]])/3,0)</f>
        <v>Q2</v>
      </c>
      <c r="E963" s="10">
        <f>MONTH(SalesDataTable[[#This Row],[Order Date]])</f>
        <v>5</v>
      </c>
      <c r="F963" s="10"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6">
      <c r="A964" s="2">
        <v>4755</v>
      </c>
      <c r="B964" s="3">
        <v>46173</v>
      </c>
      <c r="C964" s="10">
        <f>YEAR(SalesDataTable[[#This Row],[Order Date]])</f>
        <v>2026</v>
      </c>
      <c r="D964" s="10" t="str">
        <f>"Q"&amp;ROUNDUP(MONTH(SalesDataTable[[#This Row],[Order Date]])/3,0)</f>
        <v>Q2</v>
      </c>
      <c r="E964" s="10">
        <f>MONTH(SalesDataTable[[#This Row],[Order Date]])</f>
        <v>5</v>
      </c>
      <c r="F964" s="10"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6">
      <c r="A965" s="2">
        <v>5090</v>
      </c>
      <c r="B965" s="3">
        <v>46173</v>
      </c>
      <c r="C965" s="10">
        <f>YEAR(SalesDataTable[[#This Row],[Order Date]])</f>
        <v>2026</v>
      </c>
      <c r="D965" s="10" t="str">
        <f>"Q"&amp;ROUNDUP(MONTH(SalesDataTable[[#This Row],[Order Date]])/3,0)</f>
        <v>Q2</v>
      </c>
      <c r="E965" s="10">
        <f>MONTH(SalesDataTable[[#This Row],[Order Date]])</f>
        <v>5</v>
      </c>
      <c r="F965" s="10"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6">
      <c r="A966" s="2">
        <v>27</v>
      </c>
      <c r="B966" s="3">
        <v>46174</v>
      </c>
      <c r="C966" s="10">
        <f>YEAR(SalesDataTable[[#This Row],[Order Date]])</f>
        <v>2026</v>
      </c>
      <c r="D966" s="10" t="str">
        <f>"Q"&amp;ROUNDUP(MONTH(SalesDataTable[[#This Row],[Order Date]])/3,0)</f>
        <v>Q2</v>
      </c>
      <c r="E966" s="10">
        <f>MONTH(SalesDataTable[[#This Row],[Order Date]])</f>
        <v>6</v>
      </c>
      <c r="F966" s="10"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6">
      <c r="A967" s="2">
        <v>463</v>
      </c>
      <c r="B967" s="3">
        <v>46174</v>
      </c>
      <c r="C967" s="10">
        <f>YEAR(SalesDataTable[[#This Row],[Order Date]])</f>
        <v>2026</v>
      </c>
      <c r="D967" s="10" t="str">
        <f>"Q"&amp;ROUNDUP(MONTH(SalesDataTable[[#This Row],[Order Date]])/3,0)</f>
        <v>Q2</v>
      </c>
      <c r="E967" s="10">
        <f>MONTH(SalesDataTable[[#This Row],[Order Date]])</f>
        <v>6</v>
      </c>
      <c r="F967" s="10"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6">
      <c r="A968" s="2">
        <v>653</v>
      </c>
      <c r="B968" s="3">
        <v>46174</v>
      </c>
      <c r="C968" s="10">
        <f>YEAR(SalesDataTable[[#This Row],[Order Date]])</f>
        <v>2026</v>
      </c>
      <c r="D968" s="10" t="str">
        <f>"Q"&amp;ROUNDUP(MONTH(SalesDataTable[[#This Row],[Order Date]])/3,0)</f>
        <v>Q2</v>
      </c>
      <c r="E968" s="10">
        <f>MONTH(SalesDataTable[[#This Row],[Order Date]])</f>
        <v>6</v>
      </c>
      <c r="F968" s="10"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6">
      <c r="A969" s="2">
        <v>1485</v>
      </c>
      <c r="B969" s="3">
        <v>46174</v>
      </c>
      <c r="C969" s="10">
        <f>YEAR(SalesDataTable[[#This Row],[Order Date]])</f>
        <v>2026</v>
      </c>
      <c r="D969" s="10" t="str">
        <f>"Q"&amp;ROUNDUP(MONTH(SalesDataTable[[#This Row],[Order Date]])/3,0)</f>
        <v>Q2</v>
      </c>
      <c r="E969" s="10">
        <f>MONTH(SalesDataTable[[#This Row],[Order Date]])</f>
        <v>6</v>
      </c>
      <c r="F969" s="10"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6">
      <c r="A970" s="2">
        <v>1925</v>
      </c>
      <c r="B970" s="3">
        <v>46174</v>
      </c>
      <c r="C970" s="10">
        <f>YEAR(SalesDataTable[[#This Row],[Order Date]])</f>
        <v>2026</v>
      </c>
      <c r="D970" s="10" t="str">
        <f>"Q"&amp;ROUNDUP(MONTH(SalesDataTable[[#This Row],[Order Date]])/3,0)</f>
        <v>Q2</v>
      </c>
      <c r="E970" s="10">
        <f>MONTH(SalesDataTable[[#This Row],[Order Date]])</f>
        <v>6</v>
      </c>
      <c r="F970" s="10"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6">
      <c r="A971" s="2">
        <v>1952</v>
      </c>
      <c r="B971" s="3">
        <v>46174</v>
      </c>
      <c r="C971" s="10">
        <f>YEAR(SalesDataTable[[#This Row],[Order Date]])</f>
        <v>2026</v>
      </c>
      <c r="D971" s="10" t="str">
        <f>"Q"&amp;ROUNDUP(MONTH(SalesDataTable[[#This Row],[Order Date]])/3,0)</f>
        <v>Q2</v>
      </c>
      <c r="E971" s="10">
        <f>MONTH(SalesDataTable[[#This Row],[Order Date]])</f>
        <v>6</v>
      </c>
      <c r="F971" s="10"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6">
      <c r="A972" s="2">
        <v>2010</v>
      </c>
      <c r="B972" s="3">
        <v>46174</v>
      </c>
      <c r="C972" s="10">
        <f>YEAR(SalesDataTable[[#This Row],[Order Date]])</f>
        <v>2026</v>
      </c>
      <c r="D972" s="10" t="str">
        <f>"Q"&amp;ROUNDUP(MONTH(SalesDataTable[[#This Row],[Order Date]])/3,0)</f>
        <v>Q2</v>
      </c>
      <c r="E972" s="10">
        <f>MONTH(SalesDataTable[[#This Row],[Order Date]])</f>
        <v>6</v>
      </c>
      <c r="F972" s="10"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6">
      <c r="A973" s="2">
        <v>2114</v>
      </c>
      <c r="B973" s="3">
        <v>46174</v>
      </c>
      <c r="C973" s="10">
        <f>YEAR(SalesDataTable[[#This Row],[Order Date]])</f>
        <v>2026</v>
      </c>
      <c r="D973" s="10" t="str">
        <f>"Q"&amp;ROUNDUP(MONTH(SalesDataTable[[#This Row],[Order Date]])/3,0)</f>
        <v>Q2</v>
      </c>
      <c r="E973" s="10">
        <f>MONTH(SalesDataTable[[#This Row],[Order Date]])</f>
        <v>6</v>
      </c>
      <c r="F973" s="10"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6">
      <c r="A974" s="2">
        <v>3104</v>
      </c>
      <c r="B974" s="3">
        <v>46174</v>
      </c>
      <c r="C974" s="10">
        <f>YEAR(SalesDataTable[[#This Row],[Order Date]])</f>
        <v>2026</v>
      </c>
      <c r="D974" s="10" t="str">
        <f>"Q"&amp;ROUNDUP(MONTH(SalesDataTable[[#This Row],[Order Date]])/3,0)</f>
        <v>Q2</v>
      </c>
      <c r="E974" s="10">
        <f>MONTH(SalesDataTable[[#This Row],[Order Date]])</f>
        <v>6</v>
      </c>
      <c r="F974" s="10"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6">
      <c r="A975" s="2">
        <v>3230</v>
      </c>
      <c r="B975" s="3">
        <v>46174</v>
      </c>
      <c r="C975" s="10">
        <f>YEAR(SalesDataTable[[#This Row],[Order Date]])</f>
        <v>2026</v>
      </c>
      <c r="D975" s="10" t="str">
        <f>"Q"&amp;ROUNDUP(MONTH(SalesDataTable[[#This Row],[Order Date]])/3,0)</f>
        <v>Q2</v>
      </c>
      <c r="E975" s="10">
        <f>MONTH(SalesDataTable[[#This Row],[Order Date]])</f>
        <v>6</v>
      </c>
      <c r="F975" s="10"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6">
      <c r="A976" s="2">
        <v>3415</v>
      </c>
      <c r="B976" s="3">
        <v>46174</v>
      </c>
      <c r="C976" s="10">
        <f>YEAR(SalesDataTable[[#This Row],[Order Date]])</f>
        <v>2026</v>
      </c>
      <c r="D976" s="10" t="str">
        <f>"Q"&amp;ROUNDUP(MONTH(SalesDataTable[[#This Row],[Order Date]])/3,0)</f>
        <v>Q2</v>
      </c>
      <c r="E976" s="10">
        <f>MONTH(SalesDataTable[[#This Row],[Order Date]])</f>
        <v>6</v>
      </c>
      <c r="F976" s="10"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6">
      <c r="A977" s="2">
        <v>4130</v>
      </c>
      <c r="B977" s="3">
        <v>46174</v>
      </c>
      <c r="C977" s="10">
        <f>YEAR(SalesDataTable[[#This Row],[Order Date]])</f>
        <v>2026</v>
      </c>
      <c r="D977" s="10" t="str">
        <f>"Q"&amp;ROUNDUP(MONTH(SalesDataTable[[#This Row],[Order Date]])/3,0)</f>
        <v>Q2</v>
      </c>
      <c r="E977" s="10">
        <f>MONTH(SalesDataTable[[#This Row],[Order Date]])</f>
        <v>6</v>
      </c>
      <c r="F977" s="10"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6">
      <c r="A978" s="2">
        <v>4314</v>
      </c>
      <c r="B978" s="3">
        <v>46174</v>
      </c>
      <c r="C978" s="10">
        <f>YEAR(SalesDataTable[[#This Row],[Order Date]])</f>
        <v>2026</v>
      </c>
      <c r="D978" s="10" t="str">
        <f>"Q"&amp;ROUNDUP(MONTH(SalesDataTable[[#This Row],[Order Date]])/3,0)</f>
        <v>Q2</v>
      </c>
      <c r="E978" s="10">
        <f>MONTH(SalesDataTable[[#This Row],[Order Date]])</f>
        <v>6</v>
      </c>
      <c r="F978" s="10"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6">
      <c r="A979" s="2">
        <v>998</v>
      </c>
      <c r="B979" s="3">
        <v>46175</v>
      </c>
      <c r="C979" s="10">
        <f>YEAR(SalesDataTable[[#This Row],[Order Date]])</f>
        <v>2026</v>
      </c>
      <c r="D979" s="10" t="str">
        <f>"Q"&amp;ROUNDUP(MONTH(SalesDataTable[[#This Row],[Order Date]])/3,0)</f>
        <v>Q2</v>
      </c>
      <c r="E979" s="10">
        <f>MONTH(SalesDataTable[[#This Row],[Order Date]])</f>
        <v>6</v>
      </c>
      <c r="F979" s="10"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6">
      <c r="A980" s="2">
        <v>1172</v>
      </c>
      <c r="B980" s="3">
        <v>46175</v>
      </c>
      <c r="C980" s="10">
        <f>YEAR(SalesDataTable[[#This Row],[Order Date]])</f>
        <v>2026</v>
      </c>
      <c r="D980" s="10" t="str">
        <f>"Q"&amp;ROUNDUP(MONTH(SalesDataTable[[#This Row],[Order Date]])/3,0)</f>
        <v>Q2</v>
      </c>
      <c r="E980" s="10">
        <f>MONTH(SalesDataTable[[#This Row],[Order Date]])</f>
        <v>6</v>
      </c>
      <c r="F980" s="10"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6">
      <c r="A981" s="2">
        <v>1261</v>
      </c>
      <c r="B981" s="3">
        <v>46175</v>
      </c>
      <c r="C981" s="10">
        <f>YEAR(SalesDataTable[[#This Row],[Order Date]])</f>
        <v>2026</v>
      </c>
      <c r="D981" s="10" t="str">
        <f>"Q"&amp;ROUNDUP(MONTH(SalesDataTable[[#This Row],[Order Date]])/3,0)</f>
        <v>Q2</v>
      </c>
      <c r="E981" s="10">
        <f>MONTH(SalesDataTable[[#This Row],[Order Date]])</f>
        <v>6</v>
      </c>
      <c r="F981" s="10"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6">
      <c r="A982" s="2">
        <v>1762</v>
      </c>
      <c r="B982" s="3">
        <v>46175</v>
      </c>
      <c r="C982" s="10">
        <f>YEAR(SalesDataTable[[#This Row],[Order Date]])</f>
        <v>2026</v>
      </c>
      <c r="D982" s="10" t="str">
        <f>"Q"&amp;ROUNDUP(MONTH(SalesDataTable[[#This Row],[Order Date]])/3,0)</f>
        <v>Q2</v>
      </c>
      <c r="E982" s="10">
        <f>MONTH(SalesDataTable[[#This Row],[Order Date]])</f>
        <v>6</v>
      </c>
      <c r="F982" s="10"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6">
      <c r="A983" s="2">
        <v>1851</v>
      </c>
      <c r="B983" s="3">
        <v>46175</v>
      </c>
      <c r="C983" s="10">
        <f>YEAR(SalesDataTable[[#This Row],[Order Date]])</f>
        <v>2026</v>
      </c>
      <c r="D983" s="10" t="str">
        <f>"Q"&amp;ROUNDUP(MONTH(SalesDataTable[[#This Row],[Order Date]])/3,0)</f>
        <v>Q2</v>
      </c>
      <c r="E983" s="10">
        <f>MONTH(SalesDataTable[[#This Row],[Order Date]])</f>
        <v>6</v>
      </c>
      <c r="F983" s="10"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6">
      <c r="A984" s="2">
        <v>3205</v>
      </c>
      <c r="B984" s="3">
        <v>46175</v>
      </c>
      <c r="C984" s="10">
        <f>YEAR(SalesDataTable[[#This Row],[Order Date]])</f>
        <v>2026</v>
      </c>
      <c r="D984" s="10" t="str">
        <f>"Q"&amp;ROUNDUP(MONTH(SalesDataTable[[#This Row],[Order Date]])/3,0)</f>
        <v>Q2</v>
      </c>
      <c r="E984" s="10">
        <f>MONTH(SalesDataTable[[#This Row],[Order Date]])</f>
        <v>6</v>
      </c>
      <c r="F984" s="10"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6">
      <c r="A985" s="2">
        <v>1396</v>
      </c>
      <c r="B985" s="3">
        <v>46176</v>
      </c>
      <c r="C985" s="10">
        <f>YEAR(SalesDataTable[[#This Row],[Order Date]])</f>
        <v>2026</v>
      </c>
      <c r="D985" s="10" t="str">
        <f>"Q"&amp;ROUNDUP(MONTH(SalesDataTable[[#This Row],[Order Date]])/3,0)</f>
        <v>Q2</v>
      </c>
      <c r="E985" s="10">
        <f>MONTH(SalesDataTable[[#This Row],[Order Date]])</f>
        <v>6</v>
      </c>
      <c r="F985" s="10"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6">
      <c r="A986" s="2">
        <v>1441</v>
      </c>
      <c r="B986" s="3">
        <v>46176</v>
      </c>
      <c r="C986" s="10">
        <f>YEAR(SalesDataTable[[#This Row],[Order Date]])</f>
        <v>2026</v>
      </c>
      <c r="D986" s="10" t="str">
        <f>"Q"&amp;ROUNDUP(MONTH(SalesDataTable[[#This Row],[Order Date]])/3,0)</f>
        <v>Q2</v>
      </c>
      <c r="E986" s="10">
        <f>MONTH(SalesDataTable[[#This Row],[Order Date]])</f>
        <v>6</v>
      </c>
      <c r="F986" s="10"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6">
      <c r="A987" s="2">
        <v>1511</v>
      </c>
      <c r="B987" s="3">
        <v>46176</v>
      </c>
      <c r="C987" s="10">
        <f>YEAR(SalesDataTable[[#This Row],[Order Date]])</f>
        <v>2026</v>
      </c>
      <c r="D987" s="10" t="str">
        <f>"Q"&amp;ROUNDUP(MONTH(SalesDataTable[[#This Row],[Order Date]])/3,0)</f>
        <v>Q2</v>
      </c>
      <c r="E987" s="10">
        <f>MONTH(SalesDataTable[[#This Row],[Order Date]])</f>
        <v>6</v>
      </c>
      <c r="F987" s="10"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6">
      <c r="A988" s="2">
        <v>1701</v>
      </c>
      <c r="B988" s="3">
        <v>46176</v>
      </c>
      <c r="C988" s="10">
        <f>YEAR(SalesDataTable[[#This Row],[Order Date]])</f>
        <v>2026</v>
      </c>
      <c r="D988" s="10" t="str">
        <f>"Q"&amp;ROUNDUP(MONTH(SalesDataTable[[#This Row],[Order Date]])/3,0)</f>
        <v>Q2</v>
      </c>
      <c r="E988" s="10">
        <f>MONTH(SalesDataTable[[#This Row],[Order Date]])</f>
        <v>6</v>
      </c>
      <c r="F988" s="10"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6">
      <c r="A989" s="2">
        <v>1984</v>
      </c>
      <c r="B989" s="3">
        <v>46176</v>
      </c>
      <c r="C989" s="10">
        <f>YEAR(SalesDataTable[[#This Row],[Order Date]])</f>
        <v>2026</v>
      </c>
      <c r="D989" s="10" t="str">
        <f>"Q"&amp;ROUNDUP(MONTH(SalesDataTable[[#This Row],[Order Date]])/3,0)</f>
        <v>Q2</v>
      </c>
      <c r="E989" s="10">
        <f>MONTH(SalesDataTable[[#This Row],[Order Date]])</f>
        <v>6</v>
      </c>
      <c r="F989" s="10"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6">
      <c r="A990" s="2">
        <v>2572</v>
      </c>
      <c r="B990" s="3">
        <v>46176</v>
      </c>
      <c r="C990" s="10">
        <f>YEAR(SalesDataTable[[#This Row],[Order Date]])</f>
        <v>2026</v>
      </c>
      <c r="D990" s="10" t="str">
        <f>"Q"&amp;ROUNDUP(MONTH(SalesDataTable[[#This Row],[Order Date]])/3,0)</f>
        <v>Q2</v>
      </c>
      <c r="E990" s="10">
        <f>MONTH(SalesDataTable[[#This Row],[Order Date]])</f>
        <v>6</v>
      </c>
      <c r="F990" s="10"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6">
      <c r="A991" s="2">
        <v>2833</v>
      </c>
      <c r="B991" s="3">
        <v>46176</v>
      </c>
      <c r="C991" s="10">
        <f>YEAR(SalesDataTable[[#This Row],[Order Date]])</f>
        <v>2026</v>
      </c>
      <c r="D991" s="10" t="str">
        <f>"Q"&amp;ROUNDUP(MONTH(SalesDataTable[[#This Row],[Order Date]])/3,0)</f>
        <v>Q2</v>
      </c>
      <c r="E991" s="10">
        <f>MONTH(SalesDataTable[[#This Row],[Order Date]])</f>
        <v>6</v>
      </c>
      <c r="F991" s="10"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6">
      <c r="A992" s="2">
        <v>3522</v>
      </c>
      <c r="B992" s="3">
        <v>46176</v>
      </c>
      <c r="C992" s="10">
        <f>YEAR(SalesDataTable[[#This Row],[Order Date]])</f>
        <v>2026</v>
      </c>
      <c r="D992" s="10" t="str">
        <f>"Q"&amp;ROUNDUP(MONTH(SalesDataTable[[#This Row],[Order Date]])/3,0)</f>
        <v>Q2</v>
      </c>
      <c r="E992" s="10">
        <f>MONTH(SalesDataTable[[#This Row],[Order Date]])</f>
        <v>6</v>
      </c>
      <c r="F992" s="10"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6">
      <c r="A993" s="2">
        <v>146</v>
      </c>
      <c r="B993" s="3">
        <v>46177</v>
      </c>
      <c r="C993" s="10">
        <f>YEAR(SalesDataTable[[#This Row],[Order Date]])</f>
        <v>2026</v>
      </c>
      <c r="D993" s="10" t="str">
        <f>"Q"&amp;ROUNDUP(MONTH(SalesDataTable[[#This Row],[Order Date]])/3,0)</f>
        <v>Q2</v>
      </c>
      <c r="E993" s="10">
        <f>MONTH(SalesDataTable[[#This Row],[Order Date]])</f>
        <v>6</v>
      </c>
      <c r="F993" s="10"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6">
      <c r="A994" s="2">
        <v>161</v>
      </c>
      <c r="B994" s="3">
        <v>46177</v>
      </c>
      <c r="C994" s="10">
        <f>YEAR(SalesDataTable[[#This Row],[Order Date]])</f>
        <v>2026</v>
      </c>
      <c r="D994" s="10" t="str">
        <f>"Q"&amp;ROUNDUP(MONTH(SalesDataTable[[#This Row],[Order Date]])/3,0)</f>
        <v>Q2</v>
      </c>
      <c r="E994" s="10">
        <f>MONTH(SalesDataTable[[#This Row],[Order Date]])</f>
        <v>6</v>
      </c>
      <c r="F994" s="10"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6">
      <c r="A995" s="2">
        <v>819</v>
      </c>
      <c r="B995" s="3">
        <v>46177</v>
      </c>
      <c r="C995" s="10">
        <f>YEAR(SalesDataTable[[#This Row],[Order Date]])</f>
        <v>2026</v>
      </c>
      <c r="D995" s="10" t="str">
        <f>"Q"&amp;ROUNDUP(MONTH(SalesDataTable[[#This Row],[Order Date]])/3,0)</f>
        <v>Q2</v>
      </c>
      <c r="E995" s="10">
        <f>MONTH(SalesDataTable[[#This Row],[Order Date]])</f>
        <v>6</v>
      </c>
      <c r="F995" s="10"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6">
      <c r="A996" s="2">
        <v>2104</v>
      </c>
      <c r="B996" s="3">
        <v>46177</v>
      </c>
      <c r="C996" s="10">
        <f>YEAR(SalesDataTable[[#This Row],[Order Date]])</f>
        <v>2026</v>
      </c>
      <c r="D996" s="10" t="str">
        <f>"Q"&amp;ROUNDUP(MONTH(SalesDataTable[[#This Row],[Order Date]])/3,0)</f>
        <v>Q2</v>
      </c>
      <c r="E996" s="10">
        <f>MONTH(SalesDataTable[[#This Row],[Order Date]])</f>
        <v>6</v>
      </c>
      <c r="F996" s="10"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6">
      <c r="A997" s="2">
        <v>2678</v>
      </c>
      <c r="B997" s="3">
        <v>46177</v>
      </c>
      <c r="C997" s="10">
        <f>YEAR(SalesDataTable[[#This Row],[Order Date]])</f>
        <v>2026</v>
      </c>
      <c r="D997" s="10" t="str">
        <f>"Q"&amp;ROUNDUP(MONTH(SalesDataTable[[#This Row],[Order Date]])/3,0)</f>
        <v>Q2</v>
      </c>
      <c r="E997" s="10">
        <f>MONTH(SalesDataTable[[#This Row],[Order Date]])</f>
        <v>6</v>
      </c>
      <c r="F997" s="10"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6">
      <c r="A998" s="2">
        <v>3015</v>
      </c>
      <c r="B998" s="3">
        <v>46177</v>
      </c>
      <c r="C998" s="10">
        <f>YEAR(SalesDataTable[[#This Row],[Order Date]])</f>
        <v>2026</v>
      </c>
      <c r="D998" s="10" t="str">
        <f>"Q"&amp;ROUNDUP(MONTH(SalesDataTable[[#This Row],[Order Date]])/3,0)</f>
        <v>Q2</v>
      </c>
      <c r="E998" s="10">
        <f>MONTH(SalesDataTable[[#This Row],[Order Date]])</f>
        <v>6</v>
      </c>
      <c r="F998" s="10"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6">
      <c r="A999" s="2">
        <v>3243</v>
      </c>
      <c r="B999" s="3">
        <v>46177</v>
      </c>
      <c r="C999" s="10">
        <f>YEAR(SalesDataTable[[#This Row],[Order Date]])</f>
        <v>2026</v>
      </c>
      <c r="D999" s="10" t="str">
        <f>"Q"&amp;ROUNDUP(MONTH(SalesDataTable[[#This Row],[Order Date]])/3,0)</f>
        <v>Q2</v>
      </c>
      <c r="E999" s="10">
        <f>MONTH(SalesDataTable[[#This Row],[Order Date]])</f>
        <v>6</v>
      </c>
      <c r="F999" s="10"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6">
      <c r="A1000" s="2">
        <v>3283</v>
      </c>
      <c r="B1000" s="3">
        <v>46177</v>
      </c>
      <c r="C1000" s="10">
        <f>YEAR(SalesDataTable[[#This Row],[Order Date]])</f>
        <v>2026</v>
      </c>
      <c r="D1000" s="10" t="str">
        <f>"Q"&amp;ROUNDUP(MONTH(SalesDataTable[[#This Row],[Order Date]])/3,0)</f>
        <v>Q2</v>
      </c>
      <c r="E1000" s="10">
        <f>MONTH(SalesDataTable[[#This Row],[Order Date]])</f>
        <v>6</v>
      </c>
      <c r="F1000" s="10"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6">
      <c r="A1001" s="2">
        <v>3966</v>
      </c>
      <c r="B1001" s="3">
        <v>46177</v>
      </c>
      <c r="C1001" s="10">
        <f>YEAR(SalesDataTable[[#This Row],[Order Date]])</f>
        <v>2026</v>
      </c>
      <c r="D1001" s="10" t="str">
        <f>"Q"&amp;ROUNDUP(MONTH(SalesDataTable[[#This Row],[Order Date]])/3,0)</f>
        <v>Q2</v>
      </c>
      <c r="E1001" s="10">
        <f>MONTH(SalesDataTable[[#This Row],[Order Date]])</f>
        <v>6</v>
      </c>
      <c r="F1001" s="10"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6">
      <c r="A1002" s="2">
        <v>1349</v>
      </c>
      <c r="B1002" s="3">
        <v>46178</v>
      </c>
      <c r="C1002" s="10">
        <f>YEAR(SalesDataTable[[#This Row],[Order Date]])</f>
        <v>2026</v>
      </c>
      <c r="D1002" s="10" t="str">
        <f>"Q"&amp;ROUNDUP(MONTH(SalesDataTable[[#This Row],[Order Date]])/3,0)</f>
        <v>Q2</v>
      </c>
      <c r="E1002" s="10">
        <f>MONTH(SalesDataTable[[#This Row],[Order Date]])</f>
        <v>6</v>
      </c>
      <c r="F1002" s="10"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6">
      <c r="A1003" s="2">
        <v>2333</v>
      </c>
      <c r="B1003" s="3">
        <v>46178</v>
      </c>
      <c r="C1003" s="10">
        <f>YEAR(SalesDataTable[[#This Row],[Order Date]])</f>
        <v>2026</v>
      </c>
      <c r="D1003" s="10" t="str">
        <f>"Q"&amp;ROUNDUP(MONTH(SalesDataTable[[#This Row],[Order Date]])/3,0)</f>
        <v>Q2</v>
      </c>
      <c r="E1003" s="10">
        <f>MONTH(SalesDataTable[[#This Row],[Order Date]])</f>
        <v>6</v>
      </c>
      <c r="F1003" s="10"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6">
      <c r="A1004" s="2">
        <v>2628</v>
      </c>
      <c r="B1004" s="3">
        <v>46178</v>
      </c>
      <c r="C1004" s="10">
        <f>YEAR(SalesDataTable[[#This Row],[Order Date]])</f>
        <v>2026</v>
      </c>
      <c r="D1004" s="10" t="str">
        <f>"Q"&amp;ROUNDUP(MONTH(SalesDataTable[[#This Row],[Order Date]])/3,0)</f>
        <v>Q2</v>
      </c>
      <c r="E1004" s="10">
        <f>MONTH(SalesDataTable[[#This Row],[Order Date]])</f>
        <v>6</v>
      </c>
      <c r="F1004" s="10"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6">
      <c r="A1005" s="2">
        <v>2718</v>
      </c>
      <c r="B1005" s="3">
        <v>46178</v>
      </c>
      <c r="C1005" s="10">
        <f>YEAR(SalesDataTable[[#This Row],[Order Date]])</f>
        <v>2026</v>
      </c>
      <c r="D1005" s="10" t="str">
        <f>"Q"&amp;ROUNDUP(MONTH(SalesDataTable[[#This Row],[Order Date]])/3,0)</f>
        <v>Q2</v>
      </c>
      <c r="E1005" s="10">
        <f>MONTH(SalesDataTable[[#This Row],[Order Date]])</f>
        <v>6</v>
      </c>
      <c r="F1005" s="10"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6">
      <c r="A1006" s="2">
        <v>3185</v>
      </c>
      <c r="B1006" s="3">
        <v>46178</v>
      </c>
      <c r="C1006" s="10">
        <f>YEAR(SalesDataTable[[#This Row],[Order Date]])</f>
        <v>2026</v>
      </c>
      <c r="D1006" s="10" t="str">
        <f>"Q"&amp;ROUNDUP(MONTH(SalesDataTable[[#This Row],[Order Date]])/3,0)</f>
        <v>Q2</v>
      </c>
      <c r="E1006" s="10">
        <f>MONTH(SalesDataTable[[#This Row],[Order Date]])</f>
        <v>6</v>
      </c>
      <c r="F1006" s="10"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6">
      <c r="A1007" s="2">
        <v>4495</v>
      </c>
      <c r="B1007" s="3">
        <v>46178</v>
      </c>
      <c r="C1007" s="10">
        <f>YEAR(SalesDataTable[[#This Row],[Order Date]])</f>
        <v>2026</v>
      </c>
      <c r="D1007" s="10" t="str">
        <f>"Q"&amp;ROUNDUP(MONTH(SalesDataTable[[#This Row],[Order Date]])/3,0)</f>
        <v>Q2</v>
      </c>
      <c r="E1007" s="10">
        <f>MONTH(SalesDataTable[[#This Row],[Order Date]])</f>
        <v>6</v>
      </c>
      <c r="F1007" s="10"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6">
      <c r="A1008" s="2">
        <v>815</v>
      </c>
      <c r="B1008" s="3">
        <v>46179</v>
      </c>
      <c r="C1008" s="10">
        <f>YEAR(SalesDataTable[[#This Row],[Order Date]])</f>
        <v>2026</v>
      </c>
      <c r="D1008" s="10" t="str">
        <f>"Q"&amp;ROUNDUP(MONTH(SalesDataTable[[#This Row],[Order Date]])/3,0)</f>
        <v>Q2</v>
      </c>
      <c r="E1008" s="10">
        <f>MONTH(SalesDataTable[[#This Row],[Order Date]])</f>
        <v>6</v>
      </c>
      <c r="F1008" s="10"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6">
      <c r="A1009" s="2">
        <v>1140</v>
      </c>
      <c r="B1009" s="3">
        <v>46179</v>
      </c>
      <c r="C1009" s="10">
        <f>YEAR(SalesDataTable[[#This Row],[Order Date]])</f>
        <v>2026</v>
      </c>
      <c r="D1009" s="10" t="str">
        <f>"Q"&amp;ROUNDUP(MONTH(SalesDataTable[[#This Row],[Order Date]])/3,0)</f>
        <v>Q2</v>
      </c>
      <c r="E1009" s="10">
        <f>MONTH(SalesDataTable[[#This Row],[Order Date]])</f>
        <v>6</v>
      </c>
      <c r="F1009" s="10"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6">
      <c r="A1010" s="2">
        <v>1544</v>
      </c>
      <c r="B1010" s="3">
        <v>46179</v>
      </c>
      <c r="C1010" s="10">
        <f>YEAR(SalesDataTable[[#This Row],[Order Date]])</f>
        <v>2026</v>
      </c>
      <c r="D1010" s="10" t="str">
        <f>"Q"&amp;ROUNDUP(MONTH(SalesDataTable[[#This Row],[Order Date]])/3,0)</f>
        <v>Q2</v>
      </c>
      <c r="E1010" s="10">
        <f>MONTH(SalesDataTable[[#This Row],[Order Date]])</f>
        <v>6</v>
      </c>
      <c r="F1010" s="10"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6">
      <c r="A1011" s="2">
        <v>2420</v>
      </c>
      <c r="B1011" s="3">
        <v>46179</v>
      </c>
      <c r="C1011" s="10">
        <f>YEAR(SalesDataTable[[#This Row],[Order Date]])</f>
        <v>2026</v>
      </c>
      <c r="D1011" s="10" t="str">
        <f>"Q"&amp;ROUNDUP(MONTH(SalesDataTable[[#This Row],[Order Date]])/3,0)</f>
        <v>Q2</v>
      </c>
      <c r="E1011" s="10">
        <f>MONTH(SalesDataTable[[#This Row],[Order Date]])</f>
        <v>6</v>
      </c>
      <c r="F1011" s="10"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6">
      <c r="A1012" s="2">
        <v>2805</v>
      </c>
      <c r="B1012" s="3">
        <v>46179</v>
      </c>
      <c r="C1012" s="10">
        <f>YEAR(SalesDataTable[[#This Row],[Order Date]])</f>
        <v>2026</v>
      </c>
      <c r="D1012" s="10" t="str">
        <f>"Q"&amp;ROUNDUP(MONTH(SalesDataTable[[#This Row],[Order Date]])/3,0)</f>
        <v>Q2</v>
      </c>
      <c r="E1012" s="10">
        <f>MONTH(SalesDataTable[[#This Row],[Order Date]])</f>
        <v>6</v>
      </c>
      <c r="F1012" s="10"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6">
      <c r="A1013" s="2">
        <v>3160</v>
      </c>
      <c r="B1013" s="3">
        <v>46179</v>
      </c>
      <c r="C1013" s="10">
        <f>YEAR(SalesDataTable[[#This Row],[Order Date]])</f>
        <v>2026</v>
      </c>
      <c r="D1013" s="10" t="str">
        <f>"Q"&amp;ROUNDUP(MONTH(SalesDataTable[[#This Row],[Order Date]])/3,0)</f>
        <v>Q2</v>
      </c>
      <c r="E1013" s="10">
        <f>MONTH(SalesDataTable[[#This Row],[Order Date]])</f>
        <v>6</v>
      </c>
      <c r="F1013" s="10"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6">
      <c r="A1014" s="2">
        <v>3278</v>
      </c>
      <c r="B1014" s="3">
        <v>46179</v>
      </c>
      <c r="C1014" s="10">
        <f>YEAR(SalesDataTable[[#This Row],[Order Date]])</f>
        <v>2026</v>
      </c>
      <c r="D1014" s="10" t="str">
        <f>"Q"&amp;ROUNDUP(MONTH(SalesDataTable[[#This Row],[Order Date]])/3,0)</f>
        <v>Q2</v>
      </c>
      <c r="E1014" s="10">
        <f>MONTH(SalesDataTable[[#This Row],[Order Date]])</f>
        <v>6</v>
      </c>
      <c r="F1014" s="10"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6">
      <c r="A1015" s="2">
        <v>3555</v>
      </c>
      <c r="B1015" s="3">
        <v>46179</v>
      </c>
      <c r="C1015" s="10">
        <f>YEAR(SalesDataTable[[#This Row],[Order Date]])</f>
        <v>2026</v>
      </c>
      <c r="D1015" s="10" t="str">
        <f>"Q"&amp;ROUNDUP(MONTH(SalesDataTable[[#This Row],[Order Date]])/3,0)</f>
        <v>Q2</v>
      </c>
      <c r="E1015" s="10">
        <f>MONTH(SalesDataTable[[#This Row],[Order Date]])</f>
        <v>6</v>
      </c>
      <c r="F1015" s="10"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6">
      <c r="A1016" s="2">
        <v>3702</v>
      </c>
      <c r="B1016" s="3">
        <v>46179</v>
      </c>
      <c r="C1016" s="10">
        <f>YEAR(SalesDataTable[[#This Row],[Order Date]])</f>
        <v>2026</v>
      </c>
      <c r="D1016" s="10" t="str">
        <f>"Q"&amp;ROUNDUP(MONTH(SalesDataTable[[#This Row],[Order Date]])/3,0)</f>
        <v>Q2</v>
      </c>
      <c r="E1016" s="10">
        <f>MONTH(SalesDataTable[[#This Row],[Order Date]])</f>
        <v>6</v>
      </c>
      <c r="F1016" s="10"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6">
      <c r="A1017" s="2">
        <v>4349</v>
      </c>
      <c r="B1017" s="3">
        <v>46179</v>
      </c>
      <c r="C1017" s="10">
        <f>YEAR(SalesDataTable[[#This Row],[Order Date]])</f>
        <v>2026</v>
      </c>
      <c r="D1017" s="10" t="str">
        <f>"Q"&amp;ROUNDUP(MONTH(SalesDataTable[[#This Row],[Order Date]])/3,0)</f>
        <v>Q2</v>
      </c>
      <c r="E1017" s="10">
        <f>MONTH(SalesDataTable[[#This Row],[Order Date]])</f>
        <v>6</v>
      </c>
      <c r="F1017" s="10"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6">
      <c r="A1018" s="2">
        <v>4989</v>
      </c>
      <c r="B1018" s="3">
        <v>46179</v>
      </c>
      <c r="C1018" s="10">
        <f>YEAR(SalesDataTable[[#This Row],[Order Date]])</f>
        <v>2026</v>
      </c>
      <c r="D1018" s="10" t="str">
        <f>"Q"&amp;ROUNDUP(MONTH(SalesDataTable[[#This Row],[Order Date]])/3,0)</f>
        <v>Q2</v>
      </c>
      <c r="E1018" s="10">
        <f>MONTH(SalesDataTable[[#This Row],[Order Date]])</f>
        <v>6</v>
      </c>
      <c r="F1018" s="10"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6">
      <c r="A1019" s="2">
        <v>713</v>
      </c>
      <c r="B1019" s="3">
        <v>46180</v>
      </c>
      <c r="C1019" s="10">
        <f>YEAR(SalesDataTable[[#This Row],[Order Date]])</f>
        <v>2026</v>
      </c>
      <c r="D1019" s="10" t="str">
        <f>"Q"&amp;ROUNDUP(MONTH(SalesDataTable[[#This Row],[Order Date]])/3,0)</f>
        <v>Q2</v>
      </c>
      <c r="E1019" s="10">
        <f>MONTH(SalesDataTable[[#This Row],[Order Date]])</f>
        <v>6</v>
      </c>
      <c r="F1019" s="10"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6">
      <c r="A1020" s="2">
        <v>3355</v>
      </c>
      <c r="B1020" s="3">
        <v>46180</v>
      </c>
      <c r="C1020" s="10">
        <f>YEAR(SalesDataTable[[#This Row],[Order Date]])</f>
        <v>2026</v>
      </c>
      <c r="D1020" s="10" t="str">
        <f>"Q"&amp;ROUNDUP(MONTH(SalesDataTable[[#This Row],[Order Date]])/3,0)</f>
        <v>Q2</v>
      </c>
      <c r="E1020" s="10">
        <f>MONTH(SalesDataTable[[#This Row],[Order Date]])</f>
        <v>6</v>
      </c>
      <c r="F1020" s="10"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6">
      <c r="A1021" s="2">
        <v>3879</v>
      </c>
      <c r="B1021" s="3">
        <v>46180</v>
      </c>
      <c r="C1021" s="10">
        <f>YEAR(SalesDataTable[[#This Row],[Order Date]])</f>
        <v>2026</v>
      </c>
      <c r="D1021" s="10" t="str">
        <f>"Q"&amp;ROUNDUP(MONTH(SalesDataTable[[#This Row],[Order Date]])/3,0)</f>
        <v>Q2</v>
      </c>
      <c r="E1021" s="10">
        <f>MONTH(SalesDataTable[[#This Row],[Order Date]])</f>
        <v>6</v>
      </c>
      <c r="F1021" s="10"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6">
      <c r="A1022" s="2">
        <v>3989</v>
      </c>
      <c r="B1022" s="3">
        <v>46180</v>
      </c>
      <c r="C1022" s="10">
        <f>YEAR(SalesDataTable[[#This Row],[Order Date]])</f>
        <v>2026</v>
      </c>
      <c r="D1022" s="10" t="str">
        <f>"Q"&amp;ROUNDUP(MONTH(SalesDataTable[[#This Row],[Order Date]])/3,0)</f>
        <v>Q2</v>
      </c>
      <c r="E1022" s="10">
        <f>MONTH(SalesDataTable[[#This Row],[Order Date]])</f>
        <v>6</v>
      </c>
      <c r="F1022" s="10"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6">
      <c r="A1023" s="2">
        <v>4193</v>
      </c>
      <c r="B1023" s="3">
        <v>46180</v>
      </c>
      <c r="C1023" s="10">
        <f>YEAR(SalesDataTable[[#This Row],[Order Date]])</f>
        <v>2026</v>
      </c>
      <c r="D1023" s="10" t="str">
        <f>"Q"&amp;ROUNDUP(MONTH(SalesDataTable[[#This Row],[Order Date]])/3,0)</f>
        <v>Q2</v>
      </c>
      <c r="E1023" s="10">
        <f>MONTH(SalesDataTable[[#This Row],[Order Date]])</f>
        <v>6</v>
      </c>
      <c r="F1023" s="10"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6">
      <c r="A1024" s="2">
        <v>4413</v>
      </c>
      <c r="B1024" s="3">
        <v>46180</v>
      </c>
      <c r="C1024" s="10">
        <f>YEAR(SalesDataTable[[#This Row],[Order Date]])</f>
        <v>2026</v>
      </c>
      <c r="D1024" s="10" t="str">
        <f>"Q"&amp;ROUNDUP(MONTH(SalesDataTable[[#This Row],[Order Date]])/3,0)</f>
        <v>Q2</v>
      </c>
      <c r="E1024" s="10">
        <f>MONTH(SalesDataTable[[#This Row],[Order Date]])</f>
        <v>6</v>
      </c>
      <c r="F1024" s="10"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6">
      <c r="A1025" s="2">
        <v>4598</v>
      </c>
      <c r="B1025" s="3">
        <v>46180</v>
      </c>
      <c r="C1025" s="10">
        <f>YEAR(SalesDataTable[[#This Row],[Order Date]])</f>
        <v>2026</v>
      </c>
      <c r="D1025" s="10" t="str">
        <f>"Q"&amp;ROUNDUP(MONTH(SalesDataTable[[#This Row],[Order Date]])/3,0)</f>
        <v>Q2</v>
      </c>
      <c r="E1025" s="10">
        <f>MONTH(SalesDataTable[[#This Row],[Order Date]])</f>
        <v>6</v>
      </c>
      <c r="F1025" s="10"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6">
      <c r="A1026" s="2">
        <v>72</v>
      </c>
      <c r="B1026" s="3">
        <v>46181</v>
      </c>
      <c r="C1026" s="10">
        <f>YEAR(SalesDataTable[[#This Row],[Order Date]])</f>
        <v>2026</v>
      </c>
      <c r="D1026" s="10" t="str">
        <f>"Q"&amp;ROUNDUP(MONTH(SalesDataTable[[#This Row],[Order Date]])/3,0)</f>
        <v>Q2</v>
      </c>
      <c r="E1026" s="10">
        <f>MONTH(SalesDataTable[[#This Row],[Order Date]])</f>
        <v>6</v>
      </c>
      <c r="F1026" s="10"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6">
      <c r="A1027" s="2">
        <v>176</v>
      </c>
      <c r="B1027" s="3">
        <v>46181</v>
      </c>
      <c r="C1027" s="10">
        <f>YEAR(SalesDataTable[[#This Row],[Order Date]])</f>
        <v>2026</v>
      </c>
      <c r="D1027" s="10" t="str">
        <f>"Q"&amp;ROUNDUP(MONTH(SalesDataTable[[#This Row],[Order Date]])/3,0)</f>
        <v>Q2</v>
      </c>
      <c r="E1027" s="10">
        <f>MONTH(SalesDataTable[[#This Row],[Order Date]])</f>
        <v>6</v>
      </c>
      <c r="F1027" s="10"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6">
      <c r="A1028" s="2">
        <v>205</v>
      </c>
      <c r="B1028" s="3">
        <v>46181</v>
      </c>
      <c r="C1028" s="10">
        <f>YEAR(SalesDataTable[[#This Row],[Order Date]])</f>
        <v>2026</v>
      </c>
      <c r="D1028" s="10" t="str">
        <f>"Q"&amp;ROUNDUP(MONTH(SalesDataTable[[#This Row],[Order Date]])/3,0)</f>
        <v>Q2</v>
      </c>
      <c r="E1028" s="10">
        <f>MONTH(SalesDataTable[[#This Row],[Order Date]])</f>
        <v>6</v>
      </c>
      <c r="F1028" s="10"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6">
      <c r="A1029" s="2">
        <v>896</v>
      </c>
      <c r="B1029" s="3">
        <v>46181</v>
      </c>
      <c r="C1029" s="10">
        <f>YEAR(SalesDataTable[[#This Row],[Order Date]])</f>
        <v>2026</v>
      </c>
      <c r="D1029" s="10" t="str">
        <f>"Q"&amp;ROUNDUP(MONTH(SalesDataTable[[#This Row],[Order Date]])/3,0)</f>
        <v>Q2</v>
      </c>
      <c r="E1029" s="10">
        <f>MONTH(SalesDataTable[[#This Row],[Order Date]])</f>
        <v>6</v>
      </c>
      <c r="F1029" s="10"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6">
      <c r="A1030" s="2">
        <v>1697</v>
      </c>
      <c r="B1030" s="3">
        <v>46181</v>
      </c>
      <c r="C1030" s="10">
        <f>YEAR(SalesDataTable[[#This Row],[Order Date]])</f>
        <v>2026</v>
      </c>
      <c r="D1030" s="10" t="str">
        <f>"Q"&amp;ROUNDUP(MONTH(SalesDataTable[[#This Row],[Order Date]])/3,0)</f>
        <v>Q2</v>
      </c>
      <c r="E1030" s="10">
        <f>MONTH(SalesDataTable[[#This Row],[Order Date]])</f>
        <v>6</v>
      </c>
      <c r="F1030" s="10"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6">
      <c r="A1031" s="2">
        <v>2159</v>
      </c>
      <c r="B1031" s="3">
        <v>46181</v>
      </c>
      <c r="C1031" s="10">
        <f>YEAR(SalesDataTable[[#This Row],[Order Date]])</f>
        <v>2026</v>
      </c>
      <c r="D1031" s="10" t="str">
        <f>"Q"&amp;ROUNDUP(MONTH(SalesDataTable[[#This Row],[Order Date]])/3,0)</f>
        <v>Q2</v>
      </c>
      <c r="E1031" s="10">
        <f>MONTH(SalesDataTable[[#This Row],[Order Date]])</f>
        <v>6</v>
      </c>
      <c r="F1031" s="10"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6">
      <c r="A1032" s="2">
        <v>2772</v>
      </c>
      <c r="B1032" s="3">
        <v>46181</v>
      </c>
      <c r="C1032" s="10">
        <f>YEAR(SalesDataTable[[#This Row],[Order Date]])</f>
        <v>2026</v>
      </c>
      <c r="D1032" s="10" t="str">
        <f>"Q"&amp;ROUNDUP(MONTH(SalesDataTable[[#This Row],[Order Date]])/3,0)</f>
        <v>Q2</v>
      </c>
      <c r="E1032" s="10">
        <f>MONTH(SalesDataTable[[#This Row],[Order Date]])</f>
        <v>6</v>
      </c>
      <c r="F1032" s="10"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6">
      <c r="A1033" s="2">
        <v>3091</v>
      </c>
      <c r="B1033" s="3">
        <v>46181</v>
      </c>
      <c r="C1033" s="10">
        <f>YEAR(SalesDataTable[[#This Row],[Order Date]])</f>
        <v>2026</v>
      </c>
      <c r="D1033" s="10" t="str">
        <f>"Q"&amp;ROUNDUP(MONTH(SalesDataTable[[#This Row],[Order Date]])/3,0)</f>
        <v>Q2</v>
      </c>
      <c r="E1033" s="10">
        <f>MONTH(SalesDataTable[[#This Row],[Order Date]])</f>
        <v>6</v>
      </c>
      <c r="F1033" s="10"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6">
      <c r="A1034" s="2">
        <v>4241</v>
      </c>
      <c r="B1034" s="3">
        <v>46181</v>
      </c>
      <c r="C1034" s="10">
        <f>YEAR(SalesDataTable[[#This Row],[Order Date]])</f>
        <v>2026</v>
      </c>
      <c r="D1034" s="10" t="str">
        <f>"Q"&amp;ROUNDUP(MONTH(SalesDataTable[[#This Row],[Order Date]])/3,0)</f>
        <v>Q2</v>
      </c>
      <c r="E1034" s="10">
        <f>MONTH(SalesDataTable[[#This Row],[Order Date]])</f>
        <v>6</v>
      </c>
      <c r="F1034" s="10"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6">
      <c r="A1035" s="2">
        <v>5185</v>
      </c>
      <c r="B1035" s="3">
        <v>46181</v>
      </c>
      <c r="C1035" s="10">
        <f>YEAR(SalesDataTable[[#This Row],[Order Date]])</f>
        <v>2026</v>
      </c>
      <c r="D1035" s="10" t="str">
        <f>"Q"&amp;ROUNDUP(MONTH(SalesDataTable[[#This Row],[Order Date]])/3,0)</f>
        <v>Q2</v>
      </c>
      <c r="E1035" s="10">
        <f>MONTH(SalesDataTable[[#This Row],[Order Date]])</f>
        <v>6</v>
      </c>
      <c r="F1035" s="10"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6">
      <c r="A1036" s="2">
        <v>1437</v>
      </c>
      <c r="B1036" s="3">
        <v>46182</v>
      </c>
      <c r="C1036" s="10">
        <f>YEAR(SalesDataTable[[#This Row],[Order Date]])</f>
        <v>2026</v>
      </c>
      <c r="D1036" s="10" t="str">
        <f>"Q"&amp;ROUNDUP(MONTH(SalesDataTable[[#This Row],[Order Date]])/3,0)</f>
        <v>Q2</v>
      </c>
      <c r="E1036" s="10">
        <f>MONTH(SalesDataTable[[#This Row],[Order Date]])</f>
        <v>6</v>
      </c>
      <c r="F1036" s="10"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6">
      <c r="A1037" s="2">
        <v>2316</v>
      </c>
      <c r="B1037" s="3">
        <v>46182</v>
      </c>
      <c r="C1037" s="10">
        <f>YEAR(SalesDataTable[[#This Row],[Order Date]])</f>
        <v>2026</v>
      </c>
      <c r="D1037" s="10" t="str">
        <f>"Q"&amp;ROUNDUP(MONTH(SalesDataTable[[#This Row],[Order Date]])/3,0)</f>
        <v>Q2</v>
      </c>
      <c r="E1037" s="10">
        <f>MONTH(SalesDataTable[[#This Row],[Order Date]])</f>
        <v>6</v>
      </c>
      <c r="F1037" s="10"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6">
      <c r="A1038" s="2">
        <v>2329</v>
      </c>
      <c r="B1038" s="3">
        <v>46182</v>
      </c>
      <c r="C1038" s="10">
        <f>YEAR(SalesDataTable[[#This Row],[Order Date]])</f>
        <v>2026</v>
      </c>
      <c r="D1038" s="10" t="str">
        <f>"Q"&amp;ROUNDUP(MONTH(SalesDataTable[[#This Row],[Order Date]])/3,0)</f>
        <v>Q2</v>
      </c>
      <c r="E1038" s="10">
        <f>MONTH(SalesDataTable[[#This Row],[Order Date]])</f>
        <v>6</v>
      </c>
      <c r="F1038" s="10"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6">
      <c r="A1039" s="2">
        <v>3036</v>
      </c>
      <c r="B1039" s="3">
        <v>46182</v>
      </c>
      <c r="C1039" s="10">
        <f>YEAR(SalesDataTable[[#This Row],[Order Date]])</f>
        <v>2026</v>
      </c>
      <c r="D1039" s="10" t="str">
        <f>"Q"&amp;ROUNDUP(MONTH(SalesDataTable[[#This Row],[Order Date]])/3,0)</f>
        <v>Q2</v>
      </c>
      <c r="E1039" s="10">
        <f>MONTH(SalesDataTable[[#This Row],[Order Date]])</f>
        <v>6</v>
      </c>
      <c r="F1039" s="10"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6">
      <c r="A1040" s="2">
        <v>3429</v>
      </c>
      <c r="B1040" s="3">
        <v>46182</v>
      </c>
      <c r="C1040" s="10">
        <f>YEAR(SalesDataTable[[#This Row],[Order Date]])</f>
        <v>2026</v>
      </c>
      <c r="D1040" s="10" t="str">
        <f>"Q"&amp;ROUNDUP(MONTH(SalesDataTable[[#This Row],[Order Date]])/3,0)</f>
        <v>Q2</v>
      </c>
      <c r="E1040" s="10">
        <f>MONTH(SalesDataTable[[#This Row],[Order Date]])</f>
        <v>6</v>
      </c>
      <c r="F1040" s="10"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6">
      <c r="A1041" s="2">
        <v>3615</v>
      </c>
      <c r="B1041" s="3">
        <v>46182</v>
      </c>
      <c r="C1041" s="10">
        <f>YEAR(SalesDataTable[[#This Row],[Order Date]])</f>
        <v>2026</v>
      </c>
      <c r="D1041" s="10" t="str">
        <f>"Q"&amp;ROUNDUP(MONTH(SalesDataTable[[#This Row],[Order Date]])/3,0)</f>
        <v>Q2</v>
      </c>
      <c r="E1041" s="10">
        <f>MONTH(SalesDataTable[[#This Row],[Order Date]])</f>
        <v>6</v>
      </c>
      <c r="F1041" s="10"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6">
      <c r="A1042" s="2">
        <v>3661</v>
      </c>
      <c r="B1042" s="3">
        <v>46182</v>
      </c>
      <c r="C1042" s="10">
        <f>YEAR(SalesDataTable[[#This Row],[Order Date]])</f>
        <v>2026</v>
      </c>
      <c r="D1042" s="10" t="str">
        <f>"Q"&amp;ROUNDUP(MONTH(SalesDataTable[[#This Row],[Order Date]])/3,0)</f>
        <v>Q2</v>
      </c>
      <c r="E1042" s="10">
        <f>MONTH(SalesDataTable[[#This Row],[Order Date]])</f>
        <v>6</v>
      </c>
      <c r="F1042" s="10"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6">
      <c r="A1043" s="2">
        <v>3831</v>
      </c>
      <c r="B1043" s="3">
        <v>46182</v>
      </c>
      <c r="C1043" s="10">
        <f>YEAR(SalesDataTable[[#This Row],[Order Date]])</f>
        <v>2026</v>
      </c>
      <c r="D1043" s="10" t="str">
        <f>"Q"&amp;ROUNDUP(MONTH(SalesDataTable[[#This Row],[Order Date]])/3,0)</f>
        <v>Q2</v>
      </c>
      <c r="E1043" s="10">
        <f>MONTH(SalesDataTable[[#This Row],[Order Date]])</f>
        <v>6</v>
      </c>
      <c r="F1043" s="10"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6">
      <c r="A1044" s="2">
        <v>4394</v>
      </c>
      <c r="B1044" s="3">
        <v>46182</v>
      </c>
      <c r="C1044" s="10">
        <f>YEAR(SalesDataTable[[#This Row],[Order Date]])</f>
        <v>2026</v>
      </c>
      <c r="D1044" s="10" t="str">
        <f>"Q"&amp;ROUNDUP(MONTH(SalesDataTable[[#This Row],[Order Date]])/3,0)</f>
        <v>Q2</v>
      </c>
      <c r="E1044" s="10">
        <f>MONTH(SalesDataTable[[#This Row],[Order Date]])</f>
        <v>6</v>
      </c>
      <c r="F1044" s="10"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6">
      <c r="A1045" s="2">
        <v>372</v>
      </c>
      <c r="B1045" s="3">
        <v>46183</v>
      </c>
      <c r="C1045" s="10">
        <f>YEAR(SalesDataTable[[#This Row],[Order Date]])</f>
        <v>2026</v>
      </c>
      <c r="D1045" s="10" t="str">
        <f>"Q"&amp;ROUNDUP(MONTH(SalesDataTable[[#This Row],[Order Date]])/3,0)</f>
        <v>Q2</v>
      </c>
      <c r="E1045" s="10">
        <f>MONTH(SalesDataTable[[#This Row],[Order Date]])</f>
        <v>6</v>
      </c>
      <c r="F1045" s="10"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6">
      <c r="A1046" s="2">
        <v>532</v>
      </c>
      <c r="B1046" s="3">
        <v>46183</v>
      </c>
      <c r="C1046" s="10">
        <f>YEAR(SalesDataTable[[#This Row],[Order Date]])</f>
        <v>2026</v>
      </c>
      <c r="D1046" s="10" t="str">
        <f>"Q"&amp;ROUNDUP(MONTH(SalesDataTable[[#This Row],[Order Date]])/3,0)</f>
        <v>Q2</v>
      </c>
      <c r="E1046" s="10">
        <f>MONTH(SalesDataTable[[#This Row],[Order Date]])</f>
        <v>6</v>
      </c>
      <c r="F1046" s="10"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6">
      <c r="A1047" s="2">
        <v>910</v>
      </c>
      <c r="B1047" s="3">
        <v>46183</v>
      </c>
      <c r="C1047" s="10">
        <f>YEAR(SalesDataTable[[#This Row],[Order Date]])</f>
        <v>2026</v>
      </c>
      <c r="D1047" s="10" t="str">
        <f>"Q"&amp;ROUNDUP(MONTH(SalesDataTable[[#This Row],[Order Date]])/3,0)</f>
        <v>Q2</v>
      </c>
      <c r="E1047" s="10">
        <f>MONTH(SalesDataTable[[#This Row],[Order Date]])</f>
        <v>6</v>
      </c>
      <c r="F1047" s="10"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6">
      <c r="A1048" s="2">
        <v>938</v>
      </c>
      <c r="B1048" s="3">
        <v>46183</v>
      </c>
      <c r="C1048" s="10">
        <f>YEAR(SalesDataTable[[#This Row],[Order Date]])</f>
        <v>2026</v>
      </c>
      <c r="D1048" s="10" t="str">
        <f>"Q"&amp;ROUNDUP(MONTH(SalesDataTable[[#This Row],[Order Date]])/3,0)</f>
        <v>Q2</v>
      </c>
      <c r="E1048" s="10">
        <f>MONTH(SalesDataTable[[#This Row],[Order Date]])</f>
        <v>6</v>
      </c>
      <c r="F1048" s="10"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6">
      <c r="A1049" s="2">
        <v>1079</v>
      </c>
      <c r="B1049" s="3">
        <v>46183</v>
      </c>
      <c r="C1049" s="10">
        <f>YEAR(SalesDataTable[[#This Row],[Order Date]])</f>
        <v>2026</v>
      </c>
      <c r="D1049" s="10" t="str">
        <f>"Q"&amp;ROUNDUP(MONTH(SalesDataTable[[#This Row],[Order Date]])/3,0)</f>
        <v>Q2</v>
      </c>
      <c r="E1049" s="10">
        <f>MONTH(SalesDataTable[[#This Row],[Order Date]])</f>
        <v>6</v>
      </c>
      <c r="F1049" s="10"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6">
      <c r="A1050" s="2">
        <v>1662</v>
      </c>
      <c r="B1050" s="3">
        <v>46183</v>
      </c>
      <c r="C1050" s="10">
        <f>YEAR(SalesDataTable[[#This Row],[Order Date]])</f>
        <v>2026</v>
      </c>
      <c r="D1050" s="10" t="str">
        <f>"Q"&amp;ROUNDUP(MONTH(SalesDataTable[[#This Row],[Order Date]])/3,0)</f>
        <v>Q2</v>
      </c>
      <c r="E1050" s="10">
        <f>MONTH(SalesDataTable[[#This Row],[Order Date]])</f>
        <v>6</v>
      </c>
      <c r="F1050" s="10"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6">
      <c r="A1051" s="2">
        <v>2748</v>
      </c>
      <c r="B1051" s="3">
        <v>46183</v>
      </c>
      <c r="C1051" s="10">
        <f>YEAR(SalesDataTable[[#This Row],[Order Date]])</f>
        <v>2026</v>
      </c>
      <c r="D1051" s="10" t="str">
        <f>"Q"&amp;ROUNDUP(MONTH(SalesDataTable[[#This Row],[Order Date]])/3,0)</f>
        <v>Q2</v>
      </c>
      <c r="E1051" s="10">
        <f>MONTH(SalesDataTable[[#This Row],[Order Date]])</f>
        <v>6</v>
      </c>
      <c r="F1051" s="10"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6">
      <c r="A1052" s="2">
        <v>3354</v>
      </c>
      <c r="B1052" s="3">
        <v>46183</v>
      </c>
      <c r="C1052" s="10">
        <f>YEAR(SalesDataTable[[#This Row],[Order Date]])</f>
        <v>2026</v>
      </c>
      <c r="D1052" s="10" t="str">
        <f>"Q"&amp;ROUNDUP(MONTH(SalesDataTable[[#This Row],[Order Date]])/3,0)</f>
        <v>Q2</v>
      </c>
      <c r="E1052" s="10">
        <f>MONTH(SalesDataTable[[#This Row],[Order Date]])</f>
        <v>6</v>
      </c>
      <c r="F1052" s="10"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6">
      <c r="A1053" s="2">
        <v>3532</v>
      </c>
      <c r="B1053" s="3">
        <v>46183</v>
      </c>
      <c r="C1053" s="10">
        <f>YEAR(SalesDataTable[[#This Row],[Order Date]])</f>
        <v>2026</v>
      </c>
      <c r="D1053" s="10" t="str">
        <f>"Q"&amp;ROUNDUP(MONTH(SalesDataTable[[#This Row],[Order Date]])/3,0)</f>
        <v>Q2</v>
      </c>
      <c r="E1053" s="10">
        <f>MONTH(SalesDataTable[[#This Row],[Order Date]])</f>
        <v>6</v>
      </c>
      <c r="F1053" s="10"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6">
      <c r="A1054" s="2">
        <v>3636</v>
      </c>
      <c r="B1054" s="3">
        <v>46183</v>
      </c>
      <c r="C1054" s="10">
        <f>YEAR(SalesDataTable[[#This Row],[Order Date]])</f>
        <v>2026</v>
      </c>
      <c r="D1054" s="10" t="str">
        <f>"Q"&amp;ROUNDUP(MONTH(SalesDataTable[[#This Row],[Order Date]])/3,0)</f>
        <v>Q2</v>
      </c>
      <c r="E1054" s="10">
        <f>MONTH(SalesDataTable[[#This Row],[Order Date]])</f>
        <v>6</v>
      </c>
      <c r="F1054" s="10"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6">
      <c r="A1055" s="2">
        <v>3810</v>
      </c>
      <c r="B1055" s="3">
        <v>46183</v>
      </c>
      <c r="C1055" s="10">
        <f>YEAR(SalesDataTable[[#This Row],[Order Date]])</f>
        <v>2026</v>
      </c>
      <c r="D1055" s="10" t="str">
        <f>"Q"&amp;ROUNDUP(MONTH(SalesDataTable[[#This Row],[Order Date]])/3,0)</f>
        <v>Q2</v>
      </c>
      <c r="E1055" s="10">
        <f>MONTH(SalesDataTable[[#This Row],[Order Date]])</f>
        <v>6</v>
      </c>
      <c r="F1055" s="10"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6">
      <c r="A1056" s="2">
        <v>4137</v>
      </c>
      <c r="B1056" s="3">
        <v>46183</v>
      </c>
      <c r="C1056" s="10">
        <f>YEAR(SalesDataTable[[#This Row],[Order Date]])</f>
        <v>2026</v>
      </c>
      <c r="D1056" s="10" t="str">
        <f>"Q"&amp;ROUNDUP(MONTH(SalesDataTable[[#This Row],[Order Date]])/3,0)</f>
        <v>Q2</v>
      </c>
      <c r="E1056" s="10">
        <f>MONTH(SalesDataTable[[#This Row],[Order Date]])</f>
        <v>6</v>
      </c>
      <c r="F1056" s="10"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6">
      <c r="A1057" s="2">
        <v>4303</v>
      </c>
      <c r="B1057" s="3">
        <v>46183</v>
      </c>
      <c r="C1057" s="10">
        <f>YEAR(SalesDataTable[[#This Row],[Order Date]])</f>
        <v>2026</v>
      </c>
      <c r="D1057" s="10" t="str">
        <f>"Q"&amp;ROUNDUP(MONTH(SalesDataTable[[#This Row],[Order Date]])/3,0)</f>
        <v>Q2</v>
      </c>
      <c r="E1057" s="10">
        <f>MONTH(SalesDataTable[[#This Row],[Order Date]])</f>
        <v>6</v>
      </c>
      <c r="F1057" s="10"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6">
      <c r="A1058" s="2">
        <v>4991</v>
      </c>
      <c r="B1058" s="3">
        <v>46183</v>
      </c>
      <c r="C1058" s="10">
        <f>YEAR(SalesDataTable[[#This Row],[Order Date]])</f>
        <v>2026</v>
      </c>
      <c r="D1058" s="10" t="str">
        <f>"Q"&amp;ROUNDUP(MONTH(SalesDataTable[[#This Row],[Order Date]])/3,0)</f>
        <v>Q2</v>
      </c>
      <c r="E1058" s="10">
        <f>MONTH(SalesDataTable[[#This Row],[Order Date]])</f>
        <v>6</v>
      </c>
      <c r="F1058" s="10"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6">
      <c r="A1059" s="2">
        <v>39</v>
      </c>
      <c r="B1059" s="3">
        <v>46184</v>
      </c>
      <c r="C1059" s="10">
        <f>YEAR(SalesDataTable[[#This Row],[Order Date]])</f>
        <v>2026</v>
      </c>
      <c r="D1059" s="10" t="str">
        <f>"Q"&amp;ROUNDUP(MONTH(SalesDataTable[[#This Row],[Order Date]])/3,0)</f>
        <v>Q2</v>
      </c>
      <c r="E1059" s="10">
        <f>MONTH(SalesDataTable[[#This Row],[Order Date]])</f>
        <v>6</v>
      </c>
      <c r="F1059" s="10"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6">
      <c r="A1060" s="2">
        <v>206</v>
      </c>
      <c r="B1060" s="3">
        <v>46184</v>
      </c>
      <c r="C1060" s="10">
        <f>YEAR(SalesDataTable[[#This Row],[Order Date]])</f>
        <v>2026</v>
      </c>
      <c r="D1060" s="10" t="str">
        <f>"Q"&amp;ROUNDUP(MONTH(SalesDataTable[[#This Row],[Order Date]])/3,0)</f>
        <v>Q2</v>
      </c>
      <c r="E1060" s="10">
        <f>MONTH(SalesDataTable[[#This Row],[Order Date]])</f>
        <v>6</v>
      </c>
      <c r="F1060" s="10"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6">
      <c r="A1061" s="2">
        <v>397</v>
      </c>
      <c r="B1061" s="3">
        <v>46184</v>
      </c>
      <c r="C1061" s="10">
        <f>YEAR(SalesDataTable[[#This Row],[Order Date]])</f>
        <v>2026</v>
      </c>
      <c r="D1061" s="10" t="str">
        <f>"Q"&amp;ROUNDUP(MONTH(SalesDataTable[[#This Row],[Order Date]])/3,0)</f>
        <v>Q2</v>
      </c>
      <c r="E1061" s="10">
        <f>MONTH(SalesDataTable[[#This Row],[Order Date]])</f>
        <v>6</v>
      </c>
      <c r="F1061" s="10"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6">
      <c r="A1062" s="2">
        <v>763</v>
      </c>
      <c r="B1062" s="3">
        <v>46184</v>
      </c>
      <c r="C1062" s="10">
        <f>YEAR(SalesDataTable[[#This Row],[Order Date]])</f>
        <v>2026</v>
      </c>
      <c r="D1062" s="10" t="str">
        <f>"Q"&amp;ROUNDUP(MONTH(SalesDataTable[[#This Row],[Order Date]])/3,0)</f>
        <v>Q2</v>
      </c>
      <c r="E1062" s="10">
        <f>MONTH(SalesDataTable[[#This Row],[Order Date]])</f>
        <v>6</v>
      </c>
      <c r="F1062" s="10"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6">
      <c r="A1063" s="2">
        <v>1059</v>
      </c>
      <c r="B1063" s="3">
        <v>46184</v>
      </c>
      <c r="C1063" s="10">
        <f>YEAR(SalesDataTable[[#This Row],[Order Date]])</f>
        <v>2026</v>
      </c>
      <c r="D1063" s="10" t="str">
        <f>"Q"&amp;ROUNDUP(MONTH(SalesDataTable[[#This Row],[Order Date]])/3,0)</f>
        <v>Q2</v>
      </c>
      <c r="E1063" s="10">
        <f>MONTH(SalesDataTable[[#This Row],[Order Date]])</f>
        <v>6</v>
      </c>
      <c r="F1063" s="10"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6">
      <c r="A1064" s="2">
        <v>1332</v>
      </c>
      <c r="B1064" s="3">
        <v>46184</v>
      </c>
      <c r="C1064" s="10">
        <f>YEAR(SalesDataTable[[#This Row],[Order Date]])</f>
        <v>2026</v>
      </c>
      <c r="D1064" s="10" t="str">
        <f>"Q"&amp;ROUNDUP(MONTH(SalesDataTable[[#This Row],[Order Date]])/3,0)</f>
        <v>Q2</v>
      </c>
      <c r="E1064" s="10">
        <f>MONTH(SalesDataTable[[#This Row],[Order Date]])</f>
        <v>6</v>
      </c>
      <c r="F1064" s="10"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6">
      <c r="A1065" s="2">
        <v>1447</v>
      </c>
      <c r="B1065" s="3">
        <v>46184</v>
      </c>
      <c r="C1065" s="10">
        <f>YEAR(SalesDataTable[[#This Row],[Order Date]])</f>
        <v>2026</v>
      </c>
      <c r="D1065" s="10" t="str">
        <f>"Q"&amp;ROUNDUP(MONTH(SalesDataTable[[#This Row],[Order Date]])/3,0)</f>
        <v>Q2</v>
      </c>
      <c r="E1065" s="10">
        <f>MONTH(SalesDataTable[[#This Row],[Order Date]])</f>
        <v>6</v>
      </c>
      <c r="F1065" s="10"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6">
      <c r="A1066" s="2">
        <v>2990</v>
      </c>
      <c r="B1066" s="3">
        <v>46184</v>
      </c>
      <c r="C1066" s="10">
        <f>YEAR(SalesDataTable[[#This Row],[Order Date]])</f>
        <v>2026</v>
      </c>
      <c r="D1066" s="10" t="str">
        <f>"Q"&amp;ROUNDUP(MONTH(SalesDataTable[[#This Row],[Order Date]])/3,0)</f>
        <v>Q2</v>
      </c>
      <c r="E1066" s="10">
        <f>MONTH(SalesDataTable[[#This Row],[Order Date]])</f>
        <v>6</v>
      </c>
      <c r="F1066" s="10"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6">
      <c r="A1067" s="2">
        <v>3769</v>
      </c>
      <c r="B1067" s="3">
        <v>46184</v>
      </c>
      <c r="C1067" s="10">
        <f>YEAR(SalesDataTable[[#This Row],[Order Date]])</f>
        <v>2026</v>
      </c>
      <c r="D1067" s="10" t="str">
        <f>"Q"&amp;ROUNDUP(MONTH(SalesDataTable[[#This Row],[Order Date]])/3,0)</f>
        <v>Q2</v>
      </c>
      <c r="E1067" s="10">
        <f>MONTH(SalesDataTable[[#This Row],[Order Date]])</f>
        <v>6</v>
      </c>
      <c r="F1067" s="10"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6">
      <c r="A1068" s="2">
        <v>4152</v>
      </c>
      <c r="B1068" s="3">
        <v>46184</v>
      </c>
      <c r="C1068" s="10">
        <f>YEAR(SalesDataTable[[#This Row],[Order Date]])</f>
        <v>2026</v>
      </c>
      <c r="D1068" s="10" t="str">
        <f>"Q"&amp;ROUNDUP(MONTH(SalesDataTable[[#This Row],[Order Date]])/3,0)</f>
        <v>Q2</v>
      </c>
      <c r="E1068" s="10">
        <f>MONTH(SalesDataTable[[#This Row],[Order Date]])</f>
        <v>6</v>
      </c>
      <c r="F1068" s="10"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6">
      <c r="A1069" s="2">
        <v>4242</v>
      </c>
      <c r="B1069" s="3">
        <v>46184</v>
      </c>
      <c r="C1069" s="10">
        <f>YEAR(SalesDataTable[[#This Row],[Order Date]])</f>
        <v>2026</v>
      </c>
      <c r="D1069" s="10" t="str">
        <f>"Q"&amp;ROUNDUP(MONTH(SalesDataTable[[#This Row],[Order Date]])/3,0)</f>
        <v>Q2</v>
      </c>
      <c r="E1069" s="10">
        <f>MONTH(SalesDataTable[[#This Row],[Order Date]])</f>
        <v>6</v>
      </c>
      <c r="F1069" s="10"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6">
      <c r="A1070" s="2">
        <v>4780</v>
      </c>
      <c r="B1070" s="3">
        <v>46184</v>
      </c>
      <c r="C1070" s="10">
        <f>YEAR(SalesDataTable[[#This Row],[Order Date]])</f>
        <v>2026</v>
      </c>
      <c r="D1070" s="10" t="str">
        <f>"Q"&amp;ROUNDUP(MONTH(SalesDataTable[[#This Row],[Order Date]])/3,0)</f>
        <v>Q2</v>
      </c>
      <c r="E1070" s="10">
        <f>MONTH(SalesDataTable[[#This Row],[Order Date]])</f>
        <v>6</v>
      </c>
      <c r="F1070" s="10"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6">
      <c r="A1071" s="2">
        <v>63</v>
      </c>
      <c r="B1071" s="3">
        <v>46185</v>
      </c>
      <c r="C1071" s="10">
        <f>YEAR(SalesDataTable[[#This Row],[Order Date]])</f>
        <v>2026</v>
      </c>
      <c r="D1071" s="10" t="str">
        <f>"Q"&amp;ROUNDUP(MONTH(SalesDataTable[[#This Row],[Order Date]])/3,0)</f>
        <v>Q2</v>
      </c>
      <c r="E1071" s="10">
        <f>MONTH(SalesDataTable[[#This Row],[Order Date]])</f>
        <v>6</v>
      </c>
      <c r="F1071" s="10"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6">
      <c r="A1072" s="2">
        <v>190</v>
      </c>
      <c r="B1072" s="3">
        <v>46185</v>
      </c>
      <c r="C1072" s="10">
        <f>YEAR(SalesDataTable[[#This Row],[Order Date]])</f>
        <v>2026</v>
      </c>
      <c r="D1072" s="10" t="str">
        <f>"Q"&amp;ROUNDUP(MONTH(SalesDataTable[[#This Row],[Order Date]])/3,0)</f>
        <v>Q2</v>
      </c>
      <c r="E1072" s="10">
        <f>MONTH(SalesDataTable[[#This Row],[Order Date]])</f>
        <v>6</v>
      </c>
      <c r="F1072" s="10"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6">
      <c r="A1073" s="2">
        <v>268</v>
      </c>
      <c r="B1073" s="3">
        <v>46185</v>
      </c>
      <c r="C1073" s="10">
        <f>YEAR(SalesDataTable[[#This Row],[Order Date]])</f>
        <v>2026</v>
      </c>
      <c r="D1073" s="10" t="str">
        <f>"Q"&amp;ROUNDUP(MONTH(SalesDataTable[[#This Row],[Order Date]])/3,0)</f>
        <v>Q2</v>
      </c>
      <c r="E1073" s="10">
        <f>MONTH(SalesDataTable[[#This Row],[Order Date]])</f>
        <v>6</v>
      </c>
      <c r="F1073" s="10"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6">
      <c r="A1074" s="2">
        <v>691</v>
      </c>
      <c r="B1074" s="3">
        <v>46185</v>
      </c>
      <c r="C1074" s="10">
        <f>YEAR(SalesDataTable[[#This Row],[Order Date]])</f>
        <v>2026</v>
      </c>
      <c r="D1074" s="10" t="str">
        <f>"Q"&amp;ROUNDUP(MONTH(SalesDataTable[[#This Row],[Order Date]])/3,0)</f>
        <v>Q2</v>
      </c>
      <c r="E1074" s="10">
        <f>MONTH(SalesDataTable[[#This Row],[Order Date]])</f>
        <v>6</v>
      </c>
      <c r="F1074" s="10"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6">
      <c r="A1075" s="2">
        <v>810</v>
      </c>
      <c r="B1075" s="3">
        <v>46185</v>
      </c>
      <c r="C1075" s="10">
        <f>YEAR(SalesDataTable[[#This Row],[Order Date]])</f>
        <v>2026</v>
      </c>
      <c r="D1075" s="10" t="str">
        <f>"Q"&amp;ROUNDUP(MONTH(SalesDataTable[[#This Row],[Order Date]])/3,0)</f>
        <v>Q2</v>
      </c>
      <c r="E1075" s="10">
        <f>MONTH(SalesDataTable[[#This Row],[Order Date]])</f>
        <v>6</v>
      </c>
      <c r="F1075" s="10"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6">
      <c r="A1076" s="2">
        <v>855</v>
      </c>
      <c r="B1076" s="3">
        <v>46185</v>
      </c>
      <c r="C1076" s="10">
        <f>YEAR(SalesDataTable[[#This Row],[Order Date]])</f>
        <v>2026</v>
      </c>
      <c r="D1076" s="10" t="str">
        <f>"Q"&amp;ROUNDUP(MONTH(SalesDataTable[[#This Row],[Order Date]])/3,0)</f>
        <v>Q2</v>
      </c>
      <c r="E1076" s="10">
        <f>MONTH(SalesDataTable[[#This Row],[Order Date]])</f>
        <v>6</v>
      </c>
      <c r="F1076" s="10"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6">
      <c r="A1077" s="2">
        <v>1612</v>
      </c>
      <c r="B1077" s="3">
        <v>46185</v>
      </c>
      <c r="C1077" s="10">
        <f>YEAR(SalesDataTable[[#This Row],[Order Date]])</f>
        <v>2026</v>
      </c>
      <c r="D1077" s="10" t="str">
        <f>"Q"&amp;ROUNDUP(MONTH(SalesDataTable[[#This Row],[Order Date]])/3,0)</f>
        <v>Q2</v>
      </c>
      <c r="E1077" s="10">
        <f>MONTH(SalesDataTable[[#This Row],[Order Date]])</f>
        <v>6</v>
      </c>
      <c r="F1077" s="10"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6">
      <c r="A1078" s="2">
        <v>1704</v>
      </c>
      <c r="B1078" s="3">
        <v>46185</v>
      </c>
      <c r="C1078" s="10">
        <f>YEAR(SalesDataTable[[#This Row],[Order Date]])</f>
        <v>2026</v>
      </c>
      <c r="D1078" s="10" t="str">
        <f>"Q"&amp;ROUNDUP(MONTH(SalesDataTable[[#This Row],[Order Date]])/3,0)</f>
        <v>Q2</v>
      </c>
      <c r="E1078" s="10">
        <f>MONTH(SalesDataTable[[#This Row],[Order Date]])</f>
        <v>6</v>
      </c>
      <c r="F1078" s="10"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6">
      <c r="A1079" s="2">
        <v>1857</v>
      </c>
      <c r="B1079" s="3">
        <v>46185</v>
      </c>
      <c r="C1079" s="10">
        <f>YEAR(SalesDataTable[[#This Row],[Order Date]])</f>
        <v>2026</v>
      </c>
      <c r="D1079" s="10" t="str">
        <f>"Q"&amp;ROUNDUP(MONTH(SalesDataTable[[#This Row],[Order Date]])/3,0)</f>
        <v>Q2</v>
      </c>
      <c r="E1079" s="10">
        <f>MONTH(SalesDataTable[[#This Row],[Order Date]])</f>
        <v>6</v>
      </c>
      <c r="F1079" s="10"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6">
      <c r="A1080" s="2">
        <v>1888</v>
      </c>
      <c r="B1080" s="3">
        <v>46185</v>
      </c>
      <c r="C1080" s="10">
        <f>YEAR(SalesDataTable[[#This Row],[Order Date]])</f>
        <v>2026</v>
      </c>
      <c r="D1080" s="10" t="str">
        <f>"Q"&amp;ROUNDUP(MONTH(SalesDataTable[[#This Row],[Order Date]])/3,0)</f>
        <v>Q2</v>
      </c>
      <c r="E1080" s="10">
        <f>MONTH(SalesDataTable[[#This Row],[Order Date]])</f>
        <v>6</v>
      </c>
      <c r="F1080" s="10"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6">
      <c r="A1081" s="2">
        <v>2683</v>
      </c>
      <c r="B1081" s="3">
        <v>46185</v>
      </c>
      <c r="C1081" s="10">
        <f>YEAR(SalesDataTable[[#This Row],[Order Date]])</f>
        <v>2026</v>
      </c>
      <c r="D1081" s="10" t="str">
        <f>"Q"&amp;ROUNDUP(MONTH(SalesDataTable[[#This Row],[Order Date]])/3,0)</f>
        <v>Q2</v>
      </c>
      <c r="E1081" s="10">
        <f>MONTH(SalesDataTable[[#This Row],[Order Date]])</f>
        <v>6</v>
      </c>
      <c r="F1081" s="10"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6">
      <c r="A1082" s="2">
        <v>4211</v>
      </c>
      <c r="B1082" s="3">
        <v>46185</v>
      </c>
      <c r="C1082" s="10">
        <f>YEAR(SalesDataTable[[#This Row],[Order Date]])</f>
        <v>2026</v>
      </c>
      <c r="D1082" s="10" t="str">
        <f>"Q"&amp;ROUNDUP(MONTH(SalesDataTable[[#This Row],[Order Date]])/3,0)</f>
        <v>Q2</v>
      </c>
      <c r="E1082" s="10">
        <f>MONTH(SalesDataTable[[#This Row],[Order Date]])</f>
        <v>6</v>
      </c>
      <c r="F1082" s="10"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6">
      <c r="A1083" s="2">
        <v>4353</v>
      </c>
      <c r="B1083" s="3">
        <v>46185</v>
      </c>
      <c r="C1083" s="10">
        <f>YEAR(SalesDataTable[[#This Row],[Order Date]])</f>
        <v>2026</v>
      </c>
      <c r="D1083" s="10" t="str">
        <f>"Q"&amp;ROUNDUP(MONTH(SalesDataTable[[#This Row],[Order Date]])/3,0)</f>
        <v>Q2</v>
      </c>
      <c r="E1083" s="10">
        <f>MONTH(SalesDataTable[[#This Row],[Order Date]])</f>
        <v>6</v>
      </c>
      <c r="F1083" s="10"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6">
      <c r="A1084" s="2">
        <v>5020</v>
      </c>
      <c r="B1084" s="3">
        <v>46185</v>
      </c>
      <c r="C1084" s="10">
        <f>YEAR(SalesDataTable[[#This Row],[Order Date]])</f>
        <v>2026</v>
      </c>
      <c r="D1084" s="10" t="str">
        <f>"Q"&amp;ROUNDUP(MONTH(SalesDataTable[[#This Row],[Order Date]])/3,0)</f>
        <v>Q2</v>
      </c>
      <c r="E1084" s="10">
        <f>MONTH(SalesDataTable[[#This Row],[Order Date]])</f>
        <v>6</v>
      </c>
      <c r="F1084" s="10"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6">
      <c r="A1085" s="2">
        <v>564</v>
      </c>
      <c r="B1085" s="3">
        <v>46186</v>
      </c>
      <c r="C1085" s="10">
        <f>YEAR(SalesDataTable[[#This Row],[Order Date]])</f>
        <v>2026</v>
      </c>
      <c r="D1085" s="10" t="str">
        <f>"Q"&amp;ROUNDUP(MONTH(SalesDataTable[[#This Row],[Order Date]])/3,0)</f>
        <v>Q2</v>
      </c>
      <c r="E1085" s="10">
        <f>MONTH(SalesDataTable[[#This Row],[Order Date]])</f>
        <v>6</v>
      </c>
      <c r="F1085" s="10"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6">
      <c r="A1086" s="2">
        <v>736</v>
      </c>
      <c r="B1086" s="3">
        <v>46186</v>
      </c>
      <c r="C1086" s="10">
        <f>YEAR(SalesDataTable[[#This Row],[Order Date]])</f>
        <v>2026</v>
      </c>
      <c r="D1086" s="10" t="str">
        <f>"Q"&amp;ROUNDUP(MONTH(SalesDataTable[[#This Row],[Order Date]])/3,0)</f>
        <v>Q2</v>
      </c>
      <c r="E1086" s="10">
        <f>MONTH(SalesDataTable[[#This Row],[Order Date]])</f>
        <v>6</v>
      </c>
      <c r="F1086" s="10"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6">
      <c r="A1087" s="2">
        <v>1300</v>
      </c>
      <c r="B1087" s="3">
        <v>46186</v>
      </c>
      <c r="C1087" s="10">
        <f>YEAR(SalesDataTable[[#This Row],[Order Date]])</f>
        <v>2026</v>
      </c>
      <c r="D1087" s="10" t="str">
        <f>"Q"&amp;ROUNDUP(MONTH(SalesDataTable[[#This Row],[Order Date]])/3,0)</f>
        <v>Q2</v>
      </c>
      <c r="E1087" s="10">
        <f>MONTH(SalesDataTable[[#This Row],[Order Date]])</f>
        <v>6</v>
      </c>
      <c r="F1087" s="10"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6">
      <c r="A1088" s="2">
        <v>1948</v>
      </c>
      <c r="B1088" s="3">
        <v>46186</v>
      </c>
      <c r="C1088" s="10">
        <f>YEAR(SalesDataTable[[#This Row],[Order Date]])</f>
        <v>2026</v>
      </c>
      <c r="D1088" s="10" t="str">
        <f>"Q"&amp;ROUNDUP(MONTH(SalesDataTable[[#This Row],[Order Date]])/3,0)</f>
        <v>Q2</v>
      </c>
      <c r="E1088" s="10">
        <f>MONTH(SalesDataTable[[#This Row],[Order Date]])</f>
        <v>6</v>
      </c>
      <c r="F1088" s="10"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6">
      <c r="A1089" s="2">
        <v>2272</v>
      </c>
      <c r="B1089" s="3">
        <v>46186</v>
      </c>
      <c r="C1089" s="10">
        <f>YEAR(SalesDataTable[[#This Row],[Order Date]])</f>
        <v>2026</v>
      </c>
      <c r="D1089" s="10" t="str">
        <f>"Q"&amp;ROUNDUP(MONTH(SalesDataTable[[#This Row],[Order Date]])/3,0)</f>
        <v>Q2</v>
      </c>
      <c r="E1089" s="10">
        <f>MONTH(SalesDataTable[[#This Row],[Order Date]])</f>
        <v>6</v>
      </c>
      <c r="F1089" s="10"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6">
      <c r="A1090" s="2">
        <v>2680</v>
      </c>
      <c r="B1090" s="3">
        <v>46186</v>
      </c>
      <c r="C1090" s="10">
        <f>YEAR(SalesDataTable[[#This Row],[Order Date]])</f>
        <v>2026</v>
      </c>
      <c r="D1090" s="10" t="str">
        <f>"Q"&amp;ROUNDUP(MONTH(SalesDataTable[[#This Row],[Order Date]])/3,0)</f>
        <v>Q2</v>
      </c>
      <c r="E1090" s="10">
        <f>MONTH(SalesDataTable[[#This Row],[Order Date]])</f>
        <v>6</v>
      </c>
      <c r="F1090" s="10"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6">
      <c r="A1091" s="2">
        <v>4178</v>
      </c>
      <c r="B1091" s="3">
        <v>46186</v>
      </c>
      <c r="C1091" s="10">
        <f>YEAR(SalesDataTable[[#This Row],[Order Date]])</f>
        <v>2026</v>
      </c>
      <c r="D1091" s="10" t="str">
        <f>"Q"&amp;ROUNDUP(MONTH(SalesDataTable[[#This Row],[Order Date]])/3,0)</f>
        <v>Q2</v>
      </c>
      <c r="E1091" s="10">
        <f>MONTH(SalesDataTable[[#This Row],[Order Date]])</f>
        <v>6</v>
      </c>
      <c r="F1091" s="10"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6">
      <c r="A1092" s="2">
        <v>4272</v>
      </c>
      <c r="B1092" s="3">
        <v>46186</v>
      </c>
      <c r="C1092" s="10">
        <f>YEAR(SalesDataTable[[#This Row],[Order Date]])</f>
        <v>2026</v>
      </c>
      <c r="D1092" s="10" t="str">
        <f>"Q"&amp;ROUNDUP(MONTH(SalesDataTable[[#This Row],[Order Date]])/3,0)</f>
        <v>Q2</v>
      </c>
      <c r="E1092" s="10">
        <f>MONTH(SalesDataTable[[#This Row],[Order Date]])</f>
        <v>6</v>
      </c>
      <c r="F1092" s="10"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6">
      <c r="A1093" s="2">
        <v>4713</v>
      </c>
      <c r="B1093" s="3">
        <v>46186</v>
      </c>
      <c r="C1093" s="10">
        <f>YEAR(SalesDataTable[[#This Row],[Order Date]])</f>
        <v>2026</v>
      </c>
      <c r="D1093" s="10" t="str">
        <f>"Q"&amp;ROUNDUP(MONTH(SalesDataTable[[#This Row],[Order Date]])/3,0)</f>
        <v>Q2</v>
      </c>
      <c r="E1093" s="10">
        <f>MONTH(SalesDataTable[[#This Row],[Order Date]])</f>
        <v>6</v>
      </c>
      <c r="F1093" s="10"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6">
      <c r="A1094" s="2">
        <v>5166</v>
      </c>
      <c r="B1094" s="3">
        <v>46186</v>
      </c>
      <c r="C1094" s="10">
        <f>YEAR(SalesDataTable[[#This Row],[Order Date]])</f>
        <v>2026</v>
      </c>
      <c r="D1094" s="10" t="str">
        <f>"Q"&amp;ROUNDUP(MONTH(SalesDataTable[[#This Row],[Order Date]])/3,0)</f>
        <v>Q2</v>
      </c>
      <c r="E1094" s="10">
        <f>MONTH(SalesDataTable[[#This Row],[Order Date]])</f>
        <v>6</v>
      </c>
      <c r="F1094" s="10"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6">
      <c r="A1095" s="2">
        <v>486</v>
      </c>
      <c r="B1095" s="3">
        <v>46187</v>
      </c>
      <c r="C1095" s="10">
        <f>YEAR(SalesDataTable[[#This Row],[Order Date]])</f>
        <v>2026</v>
      </c>
      <c r="D1095" s="10" t="str">
        <f>"Q"&amp;ROUNDUP(MONTH(SalesDataTable[[#This Row],[Order Date]])/3,0)</f>
        <v>Q2</v>
      </c>
      <c r="E1095" s="10">
        <f>MONTH(SalesDataTable[[#This Row],[Order Date]])</f>
        <v>6</v>
      </c>
      <c r="F1095" s="10"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6">
      <c r="A1096" s="2">
        <v>1507</v>
      </c>
      <c r="B1096" s="3">
        <v>46187</v>
      </c>
      <c r="C1096" s="10">
        <f>YEAR(SalesDataTable[[#This Row],[Order Date]])</f>
        <v>2026</v>
      </c>
      <c r="D1096" s="10" t="str">
        <f>"Q"&amp;ROUNDUP(MONTH(SalesDataTable[[#This Row],[Order Date]])/3,0)</f>
        <v>Q2</v>
      </c>
      <c r="E1096" s="10">
        <f>MONTH(SalesDataTable[[#This Row],[Order Date]])</f>
        <v>6</v>
      </c>
      <c r="F1096" s="10"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6">
      <c r="A1097" s="2">
        <v>1821</v>
      </c>
      <c r="B1097" s="3">
        <v>46187</v>
      </c>
      <c r="C1097" s="10">
        <f>YEAR(SalesDataTable[[#This Row],[Order Date]])</f>
        <v>2026</v>
      </c>
      <c r="D1097" s="10" t="str">
        <f>"Q"&amp;ROUNDUP(MONTH(SalesDataTable[[#This Row],[Order Date]])/3,0)</f>
        <v>Q2</v>
      </c>
      <c r="E1097" s="10">
        <f>MONTH(SalesDataTable[[#This Row],[Order Date]])</f>
        <v>6</v>
      </c>
      <c r="F1097" s="10"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6">
      <c r="A1098" s="2">
        <v>2588</v>
      </c>
      <c r="B1098" s="3">
        <v>46187</v>
      </c>
      <c r="C1098" s="10">
        <f>YEAR(SalesDataTable[[#This Row],[Order Date]])</f>
        <v>2026</v>
      </c>
      <c r="D1098" s="10" t="str">
        <f>"Q"&amp;ROUNDUP(MONTH(SalesDataTable[[#This Row],[Order Date]])/3,0)</f>
        <v>Q2</v>
      </c>
      <c r="E1098" s="10">
        <f>MONTH(SalesDataTable[[#This Row],[Order Date]])</f>
        <v>6</v>
      </c>
      <c r="F1098" s="10"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6">
      <c r="A1099" s="2">
        <v>2815</v>
      </c>
      <c r="B1099" s="3">
        <v>46187</v>
      </c>
      <c r="C1099" s="10">
        <f>YEAR(SalesDataTable[[#This Row],[Order Date]])</f>
        <v>2026</v>
      </c>
      <c r="D1099" s="10" t="str">
        <f>"Q"&amp;ROUNDUP(MONTH(SalesDataTable[[#This Row],[Order Date]])/3,0)</f>
        <v>Q2</v>
      </c>
      <c r="E1099" s="10">
        <f>MONTH(SalesDataTable[[#This Row],[Order Date]])</f>
        <v>6</v>
      </c>
      <c r="F1099" s="10"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6">
      <c r="A1100" s="2">
        <v>3258</v>
      </c>
      <c r="B1100" s="3">
        <v>46187</v>
      </c>
      <c r="C1100" s="10">
        <f>YEAR(SalesDataTable[[#This Row],[Order Date]])</f>
        <v>2026</v>
      </c>
      <c r="D1100" s="10" t="str">
        <f>"Q"&amp;ROUNDUP(MONTH(SalesDataTable[[#This Row],[Order Date]])/3,0)</f>
        <v>Q2</v>
      </c>
      <c r="E1100" s="10">
        <f>MONTH(SalesDataTable[[#This Row],[Order Date]])</f>
        <v>6</v>
      </c>
      <c r="F1100" s="10"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6">
      <c r="A1101" s="2">
        <v>3361</v>
      </c>
      <c r="B1101" s="3">
        <v>46187</v>
      </c>
      <c r="C1101" s="10">
        <f>YEAR(SalesDataTable[[#This Row],[Order Date]])</f>
        <v>2026</v>
      </c>
      <c r="D1101" s="10" t="str">
        <f>"Q"&amp;ROUNDUP(MONTH(SalesDataTable[[#This Row],[Order Date]])/3,0)</f>
        <v>Q2</v>
      </c>
      <c r="E1101" s="10">
        <f>MONTH(SalesDataTable[[#This Row],[Order Date]])</f>
        <v>6</v>
      </c>
      <c r="F1101" s="10"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6">
      <c r="A1102" s="2">
        <v>3629</v>
      </c>
      <c r="B1102" s="3">
        <v>46187</v>
      </c>
      <c r="C1102" s="10">
        <f>YEAR(SalesDataTable[[#This Row],[Order Date]])</f>
        <v>2026</v>
      </c>
      <c r="D1102" s="10" t="str">
        <f>"Q"&amp;ROUNDUP(MONTH(SalesDataTable[[#This Row],[Order Date]])/3,0)</f>
        <v>Q2</v>
      </c>
      <c r="E1102" s="10">
        <f>MONTH(SalesDataTable[[#This Row],[Order Date]])</f>
        <v>6</v>
      </c>
      <c r="F1102" s="10"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6">
      <c r="A1103" s="2">
        <v>3750</v>
      </c>
      <c r="B1103" s="3">
        <v>46187</v>
      </c>
      <c r="C1103" s="10">
        <f>YEAR(SalesDataTable[[#This Row],[Order Date]])</f>
        <v>2026</v>
      </c>
      <c r="D1103" s="10" t="str">
        <f>"Q"&amp;ROUNDUP(MONTH(SalesDataTable[[#This Row],[Order Date]])/3,0)</f>
        <v>Q2</v>
      </c>
      <c r="E1103" s="10">
        <f>MONTH(SalesDataTable[[#This Row],[Order Date]])</f>
        <v>6</v>
      </c>
      <c r="F1103" s="10"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6">
      <c r="A1104" s="2">
        <v>5088</v>
      </c>
      <c r="B1104" s="3">
        <v>46187</v>
      </c>
      <c r="C1104" s="10">
        <f>YEAR(SalesDataTable[[#This Row],[Order Date]])</f>
        <v>2026</v>
      </c>
      <c r="D1104" s="10" t="str">
        <f>"Q"&amp;ROUNDUP(MONTH(SalesDataTable[[#This Row],[Order Date]])/3,0)</f>
        <v>Q2</v>
      </c>
      <c r="E1104" s="10">
        <f>MONTH(SalesDataTable[[#This Row],[Order Date]])</f>
        <v>6</v>
      </c>
      <c r="F1104" s="10"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6">
      <c r="A1105" s="2">
        <v>1450</v>
      </c>
      <c r="B1105" s="3">
        <v>46188</v>
      </c>
      <c r="C1105" s="10">
        <f>YEAR(SalesDataTable[[#This Row],[Order Date]])</f>
        <v>2026</v>
      </c>
      <c r="D1105" s="10" t="str">
        <f>"Q"&amp;ROUNDUP(MONTH(SalesDataTable[[#This Row],[Order Date]])/3,0)</f>
        <v>Q2</v>
      </c>
      <c r="E1105" s="10">
        <f>MONTH(SalesDataTable[[#This Row],[Order Date]])</f>
        <v>6</v>
      </c>
      <c r="F1105" s="10"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6">
      <c r="A1106" s="2">
        <v>2330</v>
      </c>
      <c r="B1106" s="3">
        <v>46188</v>
      </c>
      <c r="C1106" s="10">
        <f>YEAR(SalesDataTable[[#This Row],[Order Date]])</f>
        <v>2026</v>
      </c>
      <c r="D1106" s="10" t="str">
        <f>"Q"&amp;ROUNDUP(MONTH(SalesDataTable[[#This Row],[Order Date]])/3,0)</f>
        <v>Q2</v>
      </c>
      <c r="E1106" s="10">
        <f>MONTH(SalesDataTable[[#This Row],[Order Date]])</f>
        <v>6</v>
      </c>
      <c r="F1106" s="10"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6">
      <c r="A1107" s="2">
        <v>4655</v>
      </c>
      <c r="B1107" s="3">
        <v>46188</v>
      </c>
      <c r="C1107" s="10">
        <f>YEAR(SalesDataTable[[#This Row],[Order Date]])</f>
        <v>2026</v>
      </c>
      <c r="D1107" s="10" t="str">
        <f>"Q"&amp;ROUNDUP(MONTH(SalesDataTable[[#This Row],[Order Date]])/3,0)</f>
        <v>Q2</v>
      </c>
      <c r="E1107" s="10">
        <f>MONTH(SalesDataTable[[#This Row],[Order Date]])</f>
        <v>6</v>
      </c>
      <c r="F1107" s="10"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6">
      <c r="A1108" s="2">
        <v>137</v>
      </c>
      <c r="B1108" s="3">
        <v>46189</v>
      </c>
      <c r="C1108" s="10">
        <f>YEAR(SalesDataTable[[#This Row],[Order Date]])</f>
        <v>2026</v>
      </c>
      <c r="D1108" s="10" t="str">
        <f>"Q"&amp;ROUNDUP(MONTH(SalesDataTable[[#This Row],[Order Date]])/3,0)</f>
        <v>Q2</v>
      </c>
      <c r="E1108" s="10">
        <f>MONTH(SalesDataTable[[#This Row],[Order Date]])</f>
        <v>6</v>
      </c>
      <c r="F1108" s="10"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6">
      <c r="A1109" s="2">
        <v>141</v>
      </c>
      <c r="B1109" s="3">
        <v>46189</v>
      </c>
      <c r="C1109" s="10">
        <f>YEAR(SalesDataTable[[#This Row],[Order Date]])</f>
        <v>2026</v>
      </c>
      <c r="D1109" s="10" t="str">
        <f>"Q"&amp;ROUNDUP(MONTH(SalesDataTable[[#This Row],[Order Date]])/3,0)</f>
        <v>Q2</v>
      </c>
      <c r="E1109" s="10">
        <f>MONTH(SalesDataTable[[#This Row],[Order Date]])</f>
        <v>6</v>
      </c>
      <c r="F1109" s="10"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6">
      <c r="A1110" s="2">
        <v>335</v>
      </c>
      <c r="B1110" s="3">
        <v>46189</v>
      </c>
      <c r="C1110" s="10">
        <f>YEAR(SalesDataTable[[#This Row],[Order Date]])</f>
        <v>2026</v>
      </c>
      <c r="D1110" s="10" t="str">
        <f>"Q"&amp;ROUNDUP(MONTH(SalesDataTable[[#This Row],[Order Date]])/3,0)</f>
        <v>Q2</v>
      </c>
      <c r="E1110" s="10">
        <f>MONTH(SalesDataTable[[#This Row],[Order Date]])</f>
        <v>6</v>
      </c>
      <c r="F1110" s="10"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6">
      <c r="A1111" s="2">
        <v>498</v>
      </c>
      <c r="B1111" s="3">
        <v>46189</v>
      </c>
      <c r="C1111" s="10">
        <f>YEAR(SalesDataTable[[#This Row],[Order Date]])</f>
        <v>2026</v>
      </c>
      <c r="D1111" s="10" t="str">
        <f>"Q"&amp;ROUNDUP(MONTH(SalesDataTable[[#This Row],[Order Date]])/3,0)</f>
        <v>Q2</v>
      </c>
      <c r="E1111" s="10">
        <f>MONTH(SalesDataTable[[#This Row],[Order Date]])</f>
        <v>6</v>
      </c>
      <c r="F1111" s="10"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6">
      <c r="A1112" s="2">
        <v>2611</v>
      </c>
      <c r="B1112" s="3">
        <v>46189</v>
      </c>
      <c r="C1112" s="10">
        <f>YEAR(SalesDataTable[[#This Row],[Order Date]])</f>
        <v>2026</v>
      </c>
      <c r="D1112" s="10" t="str">
        <f>"Q"&amp;ROUNDUP(MONTH(SalesDataTable[[#This Row],[Order Date]])/3,0)</f>
        <v>Q2</v>
      </c>
      <c r="E1112" s="10">
        <f>MONTH(SalesDataTable[[#This Row],[Order Date]])</f>
        <v>6</v>
      </c>
      <c r="F1112" s="10"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6">
      <c r="A1113" s="2">
        <v>3197</v>
      </c>
      <c r="B1113" s="3">
        <v>46189</v>
      </c>
      <c r="C1113" s="10">
        <f>YEAR(SalesDataTable[[#This Row],[Order Date]])</f>
        <v>2026</v>
      </c>
      <c r="D1113" s="10" t="str">
        <f>"Q"&amp;ROUNDUP(MONTH(SalesDataTable[[#This Row],[Order Date]])/3,0)</f>
        <v>Q2</v>
      </c>
      <c r="E1113" s="10">
        <f>MONTH(SalesDataTable[[#This Row],[Order Date]])</f>
        <v>6</v>
      </c>
      <c r="F1113" s="10"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6">
      <c r="A1114" s="2">
        <v>4668</v>
      </c>
      <c r="B1114" s="3">
        <v>46189</v>
      </c>
      <c r="C1114" s="10">
        <f>YEAR(SalesDataTable[[#This Row],[Order Date]])</f>
        <v>2026</v>
      </c>
      <c r="D1114" s="10" t="str">
        <f>"Q"&amp;ROUNDUP(MONTH(SalesDataTable[[#This Row],[Order Date]])/3,0)</f>
        <v>Q2</v>
      </c>
      <c r="E1114" s="10">
        <f>MONTH(SalesDataTable[[#This Row],[Order Date]])</f>
        <v>6</v>
      </c>
      <c r="F1114" s="10"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6">
      <c r="A1115" s="2">
        <v>4994</v>
      </c>
      <c r="B1115" s="3">
        <v>46189</v>
      </c>
      <c r="C1115" s="10">
        <f>YEAR(SalesDataTable[[#This Row],[Order Date]])</f>
        <v>2026</v>
      </c>
      <c r="D1115" s="10" t="str">
        <f>"Q"&amp;ROUNDUP(MONTH(SalesDataTable[[#This Row],[Order Date]])/3,0)</f>
        <v>Q2</v>
      </c>
      <c r="E1115" s="10">
        <f>MONTH(SalesDataTable[[#This Row],[Order Date]])</f>
        <v>6</v>
      </c>
      <c r="F1115" s="10"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6">
      <c r="A1116" s="2">
        <v>512</v>
      </c>
      <c r="B1116" s="3">
        <v>46190</v>
      </c>
      <c r="C1116" s="10">
        <f>YEAR(SalesDataTable[[#This Row],[Order Date]])</f>
        <v>2026</v>
      </c>
      <c r="D1116" s="10" t="str">
        <f>"Q"&amp;ROUNDUP(MONTH(SalesDataTable[[#This Row],[Order Date]])/3,0)</f>
        <v>Q2</v>
      </c>
      <c r="E1116" s="10">
        <f>MONTH(SalesDataTable[[#This Row],[Order Date]])</f>
        <v>6</v>
      </c>
      <c r="F1116" s="10"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6">
      <c r="A1117" s="2">
        <v>717</v>
      </c>
      <c r="B1117" s="3">
        <v>46190</v>
      </c>
      <c r="C1117" s="10">
        <f>YEAR(SalesDataTable[[#This Row],[Order Date]])</f>
        <v>2026</v>
      </c>
      <c r="D1117" s="10" t="str">
        <f>"Q"&amp;ROUNDUP(MONTH(SalesDataTable[[#This Row],[Order Date]])/3,0)</f>
        <v>Q2</v>
      </c>
      <c r="E1117" s="10">
        <f>MONTH(SalesDataTable[[#This Row],[Order Date]])</f>
        <v>6</v>
      </c>
      <c r="F1117" s="10"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6">
      <c r="A1118" s="2">
        <v>952</v>
      </c>
      <c r="B1118" s="3">
        <v>46190</v>
      </c>
      <c r="C1118" s="10">
        <f>YEAR(SalesDataTable[[#This Row],[Order Date]])</f>
        <v>2026</v>
      </c>
      <c r="D1118" s="10" t="str">
        <f>"Q"&amp;ROUNDUP(MONTH(SalesDataTable[[#This Row],[Order Date]])/3,0)</f>
        <v>Q2</v>
      </c>
      <c r="E1118" s="10">
        <f>MONTH(SalesDataTable[[#This Row],[Order Date]])</f>
        <v>6</v>
      </c>
      <c r="F1118" s="10"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6">
      <c r="A1119" s="2">
        <v>1081</v>
      </c>
      <c r="B1119" s="3">
        <v>46190</v>
      </c>
      <c r="C1119" s="10">
        <f>YEAR(SalesDataTable[[#This Row],[Order Date]])</f>
        <v>2026</v>
      </c>
      <c r="D1119" s="10" t="str">
        <f>"Q"&amp;ROUNDUP(MONTH(SalesDataTable[[#This Row],[Order Date]])/3,0)</f>
        <v>Q2</v>
      </c>
      <c r="E1119" s="10">
        <f>MONTH(SalesDataTable[[#This Row],[Order Date]])</f>
        <v>6</v>
      </c>
      <c r="F1119" s="10"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6">
      <c r="A1120" s="2">
        <v>2043</v>
      </c>
      <c r="B1120" s="3">
        <v>46190</v>
      </c>
      <c r="C1120" s="10">
        <f>YEAR(SalesDataTable[[#This Row],[Order Date]])</f>
        <v>2026</v>
      </c>
      <c r="D1120" s="10" t="str">
        <f>"Q"&amp;ROUNDUP(MONTH(SalesDataTable[[#This Row],[Order Date]])/3,0)</f>
        <v>Q2</v>
      </c>
      <c r="E1120" s="10">
        <f>MONTH(SalesDataTable[[#This Row],[Order Date]])</f>
        <v>6</v>
      </c>
      <c r="F1120" s="10"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6">
      <c r="A1121" s="2">
        <v>4040</v>
      </c>
      <c r="B1121" s="3">
        <v>46190</v>
      </c>
      <c r="C1121" s="10">
        <f>YEAR(SalesDataTable[[#This Row],[Order Date]])</f>
        <v>2026</v>
      </c>
      <c r="D1121" s="10" t="str">
        <f>"Q"&amp;ROUNDUP(MONTH(SalesDataTable[[#This Row],[Order Date]])/3,0)</f>
        <v>Q2</v>
      </c>
      <c r="E1121" s="10">
        <f>MONTH(SalesDataTable[[#This Row],[Order Date]])</f>
        <v>6</v>
      </c>
      <c r="F1121" s="10"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6">
      <c r="A1122" s="2">
        <v>2295</v>
      </c>
      <c r="B1122" s="3">
        <v>46191</v>
      </c>
      <c r="C1122" s="10">
        <f>YEAR(SalesDataTable[[#This Row],[Order Date]])</f>
        <v>2026</v>
      </c>
      <c r="D1122" s="10" t="str">
        <f>"Q"&amp;ROUNDUP(MONTH(SalesDataTable[[#This Row],[Order Date]])/3,0)</f>
        <v>Q2</v>
      </c>
      <c r="E1122" s="10">
        <f>MONTH(SalesDataTable[[#This Row],[Order Date]])</f>
        <v>6</v>
      </c>
      <c r="F1122" s="10"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6">
      <c r="A1123" s="2">
        <v>2670</v>
      </c>
      <c r="B1123" s="3">
        <v>46191</v>
      </c>
      <c r="C1123" s="10">
        <f>YEAR(SalesDataTable[[#This Row],[Order Date]])</f>
        <v>2026</v>
      </c>
      <c r="D1123" s="10" t="str">
        <f>"Q"&amp;ROUNDUP(MONTH(SalesDataTable[[#This Row],[Order Date]])/3,0)</f>
        <v>Q2</v>
      </c>
      <c r="E1123" s="10">
        <f>MONTH(SalesDataTable[[#This Row],[Order Date]])</f>
        <v>6</v>
      </c>
      <c r="F1123" s="10"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6">
      <c r="A1124" s="2">
        <v>2777</v>
      </c>
      <c r="B1124" s="3">
        <v>46191</v>
      </c>
      <c r="C1124" s="10">
        <f>YEAR(SalesDataTable[[#This Row],[Order Date]])</f>
        <v>2026</v>
      </c>
      <c r="D1124" s="10" t="str">
        <f>"Q"&amp;ROUNDUP(MONTH(SalesDataTable[[#This Row],[Order Date]])/3,0)</f>
        <v>Q2</v>
      </c>
      <c r="E1124" s="10">
        <f>MONTH(SalesDataTable[[#This Row],[Order Date]])</f>
        <v>6</v>
      </c>
      <c r="F1124" s="10"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6">
      <c r="A1125" s="2">
        <v>2780</v>
      </c>
      <c r="B1125" s="3">
        <v>46191</v>
      </c>
      <c r="C1125" s="10">
        <f>YEAR(SalesDataTable[[#This Row],[Order Date]])</f>
        <v>2026</v>
      </c>
      <c r="D1125" s="10" t="str">
        <f>"Q"&amp;ROUNDUP(MONTH(SalesDataTable[[#This Row],[Order Date]])/3,0)</f>
        <v>Q2</v>
      </c>
      <c r="E1125" s="10">
        <f>MONTH(SalesDataTable[[#This Row],[Order Date]])</f>
        <v>6</v>
      </c>
      <c r="F1125" s="10"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6">
      <c r="A1126" s="2">
        <v>3209</v>
      </c>
      <c r="B1126" s="3">
        <v>46191</v>
      </c>
      <c r="C1126" s="10">
        <f>YEAR(SalesDataTable[[#This Row],[Order Date]])</f>
        <v>2026</v>
      </c>
      <c r="D1126" s="10" t="str">
        <f>"Q"&amp;ROUNDUP(MONTH(SalesDataTable[[#This Row],[Order Date]])/3,0)</f>
        <v>Q2</v>
      </c>
      <c r="E1126" s="10">
        <f>MONTH(SalesDataTable[[#This Row],[Order Date]])</f>
        <v>6</v>
      </c>
      <c r="F1126" s="10"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6">
      <c r="A1127" s="2">
        <v>3414</v>
      </c>
      <c r="B1127" s="3">
        <v>46191</v>
      </c>
      <c r="C1127" s="10">
        <f>YEAR(SalesDataTable[[#This Row],[Order Date]])</f>
        <v>2026</v>
      </c>
      <c r="D1127" s="10" t="str">
        <f>"Q"&amp;ROUNDUP(MONTH(SalesDataTable[[#This Row],[Order Date]])/3,0)</f>
        <v>Q2</v>
      </c>
      <c r="E1127" s="10">
        <f>MONTH(SalesDataTable[[#This Row],[Order Date]])</f>
        <v>6</v>
      </c>
      <c r="F1127" s="10"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6">
      <c r="A1128" s="2">
        <v>3846</v>
      </c>
      <c r="B1128" s="3">
        <v>46191</v>
      </c>
      <c r="C1128" s="10">
        <f>YEAR(SalesDataTable[[#This Row],[Order Date]])</f>
        <v>2026</v>
      </c>
      <c r="D1128" s="10" t="str">
        <f>"Q"&amp;ROUNDUP(MONTH(SalesDataTable[[#This Row],[Order Date]])/3,0)</f>
        <v>Q2</v>
      </c>
      <c r="E1128" s="10">
        <f>MONTH(SalesDataTable[[#This Row],[Order Date]])</f>
        <v>6</v>
      </c>
      <c r="F1128" s="10"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6">
      <c r="A1129" s="2">
        <v>4120</v>
      </c>
      <c r="B1129" s="3">
        <v>46191</v>
      </c>
      <c r="C1129" s="10">
        <f>YEAR(SalesDataTable[[#This Row],[Order Date]])</f>
        <v>2026</v>
      </c>
      <c r="D1129" s="10" t="str">
        <f>"Q"&amp;ROUNDUP(MONTH(SalesDataTable[[#This Row],[Order Date]])/3,0)</f>
        <v>Q2</v>
      </c>
      <c r="E1129" s="10">
        <f>MONTH(SalesDataTable[[#This Row],[Order Date]])</f>
        <v>6</v>
      </c>
      <c r="F1129" s="10"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6">
      <c r="A1130" s="2">
        <v>4217</v>
      </c>
      <c r="B1130" s="3">
        <v>46191</v>
      </c>
      <c r="C1130" s="10">
        <f>YEAR(SalesDataTable[[#This Row],[Order Date]])</f>
        <v>2026</v>
      </c>
      <c r="D1130" s="10" t="str">
        <f>"Q"&amp;ROUNDUP(MONTH(SalesDataTable[[#This Row],[Order Date]])/3,0)</f>
        <v>Q2</v>
      </c>
      <c r="E1130" s="10">
        <f>MONTH(SalesDataTable[[#This Row],[Order Date]])</f>
        <v>6</v>
      </c>
      <c r="F1130" s="10"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6">
      <c r="A1131" s="2">
        <v>4786</v>
      </c>
      <c r="B1131" s="3">
        <v>46191</v>
      </c>
      <c r="C1131" s="10">
        <f>YEAR(SalesDataTable[[#This Row],[Order Date]])</f>
        <v>2026</v>
      </c>
      <c r="D1131" s="10" t="str">
        <f>"Q"&amp;ROUNDUP(MONTH(SalesDataTable[[#This Row],[Order Date]])/3,0)</f>
        <v>Q2</v>
      </c>
      <c r="E1131" s="10">
        <f>MONTH(SalesDataTable[[#This Row],[Order Date]])</f>
        <v>6</v>
      </c>
      <c r="F1131" s="10"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6">
      <c r="A1132" s="2">
        <v>23</v>
      </c>
      <c r="B1132" s="3">
        <v>46192</v>
      </c>
      <c r="C1132" s="10">
        <f>YEAR(SalesDataTable[[#This Row],[Order Date]])</f>
        <v>2026</v>
      </c>
      <c r="D1132" s="10" t="str">
        <f>"Q"&amp;ROUNDUP(MONTH(SalesDataTable[[#This Row],[Order Date]])/3,0)</f>
        <v>Q2</v>
      </c>
      <c r="E1132" s="10">
        <f>MONTH(SalesDataTable[[#This Row],[Order Date]])</f>
        <v>6</v>
      </c>
      <c r="F1132" s="10"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6">
      <c r="A1133" s="2">
        <v>99</v>
      </c>
      <c r="B1133" s="3">
        <v>46192</v>
      </c>
      <c r="C1133" s="10">
        <f>YEAR(SalesDataTable[[#This Row],[Order Date]])</f>
        <v>2026</v>
      </c>
      <c r="D1133" s="10" t="str">
        <f>"Q"&amp;ROUNDUP(MONTH(SalesDataTable[[#This Row],[Order Date]])/3,0)</f>
        <v>Q2</v>
      </c>
      <c r="E1133" s="10">
        <f>MONTH(SalesDataTable[[#This Row],[Order Date]])</f>
        <v>6</v>
      </c>
      <c r="F1133" s="10"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6">
      <c r="A1134" s="2">
        <v>269</v>
      </c>
      <c r="B1134" s="3">
        <v>46192</v>
      </c>
      <c r="C1134" s="10">
        <f>YEAR(SalesDataTable[[#This Row],[Order Date]])</f>
        <v>2026</v>
      </c>
      <c r="D1134" s="10" t="str">
        <f>"Q"&amp;ROUNDUP(MONTH(SalesDataTable[[#This Row],[Order Date]])/3,0)</f>
        <v>Q2</v>
      </c>
      <c r="E1134" s="10">
        <f>MONTH(SalesDataTable[[#This Row],[Order Date]])</f>
        <v>6</v>
      </c>
      <c r="F1134" s="10"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6">
      <c r="A1135" s="2">
        <v>1772</v>
      </c>
      <c r="B1135" s="3">
        <v>46192</v>
      </c>
      <c r="C1135" s="10">
        <f>YEAR(SalesDataTable[[#This Row],[Order Date]])</f>
        <v>2026</v>
      </c>
      <c r="D1135" s="10" t="str">
        <f>"Q"&amp;ROUNDUP(MONTH(SalesDataTable[[#This Row],[Order Date]])/3,0)</f>
        <v>Q2</v>
      </c>
      <c r="E1135" s="10">
        <f>MONTH(SalesDataTable[[#This Row],[Order Date]])</f>
        <v>6</v>
      </c>
      <c r="F1135" s="10"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6">
      <c r="A1136" s="2">
        <v>1906</v>
      </c>
      <c r="B1136" s="3">
        <v>46192</v>
      </c>
      <c r="C1136" s="10">
        <f>YEAR(SalesDataTable[[#This Row],[Order Date]])</f>
        <v>2026</v>
      </c>
      <c r="D1136" s="10" t="str">
        <f>"Q"&amp;ROUNDUP(MONTH(SalesDataTable[[#This Row],[Order Date]])/3,0)</f>
        <v>Q2</v>
      </c>
      <c r="E1136" s="10">
        <f>MONTH(SalesDataTable[[#This Row],[Order Date]])</f>
        <v>6</v>
      </c>
      <c r="F1136" s="10"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6">
      <c r="A1137" s="2">
        <v>2473</v>
      </c>
      <c r="B1137" s="3">
        <v>46192</v>
      </c>
      <c r="C1137" s="10">
        <f>YEAR(SalesDataTable[[#This Row],[Order Date]])</f>
        <v>2026</v>
      </c>
      <c r="D1137" s="10" t="str">
        <f>"Q"&amp;ROUNDUP(MONTH(SalesDataTable[[#This Row],[Order Date]])/3,0)</f>
        <v>Q2</v>
      </c>
      <c r="E1137" s="10">
        <f>MONTH(SalesDataTable[[#This Row],[Order Date]])</f>
        <v>6</v>
      </c>
      <c r="F1137" s="10"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6">
      <c r="A1138" s="2">
        <v>2549</v>
      </c>
      <c r="B1138" s="3">
        <v>46192</v>
      </c>
      <c r="C1138" s="10">
        <f>YEAR(SalesDataTable[[#This Row],[Order Date]])</f>
        <v>2026</v>
      </c>
      <c r="D1138" s="10" t="str">
        <f>"Q"&amp;ROUNDUP(MONTH(SalesDataTable[[#This Row],[Order Date]])/3,0)</f>
        <v>Q2</v>
      </c>
      <c r="E1138" s="10">
        <f>MONTH(SalesDataTable[[#This Row],[Order Date]])</f>
        <v>6</v>
      </c>
      <c r="F1138" s="10"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6">
      <c r="A1139" s="2">
        <v>3341</v>
      </c>
      <c r="B1139" s="3">
        <v>46192</v>
      </c>
      <c r="C1139" s="10">
        <f>YEAR(SalesDataTable[[#This Row],[Order Date]])</f>
        <v>2026</v>
      </c>
      <c r="D1139" s="10" t="str">
        <f>"Q"&amp;ROUNDUP(MONTH(SalesDataTable[[#This Row],[Order Date]])/3,0)</f>
        <v>Q2</v>
      </c>
      <c r="E1139" s="10">
        <f>MONTH(SalesDataTable[[#This Row],[Order Date]])</f>
        <v>6</v>
      </c>
      <c r="F1139" s="10"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6">
      <c r="A1140" s="2">
        <v>3351</v>
      </c>
      <c r="B1140" s="3">
        <v>46192</v>
      </c>
      <c r="C1140" s="10">
        <f>YEAR(SalesDataTable[[#This Row],[Order Date]])</f>
        <v>2026</v>
      </c>
      <c r="D1140" s="10" t="str">
        <f>"Q"&amp;ROUNDUP(MONTH(SalesDataTable[[#This Row],[Order Date]])/3,0)</f>
        <v>Q2</v>
      </c>
      <c r="E1140" s="10">
        <f>MONTH(SalesDataTable[[#This Row],[Order Date]])</f>
        <v>6</v>
      </c>
      <c r="F1140" s="10"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6">
      <c r="A1141" s="2">
        <v>3366</v>
      </c>
      <c r="B1141" s="3">
        <v>46192</v>
      </c>
      <c r="C1141" s="10">
        <f>YEAR(SalesDataTable[[#This Row],[Order Date]])</f>
        <v>2026</v>
      </c>
      <c r="D1141" s="10" t="str">
        <f>"Q"&amp;ROUNDUP(MONTH(SalesDataTable[[#This Row],[Order Date]])/3,0)</f>
        <v>Q2</v>
      </c>
      <c r="E1141" s="10">
        <f>MONTH(SalesDataTable[[#This Row],[Order Date]])</f>
        <v>6</v>
      </c>
      <c r="F1141" s="10"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6">
      <c r="A1142" s="2">
        <v>3691</v>
      </c>
      <c r="B1142" s="3">
        <v>46192</v>
      </c>
      <c r="C1142" s="10">
        <f>YEAR(SalesDataTable[[#This Row],[Order Date]])</f>
        <v>2026</v>
      </c>
      <c r="D1142" s="10" t="str">
        <f>"Q"&amp;ROUNDUP(MONTH(SalesDataTable[[#This Row],[Order Date]])/3,0)</f>
        <v>Q2</v>
      </c>
      <c r="E1142" s="10">
        <f>MONTH(SalesDataTable[[#This Row],[Order Date]])</f>
        <v>6</v>
      </c>
      <c r="F1142" s="10"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6">
      <c r="A1143" s="2">
        <v>3909</v>
      </c>
      <c r="B1143" s="3">
        <v>46192</v>
      </c>
      <c r="C1143" s="10">
        <f>YEAR(SalesDataTable[[#This Row],[Order Date]])</f>
        <v>2026</v>
      </c>
      <c r="D1143" s="10" t="str">
        <f>"Q"&amp;ROUNDUP(MONTH(SalesDataTable[[#This Row],[Order Date]])/3,0)</f>
        <v>Q2</v>
      </c>
      <c r="E1143" s="10">
        <f>MONTH(SalesDataTable[[#This Row],[Order Date]])</f>
        <v>6</v>
      </c>
      <c r="F1143" s="10"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6">
      <c r="A1144" s="2">
        <v>4862</v>
      </c>
      <c r="B1144" s="3">
        <v>46192</v>
      </c>
      <c r="C1144" s="10">
        <f>YEAR(SalesDataTable[[#This Row],[Order Date]])</f>
        <v>2026</v>
      </c>
      <c r="D1144" s="10" t="str">
        <f>"Q"&amp;ROUNDUP(MONTH(SalesDataTable[[#This Row],[Order Date]])/3,0)</f>
        <v>Q2</v>
      </c>
      <c r="E1144" s="10">
        <f>MONTH(SalesDataTable[[#This Row],[Order Date]])</f>
        <v>6</v>
      </c>
      <c r="F1144" s="10"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6">
      <c r="A1145" s="2">
        <v>5096</v>
      </c>
      <c r="B1145" s="3">
        <v>46192</v>
      </c>
      <c r="C1145" s="10">
        <f>YEAR(SalesDataTable[[#This Row],[Order Date]])</f>
        <v>2026</v>
      </c>
      <c r="D1145" s="10" t="str">
        <f>"Q"&amp;ROUNDUP(MONTH(SalesDataTable[[#This Row],[Order Date]])/3,0)</f>
        <v>Q2</v>
      </c>
      <c r="E1145" s="10">
        <f>MONTH(SalesDataTable[[#This Row],[Order Date]])</f>
        <v>6</v>
      </c>
      <c r="F1145" s="10"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6">
      <c r="A1146" s="2">
        <v>5112</v>
      </c>
      <c r="B1146" s="3">
        <v>46192</v>
      </c>
      <c r="C1146" s="10">
        <f>YEAR(SalesDataTable[[#This Row],[Order Date]])</f>
        <v>2026</v>
      </c>
      <c r="D1146" s="10" t="str">
        <f>"Q"&amp;ROUNDUP(MONTH(SalesDataTable[[#This Row],[Order Date]])/3,0)</f>
        <v>Q2</v>
      </c>
      <c r="E1146" s="10">
        <f>MONTH(SalesDataTable[[#This Row],[Order Date]])</f>
        <v>6</v>
      </c>
      <c r="F1146" s="10"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6">
      <c r="A1147" s="2">
        <v>501</v>
      </c>
      <c r="B1147" s="3">
        <v>46193</v>
      </c>
      <c r="C1147" s="10">
        <f>YEAR(SalesDataTable[[#This Row],[Order Date]])</f>
        <v>2026</v>
      </c>
      <c r="D1147" s="10" t="str">
        <f>"Q"&amp;ROUNDUP(MONTH(SalesDataTable[[#This Row],[Order Date]])/3,0)</f>
        <v>Q2</v>
      </c>
      <c r="E1147" s="10">
        <f>MONTH(SalesDataTable[[#This Row],[Order Date]])</f>
        <v>6</v>
      </c>
      <c r="F1147" s="10"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6">
      <c r="A1148" s="2">
        <v>540</v>
      </c>
      <c r="B1148" s="3">
        <v>46193</v>
      </c>
      <c r="C1148" s="10">
        <f>YEAR(SalesDataTable[[#This Row],[Order Date]])</f>
        <v>2026</v>
      </c>
      <c r="D1148" s="10" t="str">
        <f>"Q"&amp;ROUNDUP(MONTH(SalesDataTable[[#This Row],[Order Date]])/3,0)</f>
        <v>Q2</v>
      </c>
      <c r="E1148" s="10">
        <f>MONTH(SalesDataTable[[#This Row],[Order Date]])</f>
        <v>6</v>
      </c>
      <c r="F1148" s="10"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6">
      <c r="A1149" s="2">
        <v>2255</v>
      </c>
      <c r="B1149" s="3">
        <v>46193</v>
      </c>
      <c r="C1149" s="10">
        <f>YEAR(SalesDataTable[[#This Row],[Order Date]])</f>
        <v>2026</v>
      </c>
      <c r="D1149" s="10" t="str">
        <f>"Q"&amp;ROUNDUP(MONTH(SalesDataTable[[#This Row],[Order Date]])/3,0)</f>
        <v>Q2</v>
      </c>
      <c r="E1149" s="10">
        <f>MONTH(SalesDataTable[[#This Row],[Order Date]])</f>
        <v>6</v>
      </c>
      <c r="F1149" s="10"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6">
      <c r="A1150" s="2">
        <v>3126</v>
      </c>
      <c r="B1150" s="3">
        <v>46193</v>
      </c>
      <c r="C1150" s="10">
        <f>YEAR(SalesDataTable[[#This Row],[Order Date]])</f>
        <v>2026</v>
      </c>
      <c r="D1150" s="10" t="str">
        <f>"Q"&amp;ROUNDUP(MONTH(SalesDataTable[[#This Row],[Order Date]])/3,0)</f>
        <v>Q2</v>
      </c>
      <c r="E1150" s="10">
        <f>MONTH(SalesDataTable[[#This Row],[Order Date]])</f>
        <v>6</v>
      </c>
      <c r="F1150" s="10"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6">
      <c r="A1151" s="2">
        <v>3223</v>
      </c>
      <c r="B1151" s="3">
        <v>46193</v>
      </c>
      <c r="C1151" s="10">
        <f>YEAR(SalesDataTable[[#This Row],[Order Date]])</f>
        <v>2026</v>
      </c>
      <c r="D1151" s="10" t="str">
        <f>"Q"&amp;ROUNDUP(MONTH(SalesDataTable[[#This Row],[Order Date]])/3,0)</f>
        <v>Q2</v>
      </c>
      <c r="E1151" s="10">
        <f>MONTH(SalesDataTable[[#This Row],[Order Date]])</f>
        <v>6</v>
      </c>
      <c r="F1151" s="10"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6">
      <c r="A1152" s="2">
        <v>3260</v>
      </c>
      <c r="B1152" s="3">
        <v>46193</v>
      </c>
      <c r="C1152" s="10">
        <f>YEAR(SalesDataTable[[#This Row],[Order Date]])</f>
        <v>2026</v>
      </c>
      <c r="D1152" s="10" t="str">
        <f>"Q"&amp;ROUNDUP(MONTH(SalesDataTable[[#This Row],[Order Date]])/3,0)</f>
        <v>Q2</v>
      </c>
      <c r="E1152" s="10">
        <f>MONTH(SalesDataTable[[#This Row],[Order Date]])</f>
        <v>6</v>
      </c>
      <c r="F1152" s="10"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6">
      <c r="A1153" s="2">
        <v>3404</v>
      </c>
      <c r="B1153" s="3">
        <v>46193</v>
      </c>
      <c r="C1153" s="10">
        <f>YEAR(SalesDataTable[[#This Row],[Order Date]])</f>
        <v>2026</v>
      </c>
      <c r="D1153" s="10" t="str">
        <f>"Q"&amp;ROUNDUP(MONTH(SalesDataTable[[#This Row],[Order Date]])/3,0)</f>
        <v>Q2</v>
      </c>
      <c r="E1153" s="10">
        <f>MONTH(SalesDataTable[[#This Row],[Order Date]])</f>
        <v>6</v>
      </c>
      <c r="F1153" s="10"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6">
      <c r="A1154" s="2">
        <v>4267</v>
      </c>
      <c r="B1154" s="3">
        <v>46193</v>
      </c>
      <c r="C1154" s="10">
        <f>YEAR(SalesDataTable[[#This Row],[Order Date]])</f>
        <v>2026</v>
      </c>
      <c r="D1154" s="10" t="str">
        <f>"Q"&amp;ROUNDUP(MONTH(SalesDataTable[[#This Row],[Order Date]])/3,0)</f>
        <v>Q2</v>
      </c>
      <c r="E1154" s="10">
        <f>MONTH(SalesDataTable[[#This Row],[Order Date]])</f>
        <v>6</v>
      </c>
      <c r="F1154" s="10"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6">
      <c r="A1155" s="2">
        <v>5082</v>
      </c>
      <c r="B1155" s="3">
        <v>46193</v>
      </c>
      <c r="C1155" s="10">
        <f>YEAR(SalesDataTable[[#This Row],[Order Date]])</f>
        <v>2026</v>
      </c>
      <c r="D1155" s="10" t="str">
        <f>"Q"&amp;ROUNDUP(MONTH(SalesDataTable[[#This Row],[Order Date]])/3,0)</f>
        <v>Q2</v>
      </c>
      <c r="E1155" s="10">
        <f>MONTH(SalesDataTable[[#This Row],[Order Date]])</f>
        <v>6</v>
      </c>
      <c r="F1155" s="10"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6">
      <c r="A1156" s="2">
        <v>5108</v>
      </c>
      <c r="B1156" s="3">
        <v>46193</v>
      </c>
      <c r="C1156" s="10">
        <f>YEAR(SalesDataTable[[#This Row],[Order Date]])</f>
        <v>2026</v>
      </c>
      <c r="D1156" s="10" t="str">
        <f>"Q"&amp;ROUNDUP(MONTH(SalesDataTable[[#This Row],[Order Date]])/3,0)</f>
        <v>Q2</v>
      </c>
      <c r="E1156" s="10">
        <f>MONTH(SalesDataTable[[#This Row],[Order Date]])</f>
        <v>6</v>
      </c>
      <c r="F1156" s="10"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6">
      <c r="A1157" s="2">
        <v>1105</v>
      </c>
      <c r="B1157" s="3">
        <v>46194</v>
      </c>
      <c r="C1157" s="10">
        <f>YEAR(SalesDataTable[[#This Row],[Order Date]])</f>
        <v>2026</v>
      </c>
      <c r="D1157" s="10" t="str">
        <f>"Q"&amp;ROUNDUP(MONTH(SalesDataTable[[#This Row],[Order Date]])/3,0)</f>
        <v>Q2</v>
      </c>
      <c r="E1157" s="10">
        <f>MONTH(SalesDataTable[[#This Row],[Order Date]])</f>
        <v>6</v>
      </c>
      <c r="F1157" s="10"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6">
      <c r="A1158" s="2">
        <v>2757</v>
      </c>
      <c r="B1158" s="3">
        <v>46194</v>
      </c>
      <c r="C1158" s="10">
        <f>YEAR(SalesDataTable[[#This Row],[Order Date]])</f>
        <v>2026</v>
      </c>
      <c r="D1158" s="10" t="str">
        <f>"Q"&amp;ROUNDUP(MONTH(SalesDataTable[[#This Row],[Order Date]])/3,0)</f>
        <v>Q2</v>
      </c>
      <c r="E1158" s="10">
        <f>MONTH(SalesDataTable[[#This Row],[Order Date]])</f>
        <v>6</v>
      </c>
      <c r="F1158" s="10"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6">
      <c r="A1159" s="2">
        <v>3325</v>
      </c>
      <c r="B1159" s="3">
        <v>46194</v>
      </c>
      <c r="C1159" s="10">
        <f>YEAR(SalesDataTable[[#This Row],[Order Date]])</f>
        <v>2026</v>
      </c>
      <c r="D1159" s="10" t="str">
        <f>"Q"&amp;ROUNDUP(MONTH(SalesDataTable[[#This Row],[Order Date]])/3,0)</f>
        <v>Q2</v>
      </c>
      <c r="E1159" s="10">
        <f>MONTH(SalesDataTable[[#This Row],[Order Date]])</f>
        <v>6</v>
      </c>
      <c r="F1159" s="10"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6">
      <c r="A1160" s="2">
        <v>4070</v>
      </c>
      <c r="B1160" s="3">
        <v>46194</v>
      </c>
      <c r="C1160" s="10">
        <f>YEAR(SalesDataTable[[#This Row],[Order Date]])</f>
        <v>2026</v>
      </c>
      <c r="D1160" s="10" t="str">
        <f>"Q"&amp;ROUNDUP(MONTH(SalesDataTable[[#This Row],[Order Date]])/3,0)</f>
        <v>Q2</v>
      </c>
      <c r="E1160" s="10">
        <f>MONTH(SalesDataTable[[#This Row],[Order Date]])</f>
        <v>6</v>
      </c>
      <c r="F1160" s="10"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6">
      <c r="A1161" s="2">
        <v>4339</v>
      </c>
      <c r="B1161" s="3">
        <v>46194</v>
      </c>
      <c r="C1161" s="10">
        <f>YEAR(SalesDataTable[[#This Row],[Order Date]])</f>
        <v>2026</v>
      </c>
      <c r="D1161" s="10" t="str">
        <f>"Q"&amp;ROUNDUP(MONTH(SalesDataTable[[#This Row],[Order Date]])/3,0)</f>
        <v>Q2</v>
      </c>
      <c r="E1161" s="10">
        <f>MONTH(SalesDataTable[[#This Row],[Order Date]])</f>
        <v>6</v>
      </c>
      <c r="F1161" s="10"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6">
      <c r="A1162" s="2">
        <v>731</v>
      </c>
      <c r="B1162" s="3">
        <v>46195</v>
      </c>
      <c r="C1162" s="10">
        <f>YEAR(SalesDataTable[[#This Row],[Order Date]])</f>
        <v>2026</v>
      </c>
      <c r="D1162" s="10" t="str">
        <f>"Q"&amp;ROUNDUP(MONTH(SalesDataTable[[#This Row],[Order Date]])/3,0)</f>
        <v>Q2</v>
      </c>
      <c r="E1162" s="10">
        <f>MONTH(SalesDataTable[[#This Row],[Order Date]])</f>
        <v>6</v>
      </c>
      <c r="F1162" s="10"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6">
      <c r="A1163" s="2">
        <v>1362</v>
      </c>
      <c r="B1163" s="3">
        <v>46195</v>
      </c>
      <c r="C1163" s="10">
        <f>YEAR(SalesDataTable[[#This Row],[Order Date]])</f>
        <v>2026</v>
      </c>
      <c r="D1163" s="10" t="str">
        <f>"Q"&amp;ROUNDUP(MONTH(SalesDataTable[[#This Row],[Order Date]])/3,0)</f>
        <v>Q2</v>
      </c>
      <c r="E1163" s="10">
        <f>MONTH(SalesDataTable[[#This Row],[Order Date]])</f>
        <v>6</v>
      </c>
      <c r="F1163" s="10"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6">
      <c r="A1164" s="2">
        <v>1512</v>
      </c>
      <c r="B1164" s="3">
        <v>46195</v>
      </c>
      <c r="C1164" s="10">
        <f>YEAR(SalesDataTable[[#This Row],[Order Date]])</f>
        <v>2026</v>
      </c>
      <c r="D1164" s="10" t="str">
        <f>"Q"&amp;ROUNDUP(MONTH(SalesDataTable[[#This Row],[Order Date]])/3,0)</f>
        <v>Q2</v>
      </c>
      <c r="E1164" s="10">
        <f>MONTH(SalesDataTable[[#This Row],[Order Date]])</f>
        <v>6</v>
      </c>
      <c r="F1164" s="10"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6">
      <c r="A1165" s="2">
        <v>1647</v>
      </c>
      <c r="B1165" s="3">
        <v>46195</v>
      </c>
      <c r="C1165" s="10">
        <f>YEAR(SalesDataTable[[#This Row],[Order Date]])</f>
        <v>2026</v>
      </c>
      <c r="D1165" s="10" t="str">
        <f>"Q"&amp;ROUNDUP(MONTH(SalesDataTable[[#This Row],[Order Date]])/3,0)</f>
        <v>Q2</v>
      </c>
      <c r="E1165" s="10">
        <f>MONTH(SalesDataTable[[#This Row],[Order Date]])</f>
        <v>6</v>
      </c>
      <c r="F1165" s="10"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6">
      <c r="A1166" s="2">
        <v>2358</v>
      </c>
      <c r="B1166" s="3">
        <v>46195</v>
      </c>
      <c r="C1166" s="10">
        <f>YEAR(SalesDataTable[[#This Row],[Order Date]])</f>
        <v>2026</v>
      </c>
      <c r="D1166" s="10" t="str">
        <f>"Q"&amp;ROUNDUP(MONTH(SalesDataTable[[#This Row],[Order Date]])/3,0)</f>
        <v>Q2</v>
      </c>
      <c r="E1166" s="10">
        <f>MONTH(SalesDataTable[[#This Row],[Order Date]])</f>
        <v>6</v>
      </c>
      <c r="F1166" s="10"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6">
      <c r="A1167" s="2">
        <v>2366</v>
      </c>
      <c r="B1167" s="3">
        <v>46195</v>
      </c>
      <c r="C1167" s="10">
        <f>YEAR(SalesDataTable[[#This Row],[Order Date]])</f>
        <v>2026</v>
      </c>
      <c r="D1167" s="10" t="str">
        <f>"Q"&amp;ROUNDUP(MONTH(SalesDataTable[[#This Row],[Order Date]])/3,0)</f>
        <v>Q2</v>
      </c>
      <c r="E1167" s="10">
        <f>MONTH(SalesDataTable[[#This Row],[Order Date]])</f>
        <v>6</v>
      </c>
      <c r="F1167" s="10"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6">
      <c r="A1168" s="2">
        <v>3481</v>
      </c>
      <c r="B1168" s="3">
        <v>46195</v>
      </c>
      <c r="C1168" s="10">
        <f>YEAR(SalesDataTable[[#This Row],[Order Date]])</f>
        <v>2026</v>
      </c>
      <c r="D1168" s="10" t="str">
        <f>"Q"&amp;ROUNDUP(MONTH(SalesDataTable[[#This Row],[Order Date]])/3,0)</f>
        <v>Q2</v>
      </c>
      <c r="E1168" s="10">
        <f>MONTH(SalesDataTable[[#This Row],[Order Date]])</f>
        <v>6</v>
      </c>
      <c r="F1168" s="10"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6">
      <c r="A1169" s="2">
        <v>3595</v>
      </c>
      <c r="B1169" s="3">
        <v>46195</v>
      </c>
      <c r="C1169" s="10">
        <f>YEAR(SalesDataTable[[#This Row],[Order Date]])</f>
        <v>2026</v>
      </c>
      <c r="D1169" s="10" t="str">
        <f>"Q"&amp;ROUNDUP(MONTH(SalesDataTable[[#This Row],[Order Date]])/3,0)</f>
        <v>Q2</v>
      </c>
      <c r="E1169" s="10">
        <f>MONTH(SalesDataTable[[#This Row],[Order Date]])</f>
        <v>6</v>
      </c>
      <c r="F1169" s="10"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6">
      <c r="A1170" s="2">
        <v>3766</v>
      </c>
      <c r="B1170" s="3">
        <v>46195</v>
      </c>
      <c r="C1170" s="10">
        <f>YEAR(SalesDataTable[[#This Row],[Order Date]])</f>
        <v>2026</v>
      </c>
      <c r="D1170" s="10" t="str">
        <f>"Q"&amp;ROUNDUP(MONTH(SalesDataTable[[#This Row],[Order Date]])/3,0)</f>
        <v>Q2</v>
      </c>
      <c r="E1170" s="10">
        <f>MONTH(SalesDataTable[[#This Row],[Order Date]])</f>
        <v>6</v>
      </c>
      <c r="F1170" s="10"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6">
      <c r="A1171" s="2">
        <v>3933</v>
      </c>
      <c r="B1171" s="3">
        <v>46195</v>
      </c>
      <c r="C1171" s="10">
        <f>YEAR(SalesDataTable[[#This Row],[Order Date]])</f>
        <v>2026</v>
      </c>
      <c r="D1171" s="10" t="str">
        <f>"Q"&amp;ROUNDUP(MONTH(SalesDataTable[[#This Row],[Order Date]])/3,0)</f>
        <v>Q2</v>
      </c>
      <c r="E1171" s="10">
        <f>MONTH(SalesDataTable[[#This Row],[Order Date]])</f>
        <v>6</v>
      </c>
      <c r="F1171" s="10"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6">
      <c r="A1172" s="2">
        <v>3951</v>
      </c>
      <c r="B1172" s="3">
        <v>46195</v>
      </c>
      <c r="C1172" s="10">
        <f>YEAR(SalesDataTable[[#This Row],[Order Date]])</f>
        <v>2026</v>
      </c>
      <c r="D1172" s="10" t="str">
        <f>"Q"&amp;ROUNDUP(MONTH(SalesDataTable[[#This Row],[Order Date]])/3,0)</f>
        <v>Q2</v>
      </c>
      <c r="E1172" s="10">
        <f>MONTH(SalesDataTable[[#This Row],[Order Date]])</f>
        <v>6</v>
      </c>
      <c r="F1172" s="10"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6">
      <c r="A1173" s="2">
        <v>4078</v>
      </c>
      <c r="B1173" s="3">
        <v>46195</v>
      </c>
      <c r="C1173" s="10">
        <f>YEAR(SalesDataTable[[#This Row],[Order Date]])</f>
        <v>2026</v>
      </c>
      <c r="D1173" s="10" t="str">
        <f>"Q"&amp;ROUNDUP(MONTH(SalesDataTable[[#This Row],[Order Date]])/3,0)</f>
        <v>Q2</v>
      </c>
      <c r="E1173" s="10">
        <f>MONTH(SalesDataTable[[#This Row],[Order Date]])</f>
        <v>6</v>
      </c>
      <c r="F1173" s="10"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6">
      <c r="A1174" s="2">
        <v>4182</v>
      </c>
      <c r="B1174" s="3">
        <v>46195</v>
      </c>
      <c r="C1174" s="10">
        <f>YEAR(SalesDataTable[[#This Row],[Order Date]])</f>
        <v>2026</v>
      </c>
      <c r="D1174" s="10" t="str">
        <f>"Q"&amp;ROUNDUP(MONTH(SalesDataTable[[#This Row],[Order Date]])/3,0)</f>
        <v>Q2</v>
      </c>
      <c r="E1174" s="10">
        <f>MONTH(SalesDataTable[[#This Row],[Order Date]])</f>
        <v>6</v>
      </c>
      <c r="F1174" s="10"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6">
      <c r="A1175" s="2">
        <v>323</v>
      </c>
      <c r="B1175" s="3">
        <v>46196</v>
      </c>
      <c r="C1175" s="10">
        <f>YEAR(SalesDataTable[[#This Row],[Order Date]])</f>
        <v>2026</v>
      </c>
      <c r="D1175" s="10" t="str">
        <f>"Q"&amp;ROUNDUP(MONTH(SalesDataTable[[#This Row],[Order Date]])/3,0)</f>
        <v>Q2</v>
      </c>
      <c r="E1175" s="10">
        <f>MONTH(SalesDataTable[[#This Row],[Order Date]])</f>
        <v>6</v>
      </c>
      <c r="F1175" s="10"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6">
      <c r="A1176" s="2">
        <v>544</v>
      </c>
      <c r="B1176" s="3">
        <v>46196</v>
      </c>
      <c r="C1176" s="10">
        <f>YEAR(SalesDataTable[[#This Row],[Order Date]])</f>
        <v>2026</v>
      </c>
      <c r="D1176" s="10" t="str">
        <f>"Q"&amp;ROUNDUP(MONTH(SalesDataTable[[#This Row],[Order Date]])/3,0)</f>
        <v>Q2</v>
      </c>
      <c r="E1176" s="10">
        <f>MONTH(SalesDataTable[[#This Row],[Order Date]])</f>
        <v>6</v>
      </c>
      <c r="F1176" s="10"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6">
      <c r="A1177" s="2">
        <v>1570</v>
      </c>
      <c r="B1177" s="3">
        <v>46196</v>
      </c>
      <c r="C1177" s="10">
        <f>YEAR(SalesDataTable[[#This Row],[Order Date]])</f>
        <v>2026</v>
      </c>
      <c r="D1177" s="10" t="str">
        <f>"Q"&amp;ROUNDUP(MONTH(SalesDataTable[[#This Row],[Order Date]])/3,0)</f>
        <v>Q2</v>
      </c>
      <c r="E1177" s="10">
        <f>MONTH(SalesDataTable[[#This Row],[Order Date]])</f>
        <v>6</v>
      </c>
      <c r="F1177" s="10"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6">
      <c r="A1178" s="2">
        <v>1932</v>
      </c>
      <c r="B1178" s="3">
        <v>46196</v>
      </c>
      <c r="C1178" s="10">
        <f>YEAR(SalesDataTable[[#This Row],[Order Date]])</f>
        <v>2026</v>
      </c>
      <c r="D1178" s="10" t="str">
        <f>"Q"&amp;ROUNDUP(MONTH(SalesDataTable[[#This Row],[Order Date]])/3,0)</f>
        <v>Q2</v>
      </c>
      <c r="E1178" s="10">
        <f>MONTH(SalesDataTable[[#This Row],[Order Date]])</f>
        <v>6</v>
      </c>
      <c r="F1178" s="10"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6">
      <c r="A1179" s="2">
        <v>4352</v>
      </c>
      <c r="B1179" s="3">
        <v>46196</v>
      </c>
      <c r="C1179" s="10">
        <f>YEAR(SalesDataTable[[#This Row],[Order Date]])</f>
        <v>2026</v>
      </c>
      <c r="D1179" s="10" t="str">
        <f>"Q"&amp;ROUNDUP(MONTH(SalesDataTable[[#This Row],[Order Date]])/3,0)</f>
        <v>Q2</v>
      </c>
      <c r="E1179" s="10">
        <f>MONTH(SalesDataTable[[#This Row],[Order Date]])</f>
        <v>6</v>
      </c>
      <c r="F1179" s="10"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6">
      <c r="A1180" s="2">
        <v>4561</v>
      </c>
      <c r="B1180" s="3">
        <v>46196</v>
      </c>
      <c r="C1180" s="10">
        <f>YEAR(SalesDataTable[[#This Row],[Order Date]])</f>
        <v>2026</v>
      </c>
      <c r="D1180" s="10" t="str">
        <f>"Q"&amp;ROUNDUP(MONTH(SalesDataTable[[#This Row],[Order Date]])/3,0)</f>
        <v>Q2</v>
      </c>
      <c r="E1180" s="10">
        <f>MONTH(SalesDataTable[[#This Row],[Order Date]])</f>
        <v>6</v>
      </c>
      <c r="F1180" s="10"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6">
      <c r="A1181" s="2">
        <v>4741</v>
      </c>
      <c r="B1181" s="3">
        <v>46196</v>
      </c>
      <c r="C1181" s="10">
        <f>YEAR(SalesDataTable[[#This Row],[Order Date]])</f>
        <v>2026</v>
      </c>
      <c r="D1181" s="10" t="str">
        <f>"Q"&amp;ROUNDUP(MONTH(SalesDataTable[[#This Row],[Order Date]])/3,0)</f>
        <v>Q2</v>
      </c>
      <c r="E1181" s="10">
        <f>MONTH(SalesDataTable[[#This Row],[Order Date]])</f>
        <v>6</v>
      </c>
      <c r="F1181" s="10"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6">
      <c r="A1182" s="2">
        <v>4882</v>
      </c>
      <c r="B1182" s="3">
        <v>46196</v>
      </c>
      <c r="C1182" s="10">
        <f>YEAR(SalesDataTable[[#This Row],[Order Date]])</f>
        <v>2026</v>
      </c>
      <c r="D1182" s="10" t="str">
        <f>"Q"&amp;ROUNDUP(MONTH(SalesDataTable[[#This Row],[Order Date]])/3,0)</f>
        <v>Q2</v>
      </c>
      <c r="E1182" s="10">
        <f>MONTH(SalesDataTable[[#This Row],[Order Date]])</f>
        <v>6</v>
      </c>
      <c r="F1182" s="10"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6">
      <c r="A1183" s="2">
        <v>4885</v>
      </c>
      <c r="B1183" s="3">
        <v>46196</v>
      </c>
      <c r="C1183" s="10">
        <f>YEAR(SalesDataTable[[#This Row],[Order Date]])</f>
        <v>2026</v>
      </c>
      <c r="D1183" s="10" t="str">
        <f>"Q"&amp;ROUNDUP(MONTH(SalesDataTable[[#This Row],[Order Date]])/3,0)</f>
        <v>Q2</v>
      </c>
      <c r="E1183" s="10">
        <f>MONTH(SalesDataTable[[#This Row],[Order Date]])</f>
        <v>6</v>
      </c>
      <c r="F1183" s="10"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6">
      <c r="A1184" s="2">
        <v>4982</v>
      </c>
      <c r="B1184" s="3">
        <v>46196</v>
      </c>
      <c r="C1184" s="10">
        <f>YEAR(SalesDataTable[[#This Row],[Order Date]])</f>
        <v>2026</v>
      </c>
      <c r="D1184" s="10" t="str">
        <f>"Q"&amp;ROUNDUP(MONTH(SalesDataTable[[#This Row],[Order Date]])/3,0)</f>
        <v>Q2</v>
      </c>
      <c r="E1184" s="10">
        <f>MONTH(SalesDataTable[[#This Row],[Order Date]])</f>
        <v>6</v>
      </c>
      <c r="F1184" s="10"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6">
      <c r="A1185" s="2">
        <v>40</v>
      </c>
      <c r="B1185" s="3">
        <v>46197</v>
      </c>
      <c r="C1185" s="10">
        <f>YEAR(SalesDataTable[[#This Row],[Order Date]])</f>
        <v>2026</v>
      </c>
      <c r="D1185" s="10" t="str">
        <f>"Q"&amp;ROUNDUP(MONTH(SalesDataTable[[#This Row],[Order Date]])/3,0)</f>
        <v>Q2</v>
      </c>
      <c r="E1185" s="10">
        <f>MONTH(SalesDataTable[[#This Row],[Order Date]])</f>
        <v>6</v>
      </c>
      <c r="F1185" s="10"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6">
      <c r="A1186" s="2">
        <v>110</v>
      </c>
      <c r="B1186" s="3">
        <v>46197</v>
      </c>
      <c r="C1186" s="10">
        <f>YEAR(SalesDataTable[[#This Row],[Order Date]])</f>
        <v>2026</v>
      </c>
      <c r="D1186" s="10" t="str">
        <f>"Q"&amp;ROUNDUP(MONTH(SalesDataTable[[#This Row],[Order Date]])/3,0)</f>
        <v>Q2</v>
      </c>
      <c r="E1186" s="10">
        <f>MONTH(SalesDataTable[[#This Row],[Order Date]])</f>
        <v>6</v>
      </c>
      <c r="F1186" s="10"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6">
      <c r="A1187" s="2">
        <v>1169</v>
      </c>
      <c r="B1187" s="3">
        <v>46197</v>
      </c>
      <c r="C1187" s="10">
        <f>YEAR(SalesDataTable[[#This Row],[Order Date]])</f>
        <v>2026</v>
      </c>
      <c r="D1187" s="10" t="str">
        <f>"Q"&amp;ROUNDUP(MONTH(SalesDataTable[[#This Row],[Order Date]])/3,0)</f>
        <v>Q2</v>
      </c>
      <c r="E1187" s="10">
        <f>MONTH(SalesDataTable[[#This Row],[Order Date]])</f>
        <v>6</v>
      </c>
      <c r="F1187" s="10"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6">
      <c r="A1188" s="2">
        <v>2211</v>
      </c>
      <c r="B1188" s="3">
        <v>46197</v>
      </c>
      <c r="C1188" s="10">
        <f>YEAR(SalesDataTable[[#This Row],[Order Date]])</f>
        <v>2026</v>
      </c>
      <c r="D1188" s="10" t="str">
        <f>"Q"&amp;ROUNDUP(MONTH(SalesDataTable[[#This Row],[Order Date]])/3,0)</f>
        <v>Q2</v>
      </c>
      <c r="E1188" s="10">
        <f>MONTH(SalesDataTable[[#This Row],[Order Date]])</f>
        <v>6</v>
      </c>
      <c r="F1188" s="10"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6">
      <c r="A1189" s="2">
        <v>3494</v>
      </c>
      <c r="B1189" s="3">
        <v>46197</v>
      </c>
      <c r="C1189" s="10">
        <f>YEAR(SalesDataTable[[#This Row],[Order Date]])</f>
        <v>2026</v>
      </c>
      <c r="D1189" s="10" t="str">
        <f>"Q"&amp;ROUNDUP(MONTH(SalesDataTable[[#This Row],[Order Date]])/3,0)</f>
        <v>Q2</v>
      </c>
      <c r="E1189" s="10">
        <f>MONTH(SalesDataTable[[#This Row],[Order Date]])</f>
        <v>6</v>
      </c>
      <c r="F1189" s="10"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6">
      <c r="A1190" s="2">
        <v>3586</v>
      </c>
      <c r="B1190" s="3">
        <v>46197</v>
      </c>
      <c r="C1190" s="10">
        <f>YEAR(SalesDataTable[[#This Row],[Order Date]])</f>
        <v>2026</v>
      </c>
      <c r="D1190" s="10" t="str">
        <f>"Q"&amp;ROUNDUP(MONTH(SalesDataTable[[#This Row],[Order Date]])/3,0)</f>
        <v>Q2</v>
      </c>
      <c r="E1190" s="10">
        <f>MONTH(SalesDataTable[[#This Row],[Order Date]])</f>
        <v>6</v>
      </c>
      <c r="F1190" s="10"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6">
      <c r="A1191" s="2">
        <v>3660</v>
      </c>
      <c r="B1191" s="3">
        <v>46197</v>
      </c>
      <c r="C1191" s="10">
        <f>YEAR(SalesDataTable[[#This Row],[Order Date]])</f>
        <v>2026</v>
      </c>
      <c r="D1191" s="10" t="str">
        <f>"Q"&amp;ROUNDUP(MONTH(SalesDataTable[[#This Row],[Order Date]])/3,0)</f>
        <v>Q2</v>
      </c>
      <c r="E1191" s="10">
        <f>MONTH(SalesDataTable[[#This Row],[Order Date]])</f>
        <v>6</v>
      </c>
      <c r="F1191" s="10"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6">
      <c r="A1192" s="2">
        <v>4307</v>
      </c>
      <c r="B1192" s="3">
        <v>46197</v>
      </c>
      <c r="C1192" s="10">
        <f>YEAR(SalesDataTable[[#This Row],[Order Date]])</f>
        <v>2026</v>
      </c>
      <c r="D1192" s="10" t="str">
        <f>"Q"&amp;ROUNDUP(MONTH(SalesDataTable[[#This Row],[Order Date]])/3,0)</f>
        <v>Q2</v>
      </c>
      <c r="E1192" s="10">
        <f>MONTH(SalesDataTable[[#This Row],[Order Date]])</f>
        <v>6</v>
      </c>
      <c r="F1192" s="10"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6">
      <c r="A1193" s="2">
        <v>5133</v>
      </c>
      <c r="B1193" s="3">
        <v>46197</v>
      </c>
      <c r="C1193" s="10">
        <f>YEAR(SalesDataTable[[#This Row],[Order Date]])</f>
        <v>2026</v>
      </c>
      <c r="D1193" s="10" t="str">
        <f>"Q"&amp;ROUNDUP(MONTH(SalesDataTable[[#This Row],[Order Date]])/3,0)</f>
        <v>Q2</v>
      </c>
      <c r="E1193" s="10">
        <f>MONTH(SalesDataTable[[#This Row],[Order Date]])</f>
        <v>6</v>
      </c>
      <c r="F1193" s="10"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6">
      <c r="A1194" s="2">
        <v>472</v>
      </c>
      <c r="B1194" s="3">
        <v>46198</v>
      </c>
      <c r="C1194" s="10">
        <f>YEAR(SalesDataTable[[#This Row],[Order Date]])</f>
        <v>2026</v>
      </c>
      <c r="D1194" s="10" t="str">
        <f>"Q"&amp;ROUNDUP(MONTH(SalesDataTable[[#This Row],[Order Date]])/3,0)</f>
        <v>Q2</v>
      </c>
      <c r="E1194" s="10">
        <f>MONTH(SalesDataTable[[#This Row],[Order Date]])</f>
        <v>6</v>
      </c>
      <c r="F1194" s="10"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6">
      <c r="A1195" s="2">
        <v>689</v>
      </c>
      <c r="B1195" s="3">
        <v>46198</v>
      </c>
      <c r="C1195" s="10">
        <f>YEAR(SalesDataTable[[#This Row],[Order Date]])</f>
        <v>2026</v>
      </c>
      <c r="D1195" s="10" t="str">
        <f>"Q"&amp;ROUNDUP(MONTH(SalesDataTable[[#This Row],[Order Date]])/3,0)</f>
        <v>Q2</v>
      </c>
      <c r="E1195" s="10">
        <f>MONTH(SalesDataTable[[#This Row],[Order Date]])</f>
        <v>6</v>
      </c>
      <c r="F1195" s="10"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6">
      <c r="A1196" s="2">
        <v>864</v>
      </c>
      <c r="B1196" s="3">
        <v>46198</v>
      </c>
      <c r="C1196" s="10">
        <f>YEAR(SalesDataTable[[#This Row],[Order Date]])</f>
        <v>2026</v>
      </c>
      <c r="D1196" s="10" t="str">
        <f>"Q"&amp;ROUNDUP(MONTH(SalesDataTable[[#This Row],[Order Date]])/3,0)</f>
        <v>Q2</v>
      </c>
      <c r="E1196" s="10">
        <f>MONTH(SalesDataTable[[#This Row],[Order Date]])</f>
        <v>6</v>
      </c>
      <c r="F1196" s="10"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6">
      <c r="A1197" s="2">
        <v>1163</v>
      </c>
      <c r="B1197" s="3">
        <v>46198</v>
      </c>
      <c r="C1197" s="10">
        <f>YEAR(SalesDataTable[[#This Row],[Order Date]])</f>
        <v>2026</v>
      </c>
      <c r="D1197" s="10" t="str">
        <f>"Q"&amp;ROUNDUP(MONTH(SalesDataTable[[#This Row],[Order Date]])/3,0)</f>
        <v>Q2</v>
      </c>
      <c r="E1197" s="10">
        <f>MONTH(SalesDataTable[[#This Row],[Order Date]])</f>
        <v>6</v>
      </c>
      <c r="F1197" s="10"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6">
      <c r="A1198" s="2">
        <v>1323</v>
      </c>
      <c r="B1198" s="3">
        <v>46198</v>
      </c>
      <c r="C1198" s="10">
        <f>YEAR(SalesDataTable[[#This Row],[Order Date]])</f>
        <v>2026</v>
      </c>
      <c r="D1198" s="10" t="str">
        <f>"Q"&amp;ROUNDUP(MONTH(SalesDataTable[[#This Row],[Order Date]])/3,0)</f>
        <v>Q2</v>
      </c>
      <c r="E1198" s="10">
        <f>MONTH(SalesDataTable[[#This Row],[Order Date]])</f>
        <v>6</v>
      </c>
      <c r="F1198" s="10"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6">
      <c r="A1199" s="2">
        <v>2098</v>
      </c>
      <c r="B1199" s="3">
        <v>46198</v>
      </c>
      <c r="C1199" s="10">
        <f>YEAR(SalesDataTable[[#This Row],[Order Date]])</f>
        <v>2026</v>
      </c>
      <c r="D1199" s="10" t="str">
        <f>"Q"&amp;ROUNDUP(MONTH(SalesDataTable[[#This Row],[Order Date]])/3,0)</f>
        <v>Q2</v>
      </c>
      <c r="E1199" s="10">
        <f>MONTH(SalesDataTable[[#This Row],[Order Date]])</f>
        <v>6</v>
      </c>
      <c r="F1199" s="10"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6">
      <c r="A1200" s="2">
        <v>2190</v>
      </c>
      <c r="B1200" s="3">
        <v>46198</v>
      </c>
      <c r="C1200" s="10">
        <f>YEAR(SalesDataTable[[#This Row],[Order Date]])</f>
        <v>2026</v>
      </c>
      <c r="D1200" s="10" t="str">
        <f>"Q"&amp;ROUNDUP(MONTH(SalesDataTable[[#This Row],[Order Date]])/3,0)</f>
        <v>Q2</v>
      </c>
      <c r="E1200" s="10">
        <f>MONTH(SalesDataTable[[#This Row],[Order Date]])</f>
        <v>6</v>
      </c>
      <c r="F1200" s="10"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6">
      <c r="A1201" s="2">
        <v>2664</v>
      </c>
      <c r="B1201" s="3">
        <v>46198</v>
      </c>
      <c r="C1201" s="10">
        <f>YEAR(SalesDataTable[[#This Row],[Order Date]])</f>
        <v>2026</v>
      </c>
      <c r="D1201" s="10" t="str">
        <f>"Q"&amp;ROUNDUP(MONTH(SalesDataTable[[#This Row],[Order Date]])/3,0)</f>
        <v>Q2</v>
      </c>
      <c r="E1201" s="10">
        <f>MONTH(SalesDataTable[[#This Row],[Order Date]])</f>
        <v>6</v>
      </c>
      <c r="F1201" s="10"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6">
      <c r="A1202" s="2">
        <v>2992</v>
      </c>
      <c r="B1202" s="3">
        <v>46198</v>
      </c>
      <c r="C1202" s="10">
        <f>YEAR(SalesDataTable[[#This Row],[Order Date]])</f>
        <v>2026</v>
      </c>
      <c r="D1202" s="10" t="str">
        <f>"Q"&amp;ROUNDUP(MONTH(SalesDataTable[[#This Row],[Order Date]])/3,0)</f>
        <v>Q2</v>
      </c>
      <c r="E1202" s="10">
        <f>MONTH(SalesDataTable[[#This Row],[Order Date]])</f>
        <v>6</v>
      </c>
      <c r="F1202" s="10"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6">
      <c r="A1203" s="2">
        <v>3120</v>
      </c>
      <c r="B1203" s="3">
        <v>46198</v>
      </c>
      <c r="C1203" s="10">
        <f>YEAR(SalesDataTable[[#This Row],[Order Date]])</f>
        <v>2026</v>
      </c>
      <c r="D1203" s="10" t="str">
        <f>"Q"&amp;ROUNDUP(MONTH(SalesDataTable[[#This Row],[Order Date]])/3,0)</f>
        <v>Q2</v>
      </c>
      <c r="E1203" s="10">
        <f>MONTH(SalesDataTable[[#This Row],[Order Date]])</f>
        <v>6</v>
      </c>
      <c r="F1203" s="10"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6">
      <c r="A1204" s="2">
        <v>189</v>
      </c>
      <c r="B1204" s="3">
        <v>46199</v>
      </c>
      <c r="C1204" s="10">
        <f>YEAR(SalesDataTable[[#This Row],[Order Date]])</f>
        <v>2026</v>
      </c>
      <c r="D1204" s="10" t="str">
        <f>"Q"&amp;ROUNDUP(MONTH(SalesDataTable[[#This Row],[Order Date]])/3,0)</f>
        <v>Q2</v>
      </c>
      <c r="E1204" s="10">
        <f>MONTH(SalesDataTable[[#This Row],[Order Date]])</f>
        <v>6</v>
      </c>
      <c r="F1204" s="10"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6">
      <c r="A1205" s="2">
        <v>927</v>
      </c>
      <c r="B1205" s="3">
        <v>46199</v>
      </c>
      <c r="C1205" s="10">
        <f>YEAR(SalesDataTable[[#This Row],[Order Date]])</f>
        <v>2026</v>
      </c>
      <c r="D1205" s="10" t="str">
        <f>"Q"&amp;ROUNDUP(MONTH(SalesDataTable[[#This Row],[Order Date]])/3,0)</f>
        <v>Q2</v>
      </c>
      <c r="E1205" s="10">
        <f>MONTH(SalesDataTable[[#This Row],[Order Date]])</f>
        <v>6</v>
      </c>
      <c r="F1205" s="10"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6">
      <c r="A1206" s="2">
        <v>1388</v>
      </c>
      <c r="B1206" s="3">
        <v>46199</v>
      </c>
      <c r="C1206" s="10">
        <f>YEAR(SalesDataTable[[#This Row],[Order Date]])</f>
        <v>2026</v>
      </c>
      <c r="D1206" s="10" t="str">
        <f>"Q"&amp;ROUNDUP(MONTH(SalesDataTable[[#This Row],[Order Date]])/3,0)</f>
        <v>Q2</v>
      </c>
      <c r="E1206" s="10">
        <f>MONTH(SalesDataTable[[#This Row],[Order Date]])</f>
        <v>6</v>
      </c>
      <c r="F1206" s="10"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6">
      <c r="A1207" s="2">
        <v>3932</v>
      </c>
      <c r="B1207" s="3">
        <v>46199</v>
      </c>
      <c r="C1207" s="10">
        <f>YEAR(SalesDataTable[[#This Row],[Order Date]])</f>
        <v>2026</v>
      </c>
      <c r="D1207" s="10" t="str">
        <f>"Q"&amp;ROUNDUP(MONTH(SalesDataTable[[#This Row],[Order Date]])/3,0)</f>
        <v>Q2</v>
      </c>
      <c r="E1207" s="10">
        <f>MONTH(SalesDataTable[[#This Row],[Order Date]])</f>
        <v>6</v>
      </c>
      <c r="F1207" s="10"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6">
      <c r="A1208" s="2">
        <v>4008</v>
      </c>
      <c r="B1208" s="3">
        <v>46199</v>
      </c>
      <c r="C1208" s="10">
        <f>YEAR(SalesDataTable[[#This Row],[Order Date]])</f>
        <v>2026</v>
      </c>
      <c r="D1208" s="10" t="str">
        <f>"Q"&amp;ROUNDUP(MONTH(SalesDataTable[[#This Row],[Order Date]])/3,0)</f>
        <v>Q2</v>
      </c>
      <c r="E1208" s="10">
        <f>MONTH(SalesDataTable[[#This Row],[Order Date]])</f>
        <v>6</v>
      </c>
      <c r="F1208" s="10"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6">
      <c r="A1209" s="2">
        <v>4701</v>
      </c>
      <c r="B1209" s="3">
        <v>46199</v>
      </c>
      <c r="C1209" s="10">
        <f>YEAR(SalesDataTable[[#This Row],[Order Date]])</f>
        <v>2026</v>
      </c>
      <c r="D1209" s="10" t="str">
        <f>"Q"&amp;ROUNDUP(MONTH(SalesDataTable[[#This Row],[Order Date]])/3,0)</f>
        <v>Q2</v>
      </c>
      <c r="E1209" s="10">
        <f>MONTH(SalesDataTable[[#This Row],[Order Date]])</f>
        <v>6</v>
      </c>
      <c r="F1209" s="10"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6">
      <c r="A1210" s="2">
        <v>4805</v>
      </c>
      <c r="B1210" s="3">
        <v>46199</v>
      </c>
      <c r="C1210" s="10">
        <f>YEAR(SalesDataTable[[#This Row],[Order Date]])</f>
        <v>2026</v>
      </c>
      <c r="D1210" s="10" t="str">
        <f>"Q"&amp;ROUNDUP(MONTH(SalesDataTable[[#This Row],[Order Date]])/3,0)</f>
        <v>Q2</v>
      </c>
      <c r="E1210" s="10">
        <f>MONTH(SalesDataTable[[#This Row],[Order Date]])</f>
        <v>6</v>
      </c>
      <c r="F1210" s="10"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6">
      <c r="A1211" s="2">
        <v>912</v>
      </c>
      <c r="B1211" s="3">
        <v>46200</v>
      </c>
      <c r="C1211" s="10">
        <f>YEAR(SalesDataTable[[#This Row],[Order Date]])</f>
        <v>2026</v>
      </c>
      <c r="D1211" s="10" t="str">
        <f>"Q"&amp;ROUNDUP(MONTH(SalesDataTable[[#This Row],[Order Date]])/3,0)</f>
        <v>Q2</v>
      </c>
      <c r="E1211" s="10">
        <f>MONTH(SalesDataTable[[#This Row],[Order Date]])</f>
        <v>6</v>
      </c>
      <c r="F1211" s="10"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6">
      <c r="A1212" s="2">
        <v>1837</v>
      </c>
      <c r="B1212" s="3">
        <v>46200</v>
      </c>
      <c r="C1212" s="10">
        <f>YEAR(SalesDataTable[[#This Row],[Order Date]])</f>
        <v>2026</v>
      </c>
      <c r="D1212" s="10" t="str">
        <f>"Q"&amp;ROUNDUP(MONTH(SalesDataTable[[#This Row],[Order Date]])/3,0)</f>
        <v>Q2</v>
      </c>
      <c r="E1212" s="10">
        <f>MONTH(SalesDataTable[[#This Row],[Order Date]])</f>
        <v>6</v>
      </c>
      <c r="F1212" s="10"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6">
      <c r="A1213" s="2">
        <v>2216</v>
      </c>
      <c r="B1213" s="3">
        <v>46200</v>
      </c>
      <c r="C1213" s="10">
        <f>YEAR(SalesDataTable[[#This Row],[Order Date]])</f>
        <v>2026</v>
      </c>
      <c r="D1213" s="10" t="str">
        <f>"Q"&amp;ROUNDUP(MONTH(SalesDataTable[[#This Row],[Order Date]])/3,0)</f>
        <v>Q2</v>
      </c>
      <c r="E1213" s="10">
        <f>MONTH(SalesDataTable[[#This Row],[Order Date]])</f>
        <v>6</v>
      </c>
      <c r="F1213" s="10"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6">
      <c r="A1214" s="2">
        <v>2451</v>
      </c>
      <c r="B1214" s="3">
        <v>46200</v>
      </c>
      <c r="C1214" s="10">
        <f>YEAR(SalesDataTable[[#This Row],[Order Date]])</f>
        <v>2026</v>
      </c>
      <c r="D1214" s="10" t="str">
        <f>"Q"&amp;ROUNDUP(MONTH(SalesDataTable[[#This Row],[Order Date]])/3,0)</f>
        <v>Q2</v>
      </c>
      <c r="E1214" s="10">
        <f>MONTH(SalesDataTable[[#This Row],[Order Date]])</f>
        <v>6</v>
      </c>
      <c r="F1214" s="10"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6">
      <c r="A1215" s="2">
        <v>2874</v>
      </c>
      <c r="B1215" s="3">
        <v>46200</v>
      </c>
      <c r="C1215" s="10">
        <f>YEAR(SalesDataTable[[#This Row],[Order Date]])</f>
        <v>2026</v>
      </c>
      <c r="D1215" s="10" t="str">
        <f>"Q"&amp;ROUNDUP(MONTH(SalesDataTable[[#This Row],[Order Date]])/3,0)</f>
        <v>Q2</v>
      </c>
      <c r="E1215" s="10">
        <f>MONTH(SalesDataTable[[#This Row],[Order Date]])</f>
        <v>6</v>
      </c>
      <c r="F1215" s="10"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6">
      <c r="A1216" s="2">
        <v>2885</v>
      </c>
      <c r="B1216" s="3">
        <v>46200</v>
      </c>
      <c r="C1216" s="10">
        <f>YEAR(SalesDataTable[[#This Row],[Order Date]])</f>
        <v>2026</v>
      </c>
      <c r="D1216" s="10" t="str">
        <f>"Q"&amp;ROUNDUP(MONTH(SalesDataTable[[#This Row],[Order Date]])/3,0)</f>
        <v>Q2</v>
      </c>
      <c r="E1216" s="10">
        <f>MONTH(SalesDataTable[[#This Row],[Order Date]])</f>
        <v>6</v>
      </c>
      <c r="F1216" s="10"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6">
      <c r="A1217" s="2">
        <v>3014</v>
      </c>
      <c r="B1217" s="3">
        <v>46200</v>
      </c>
      <c r="C1217" s="10">
        <f>YEAR(SalesDataTable[[#This Row],[Order Date]])</f>
        <v>2026</v>
      </c>
      <c r="D1217" s="10" t="str">
        <f>"Q"&amp;ROUNDUP(MONTH(SalesDataTable[[#This Row],[Order Date]])/3,0)</f>
        <v>Q2</v>
      </c>
      <c r="E1217" s="10">
        <f>MONTH(SalesDataTable[[#This Row],[Order Date]])</f>
        <v>6</v>
      </c>
      <c r="F1217" s="10"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6">
      <c r="A1218" s="2">
        <v>3273</v>
      </c>
      <c r="B1218" s="3">
        <v>46200</v>
      </c>
      <c r="C1218" s="10">
        <f>YEAR(SalesDataTable[[#This Row],[Order Date]])</f>
        <v>2026</v>
      </c>
      <c r="D1218" s="10" t="str">
        <f>"Q"&amp;ROUNDUP(MONTH(SalesDataTable[[#This Row],[Order Date]])/3,0)</f>
        <v>Q2</v>
      </c>
      <c r="E1218" s="10">
        <f>MONTH(SalesDataTable[[#This Row],[Order Date]])</f>
        <v>6</v>
      </c>
      <c r="F1218" s="10"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6">
      <c r="A1219" s="2">
        <v>5041</v>
      </c>
      <c r="B1219" s="3">
        <v>46200</v>
      </c>
      <c r="C1219" s="10">
        <f>YEAR(SalesDataTable[[#This Row],[Order Date]])</f>
        <v>2026</v>
      </c>
      <c r="D1219" s="10" t="str">
        <f>"Q"&amp;ROUNDUP(MONTH(SalesDataTable[[#This Row],[Order Date]])/3,0)</f>
        <v>Q2</v>
      </c>
      <c r="E1219" s="10">
        <f>MONTH(SalesDataTable[[#This Row],[Order Date]])</f>
        <v>6</v>
      </c>
      <c r="F1219" s="10"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6">
      <c r="A1220" s="2">
        <v>312</v>
      </c>
      <c r="B1220" s="3">
        <v>46201</v>
      </c>
      <c r="C1220" s="10">
        <f>YEAR(SalesDataTable[[#This Row],[Order Date]])</f>
        <v>2026</v>
      </c>
      <c r="D1220" s="10" t="str">
        <f>"Q"&amp;ROUNDUP(MONTH(SalesDataTable[[#This Row],[Order Date]])/3,0)</f>
        <v>Q2</v>
      </c>
      <c r="E1220" s="10">
        <f>MONTH(SalesDataTable[[#This Row],[Order Date]])</f>
        <v>6</v>
      </c>
      <c r="F1220" s="10"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6">
      <c r="A1221" s="2">
        <v>647</v>
      </c>
      <c r="B1221" s="3">
        <v>46201</v>
      </c>
      <c r="C1221" s="10">
        <f>YEAR(SalesDataTable[[#This Row],[Order Date]])</f>
        <v>2026</v>
      </c>
      <c r="D1221" s="10" t="str">
        <f>"Q"&amp;ROUNDUP(MONTH(SalesDataTable[[#This Row],[Order Date]])/3,0)</f>
        <v>Q2</v>
      </c>
      <c r="E1221" s="10">
        <f>MONTH(SalesDataTable[[#This Row],[Order Date]])</f>
        <v>6</v>
      </c>
      <c r="F1221" s="10"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6">
      <c r="A1222" s="2">
        <v>708</v>
      </c>
      <c r="B1222" s="3">
        <v>46201</v>
      </c>
      <c r="C1222" s="10">
        <f>YEAR(SalesDataTable[[#This Row],[Order Date]])</f>
        <v>2026</v>
      </c>
      <c r="D1222" s="10" t="str">
        <f>"Q"&amp;ROUNDUP(MONTH(SalesDataTable[[#This Row],[Order Date]])/3,0)</f>
        <v>Q2</v>
      </c>
      <c r="E1222" s="10">
        <f>MONTH(SalesDataTable[[#This Row],[Order Date]])</f>
        <v>6</v>
      </c>
      <c r="F1222" s="10"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6">
      <c r="A1223" s="2">
        <v>886</v>
      </c>
      <c r="B1223" s="3">
        <v>46201</v>
      </c>
      <c r="C1223" s="10">
        <f>YEAR(SalesDataTable[[#This Row],[Order Date]])</f>
        <v>2026</v>
      </c>
      <c r="D1223" s="10" t="str">
        <f>"Q"&amp;ROUNDUP(MONTH(SalesDataTable[[#This Row],[Order Date]])/3,0)</f>
        <v>Q2</v>
      </c>
      <c r="E1223" s="10">
        <f>MONTH(SalesDataTable[[#This Row],[Order Date]])</f>
        <v>6</v>
      </c>
      <c r="F1223" s="10"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6">
      <c r="A1224" s="2">
        <v>944</v>
      </c>
      <c r="B1224" s="3">
        <v>46201</v>
      </c>
      <c r="C1224" s="10">
        <f>YEAR(SalesDataTable[[#This Row],[Order Date]])</f>
        <v>2026</v>
      </c>
      <c r="D1224" s="10" t="str">
        <f>"Q"&amp;ROUNDUP(MONTH(SalesDataTable[[#This Row],[Order Date]])/3,0)</f>
        <v>Q2</v>
      </c>
      <c r="E1224" s="10">
        <f>MONTH(SalesDataTable[[#This Row],[Order Date]])</f>
        <v>6</v>
      </c>
      <c r="F1224" s="10"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6">
      <c r="A1225" s="2">
        <v>1050</v>
      </c>
      <c r="B1225" s="3">
        <v>46201</v>
      </c>
      <c r="C1225" s="10">
        <f>YEAR(SalesDataTable[[#This Row],[Order Date]])</f>
        <v>2026</v>
      </c>
      <c r="D1225" s="10" t="str">
        <f>"Q"&amp;ROUNDUP(MONTH(SalesDataTable[[#This Row],[Order Date]])/3,0)</f>
        <v>Q2</v>
      </c>
      <c r="E1225" s="10">
        <f>MONTH(SalesDataTable[[#This Row],[Order Date]])</f>
        <v>6</v>
      </c>
      <c r="F1225" s="10"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6">
      <c r="A1226" s="2">
        <v>1677</v>
      </c>
      <c r="B1226" s="3">
        <v>46201</v>
      </c>
      <c r="C1226" s="10">
        <f>YEAR(SalesDataTable[[#This Row],[Order Date]])</f>
        <v>2026</v>
      </c>
      <c r="D1226" s="10" t="str">
        <f>"Q"&amp;ROUNDUP(MONTH(SalesDataTable[[#This Row],[Order Date]])/3,0)</f>
        <v>Q2</v>
      </c>
      <c r="E1226" s="10">
        <f>MONTH(SalesDataTable[[#This Row],[Order Date]])</f>
        <v>6</v>
      </c>
      <c r="F1226" s="10"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6">
      <c r="A1227" s="2">
        <v>2109</v>
      </c>
      <c r="B1227" s="3">
        <v>46201</v>
      </c>
      <c r="C1227" s="10">
        <f>YEAR(SalesDataTable[[#This Row],[Order Date]])</f>
        <v>2026</v>
      </c>
      <c r="D1227" s="10" t="str">
        <f>"Q"&amp;ROUNDUP(MONTH(SalesDataTable[[#This Row],[Order Date]])/3,0)</f>
        <v>Q2</v>
      </c>
      <c r="E1227" s="10">
        <f>MONTH(SalesDataTable[[#This Row],[Order Date]])</f>
        <v>6</v>
      </c>
      <c r="F1227" s="10"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6">
      <c r="A1228" s="2">
        <v>3688</v>
      </c>
      <c r="B1228" s="3">
        <v>46201</v>
      </c>
      <c r="C1228" s="10">
        <f>YEAR(SalesDataTable[[#This Row],[Order Date]])</f>
        <v>2026</v>
      </c>
      <c r="D1228" s="10" t="str">
        <f>"Q"&amp;ROUNDUP(MONTH(SalesDataTable[[#This Row],[Order Date]])/3,0)</f>
        <v>Q2</v>
      </c>
      <c r="E1228" s="10">
        <f>MONTH(SalesDataTable[[#This Row],[Order Date]])</f>
        <v>6</v>
      </c>
      <c r="F1228" s="10"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6">
      <c r="A1229" s="2">
        <v>521</v>
      </c>
      <c r="B1229" s="3">
        <v>46202</v>
      </c>
      <c r="C1229" s="10">
        <f>YEAR(SalesDataTable[[#This Row],[Order Date]])</f>
        <v>2026</v>
      </c>
      <c r="D1229" s="10" t="str">
        <f>"Q"&amp;ROUNDUP(MONTH(SalesDataTable[[#This Row],[Order Date]])/3,0)</f>
        <v>Q2</v>
      </c>
      <c r="E1229" s="10">
        <f>MONTH(SalesDataTable[[#This Row],[Order Date]])</f>
        <v>6</v>
      </c>
      <c r="F1229" s="10"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6">
      <c r="A1230" s="2">
        <v>557</v>
      </c>
      <c r="B1230" s="3">
        <v>46202</v>
      </c>
      <c r="C1230" s="10">
        <f>YEAR(SalesDataTable[[#This Row],[Order Date]])</f>
        <v>2026</v>
      </c>
      <c r="D1230" s="10" t="str">
        <f>"Q"&amp;ROUNDUP(MONTH(SalesDataTable[[#This Row],[Order Date]])/3,0)</f>
        <v>Q2</v>
      </c>
      <c r="E1230" s="10">
        <f>MONTH(SalesDataTable[[#This Row],[Order Date]])</f>
        <v>6</v>
      </c>
      <c r="F1230" s="10"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6">
      <c r="A1231" s="2">
        <v>929</v>
      </c>
      <c r="B1231" s="3">
        <v>46202</v>
      </c>
      <c r="C1231" s="10">
        <f>YEAR(SalesDataTable[[#This Row],[Order Date]])</f>
        <v>2026</v>
      </c>
      <c r="D1231" s="10" t="str">
        <f>"Q"&amp;ROUNDUP(MONTH(SalesDataTable[[#This Row],[Order Date]])/3,0)</f>
        <v>Q2</v>
      </c>
      <c r="E1231" s="10">
        <f>MONTH(SalesDataTable[[#This Row],[Order Date]])</f>
        <v>6</v>
      </c>
      <c r="F1231" s="10"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6">
      <c r="A1232" s="2">
        <v>1089</v>
      </c>
      <c r="B1232" s="3">
        <v>46202</v>
      </c>
      <c r="C1232" s="10">
        <f>YEAR(SalesDataTable[[#This Row],[Order Date]])</f>
        <v>2026</v>
      </c>
      <c r="D1232" s="10" t="str">
        <f>"Q"&amp;ROUNDUP(MONTH(SalesDataTable[[#This Row],[Order Date]])/3,0)</f>
        <v>Q2</v>
      </c>
      <c r="E1232" s="10">
        <f>MONTH(SalesDataTable[[#This Row],[Order Date]])</f>
        <v>6</v>
      </c>
      <c r="F1232" s="10"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6">
      <c r="A1233" s="2">
        <v>1655</v>
      </c>
      <c r="B1233" s="3">
        <v>46202</v>
      </c>
      <c r="C1233" s="10">
        <f>YEAR(SalesDataTable[[#This Row],[Order Date]])</f>
        <v>2026</v>
      </c>
      <c r="D1233" s="10" t="str">
        <f>"Q"&amp;ROUNDUP(MONTH(SalesDataTable[[#This Row],[Order Date]])/3,0)</f>
        <v>Q2</v>
      </c>
      <c r="E1233" s="10">
        <f>MONTH(SalesDataTable[[#This Row],[Order Date]])</f>
        <v>6</v>
      </c>
      <c r="F1233" s="10"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6">
      <c r="A1234" s="2">
        <v>1897</v>
      </c>
      <c r="B1234" s="3">
        <v>46202</v>
      </c>
      <c r="C1234" s="10">
        <f>YEAR(SalesDataTable[[#This Row],[Order Date]])</f>
        <v>2026</v>
      </c>
      <c r="D1234" s="10" t="str">
        <f>"Q"&amp;ROUNDUP(MONTH(SalesDataTable[[#This Row],[Order Date]])/3,0)</f>
        <v>Q2</v>
      </c>
      <c r="E1234" s="10">
        <f>MONTH(SalesDataTable[[#This Row],[Order Date]])</f>
        <v>6</v>
      </c>
      <c r="F1234" s="10"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6">
      <c r="A1235" s="2">
        <v>2417</v>
      </c>
      <c r="B1235" s="3">
        <v>46202</v>
      </c>
      <c r="C1235" s="10">
        <f>YEAR(SalesDataTable[[#This Row],[Order Date]])</f>
        <v>2026</v>
      </c>
      <c r="D1235" s="10" t="str">
        <f>"Q"&amp;ROUNDUP(MONTH(SalesDataTable[[#This Row],[Order Date]])/3,0)</f>
        <v>Q2</v>
      </c>
      <c r="E1235" s="10">
        <f>MONTH(SalesDataTable[[#This Row],[Order Date]])</f>
        <v>6</v>
      </c>
      <c r="F1235" s="10"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6">
      <c r="A1236" s="2">
        <v>3474</v>
      </c>
      <c r="B1236" s="3">
        <v>46202</v>
      </c>
      <c r="C1236" s="10">
        <f>YEAR(SalesDataTable[[#This Row],[Order Date]])</f>
        <v>2026</v>
      </c>
      <c r="D1236" s="10" t="str">
        <f>"Q"&amp;ROUNDUP(MONTH(SalesDataTable[[#This Row],[Order Date]])/3,0)</f>
        <v>Q2</v>
      </c>
      <c r="E1236" s="10">
        <f>MONTH(SalesDataTable[[#This Row],[Order Date]])</f>
        <v>6</v>
      </c>
      <c r="F1236" s="10"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6">
      <c r="A1237" s="2">
        <v>4079</v>
      </c>
      <c r="B1237" s="3">
        <v>46202</v>
      </c>
      <c r="C1237" s="10">
        <f>YEAR(SalesDataTable[[#This Row],[Order Date]])</f>
        <v>2026</v>
      </c>
      <c r="D1237" s="10" t="str">
        <f>"Q"&amp;ROUNDUP(MONTH(SalesDataTable[[#This Row],[Order Date]])/3,0)</f>
        <v>Q2</v>
      </c>
      <c r="E1237" s="10">
        <f>MONTH(SalesDataTable[[#This Row],[Order Date]])</f>
        <v>6</v>
      </c>
      <c r="F1237" s="10"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6">
      <c r="A1238" s="2">
        <v>45</v>
      </c>
      <c r="B1238" s="3">
        <v>46203</v>
      </c>
      <c r="C1238" s="10">
        <f>YEAR(SalesDataTable[[#This Row],[Order Date]])</f>
        <v>2026</v>
      </c>
      <c r="D1238" s="10" t="str">
        <f>"Q"&amp;ROUNDUP(MONTH(SalesDataTable[[#This Row],[Order Date]])/3,0)</f>
        <v>Q2</v>
      </c>
      <c r="E1238" s="10">
        <f>MONTH(SalesDataTable[[#This Row],[Order Date]])</f>
        <v>6</v>
      </c>
      <c r="F1238" s="10"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6">
      <c r="A1239" s="2">
        <v>2895</v>
      </c>
      <c r="B1239" s="3">
        <v>46203</v>
      </c>
      <c r="C1239" s="10">
        <f>YEAR(SalesDataTable[[#This Row],[Order Date]])</f>
        <v>2026</v>
      </c>
      <c r="D1239" s="10" t="str">
        <f>"Q"&amp;ROUNDUP(MONTH(SalesDataTable[[#This Row],[Order Date]])/3,0)</f>
        <v>Q2</v>
      </c>
      <c r="E1239" s="10">
        <f>MONTH(SalesDataTable[[#This Row],[Order Date]])</f>
        <v>6</v>
      </c>
      <c r="F1239" s="10"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6">
      <c r="A1240" s="2">
        <v>5158</v>
      </c>
      <c r="B1240" s="3">
        <v>46203</v>
      </c>
      <c r="C1240" s="10">
        <f>YEAR(SalesDataTable[[#This Row],[Order Date]])</f>
        <v>2026</v>
      </c>
      <c r="D1240" s="10" t="str">
        <f>"Q"&amp;ROUNDUP(MONTH(SalesDataTable[[#This Row],[Order Date]])/3,0)</f>
        <v>Q2</v>
      </c>
      <c r="E1240" s="10">
        <f>MONTH(SalesDataTable[[#This Row],[Order Date]])</f>
        <v>6</v>
      </c>
      <c r="F1240" s="10"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6">
      <c r="A1241" s="2">
        <v>1217</v>
      </c>
      <c r="B1241" s="3">
        <v>46204</v>
      </c>
      <c r="C1241" s="10">
        <f>YEAR(SalesDataTable[[#This Row],[Order Date]])</f>
        <v>2026</v>
      </c>
      <c r="D1241" s="10" t="str">
        <f>"Q"&amp;ROUNDUP(MONTH(SalesDataTable[[#This Row],[Order Date]])/3,0)</f>
        <v>Q3</v>
      </c>
      <c r="E1241" s="10">
        <f>MONTH(SalesDataTable[[#This Row],[Order Date]])</f>
        <v>7</v>
      </c>
      <c r="F1241" s="10"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6">
      <c r="A1242" s="2">
        <v>2249</v>
      </c>
      <c r="B1242" s="3">
        <v>46204</v>
      </c>
      <c r="C1242" s="10">
        <f>YEAR(SalesDataTable[[#This Row],[Order Date]])</f>
        <v>2026</v>
      </c>
      <c r="D1242" s="10" t="str">
        <f>"Q"&amp;ROUNDUP(MONTH(SalesDataTable[[#This Row],[Order Date]])/3,0)</f>
        <v>Q3</v>
      </c>
      <c r="E1242" s="10">
        <f>MONTH(SalesDataTable[[#This Row],[Order Date]])</f>
        <v>7</v>
      </c>
      <c r="F1242" s="10"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6">
      <c r="A1243" s="2">
        <v>2650</v>
      </c>
      <c r="B1243" s="3">
        <v>46204</v>
      </c>
      <c r="C1243" s="10">
        <f>YEAR(SalesDataTable[[#This Row],[Order Date]])</f>
        <v>2026</v>
      </c>
      <c r="D1243" s="10" t="str">
        <f>"Q"&amp;ROUNDUP(MONTH(SalesDataTable[[#This Row],[Order Date]])/3,0)</f>
        <v>Q3</v>
      </c>
      <c r="E1243" s="10">
        <f>MONTH(SalesDataTable[[#This Row],[Order Date]])</f>
        <v>7</v>
      </c>
      <c r="F1243" s="10"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6">
      <c r="A1244" s="2">
        <v>3937</v>
      </c>
      <c r="B1244" s="3">
        <v>46204</v>
      </c>
      <c r="C1244" s="10">
        <f>YEAR(SalesDataTable[[#This Row],[Order Date]])</f>
        <v>2026</v>
      </c>
      <c r="D1244" s="10" t="str">
        <f>"Q"&amp;ROUNDUP(MONTH(SalesDataTable[[#This Row],[Order Date]])/3,0)</f>
        <v>Q3</v>
      </c>
      <c r="E1244" s="10">
        <f>MONTH(SalesDataTable[[#This Row],[Order Date]])</f>
        <v>7</v>
      </c>
      <c r="F1244" s="10"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6">
      <c r="A1245" s="2">
        <v>4122</v>
      </c>
      <c r="B1245" s="3">
        <v>46204</v>
      </c>
      <c r="C1245" s="10">
        <f>YEAR(SalesDataTable[[#This Row],[Order Date]])</f>
        <v>2026</v>
      </c>
      <c r="D1245" s="10" t="str">
        <f>"Q"&amp;ROUNDUP(MONTH(SalesDataTable[[#This Row],[Order Date]])/3,0)</f>
        <v>Q3</v>
      </c>
      <c r="E1245" s="10">
        <f>MONTH(SalesDataTable[[#This Row],[Order Date]])</f>
        <v>7</v>
      </c>
      <c r="F1245" s="10"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6">
      <c r="A1246" s="2">
        <v>4589</v>
      </c>
      <c r="B1246" s="3">
        <v>46204</v>
      </c>
      <c r="C1246" s="10">
        <f>YEAR(SalesDataTable[[#This Row],[Order Date]])</f>
        <v>2026</v>
      </c>
      <c r="D1246" s="10" t="str">
        <f>"Q"&amp;ROUNDUP(MONTH(SalesDataTable[[#This Row],[Order Date]])/3,0)</f>
        <v>Q3</v>
      </c>
      <c r="E1246" s="10">
        <f>MONTH(SalesDataTable[[#This Row],[Order Date]])</f>
        <v>7</v>
      </c>
      <c r="F1246" s="10"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6">
      <c r="A1247" s="2">
        <v>4873</v>
      </c>
      <c r="B1247" s="3">
        <v>46204</v>
      </c>
      <c r="C1247" s="10">
        <f>YEAR(SalesDataTable[[#This Row],[Order Date]])</f>
        <v>2026</v>
      </c>
      <c r="D1247" s="10" t="str">
        <f>"Q"&amp;ROUNDUP(MONTH(SalesDataTable[[#This Row],[Order Date]])/3,0)</f>
        <v>Q3</v>
      </c>
      <c r="E1247" s="10">
        <f>MONTH(SalesDataTable[[#This Row],[Order Date]])</f>
        <v>7</v>
      </c>
      <c r="F1247" s="10"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6">
      <c r="A1248" s="2">
        <v>729</v>
      </c>
      <c r="B1248" s="3">
        <v>46205</v>
      </c>
      <c r="C1248" s="10">
        <f>YEAR(SalesDataTable[[#This Row],[Order Date]])</f>
        <v>2026</v>
      </c>
      <c r="D1248" s="10" t="str">
        <f>"Q"&amp;ROUNDUP(MONTH(SalesDataTable[[#This Row],[Order Date]])/3,0)</f>
        <v>Q3</v>
      </c>
      <c r="E1248" s="10">
        <f>MONTH(SalesDataTable[[#This Row],[Order Date]])</f>
        <v>7</v>
      </c>
      <c r="F1248" s="10"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6">
      <c r="A1249" s="2">
        <v>906</v>
      </c>
      <c r="B1249" s="3">
        <v>46205</v>
      </c>
      <c r="C1249" s="10">
        <f>YEAR(SalesDataTable[[#This Row],[Order Date]])</f>
        <v>2026</v>
      </c>
      <c r="D1249" s="10" t="str">
        <f>"Q"&amp;ROUNDUP(MONTH(SalesDataTable[[#This Row],[Order Date]])/3,0)</f>
        <v>Q3</v>
      </c>
      <c r="E1249" s="10">
        <f>MONTH(SalesDataTable[[#This Row],[Order Date]])</f>
        <v>7</v>
      </c>
      <c r="F1249" s="10"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6">
      <c r="A1250" s="2">
        <v>1531</v>
      </c>
      <c r="B1250" s="3">
        <v>46205</v>
      </c>
      <c r="C1250" s="10">
        <f>YEAR(SalesDataTable[[#This Row],[Order Date]])</f>
        <v>2026</v>
      </c>
      <c r="D1250" s="10" t="str">
        <f>"Q"&amp;ROUNDUP(MONTH(SalesDataTable[[#This Row],[Order Date]])/3,0)</f>
        <v>Q3</v>
      </c>
      <c r="E1250" s="10">
        <f>MONTH(SalesDataTable[[#This Row],[Order Date]])</f>
        <v>7</v>
      </c>
      <c r="F1250" s="10"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6">
      <c r="A1251" s="2">
        <v>1683</v>
      </c>
      <c r="B1251" s="3">
        <v>46205</v>
      </c>
      <c r="C1251" s="10">
        <f>YEAR(SalesDataTable[[#This Row],[Order Date]])</f>
        <v>2026</v>
      </c>
      <c r="D1251" s="10" t="str">
        <f>"Q"&amp;ROUNDUP(MONTH(SalesDataTable[[#This Row],[Order Date]])/3,0)</f>
        <v>Q3</v>
      </c>
      <c r="E1251" s="10">
        <f>MONTH(SalesDataTable[[#This Row],[Order Date]])</f>
        <v>7</v>
      </c>
      <c r="F1251" s="10"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6">
      <c r="A1252" s="2">
        <v>2363</v>
      </c>
      <c r="B1252" s="3">
        <v>46205</v>
      </c>
      <c r="C1252" s="10">
        <f>YEAR(SalesDataTable[[#This Row],[Order Date]])</f>
        <v>2026</v>
      </c>
      <c r="D1252" s="10" t="str">
        <f>"Q"&amp;ROUNDUP(MONTH(SalesDataTable[[#This Row],[Order Date]])/3,0)</f>
        <v>Q3</v>
      </c>
      <c r="E1252" s="10">
        <f>MONTH(SalesDataTable[[#This Row],[Order Date]])</f>
        <v>7</v>
      </c>
      <c r="F1252" s="10"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6">
      <c r="A1253" s="2">
        <v>3858</v>
      </c>
      <c r="B1253" s="3">
        <v>46205</v>
      </c>
      <c r="C1253" s="10">
        <f>YEAR(SalesDataTable[[#This Row],[Order Date]])</f>
        <v>2026</v>
      </c>
      <c r="D1253" s="10" t="str">
        <f>"Q"&amp;ROUNDUP(MONTH(SalesDataTable[[#This Row],[Order Date]])/3,0)</f>
        <v>Q3</v>
      </c>
      <c r="E1253" s="10">
        <f>MONTH(SalesDataTable[[#This Row],[Order Date]])</f>
        <v>7</v>
      </c>
      <c r="F1253" s="10"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6">
      <c r="A1254" s="2">
        <v>4233</v>
      </c>
      <c r="B1254" s="3">
        <v>46205</v>
      </c>
      <c r="C1254" s="10">
        <f>YEAR(SalesDataTable[[#This Row],[Order Date]])</f>
        <v>2026</v>
      </c>
      <c r="D1254" s="10" t="str">
        <f>"Q"&amp;ROUNDUP(MONTH(SalesDataTable[[#This Row],[Order Date]])/3,0)</f>
        <v>Q3</v>
      </c>
      <c r="E1254" s="10">
        <f>MONTH(SalesDataTable[[#This Row],[Order Date]])</f>
        <v>7</v>
      </c>
      <c r="F1254" s="10"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6">
      <c r="A1255" s="2">
        <v>5071</v>
      </c>
      <c r="B1255" s="3">
        <v>46205</v>
      </c>
      <c r="C1255" s="10">
        <f>YEAR(SalesDataTable[[#This Row],[Order Date]])</f>
        <v>2026</v>
      </c>
      <c r="D1255" s="10" t="str">
        <f>"Q"&amp;ROUNDUP(MONTH(SalesDataTable[[#This Row],[Order Date]])/3,0)</f>
        <v>Q3</v>
      </c>
      <c r="E1255" s="10">
        <f>MONTH(SalesDataTable[[#This Row],[Order Date]])</f>
        <v>7</v>
      </c>
      <c r="F1255" s="10"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6">
      <c r="A1256" s="2">
        <v>5174</v>
      </c>
      <c r="B1256" s="3">
        <v>46205</v>
      </c>
      <c r="C1256" s="10">
        <f>YEAR(SalesDataTable[[#This Row],[Order Date]])</f>
        <v>2026</v>
      </c>
      <c r="D1256" s="10" t="str">
        <f>"Q"&amp;ROUNDUP(MONTH(SalesDataTable[[#This Row],[Order Date]])/3,0)</f>
        <v>Q3</v>
      </c>
      <c r="E1256" s="10">
        <f>MONTH(SalesDataTable[[#This Row],[Order Date]])</f>
        <v>7</v>
      </c>
      <c r="F1256" s="10"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6">
      <c r="A1257" s="2">
        <v>727</v>
      </c>
      <c r="B1257" s="3">
        <v>46206</v>
      </c>
      <c r="C1257" s="10">
        <f>YEAR(SalesDataTable[[#This Row],[Order Date]])</f>
        <v>2026</v>
      </c>
      <c r="D1257" s="10" t="str">
        <f>"Q"&amp;ROUNDUP(MONTH(SalesDataTable[[#This Row],[Order Date]])/3,0)</f>
        <v>Q3</v>
      </c>
      <c r="E1257" s="10">
        <f>MONTH(SalesDataTable[[#This Row],[Order Date]])</f>
        <v>7</v>
      </c>
      <c r="F1257" s="10"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6">
      <c r="A1258" s="2">
        <v>1546</v>
      </c>
      <c r="B1258" s="3">
        <v>46206</v>
      </c>
      <c r="C1258" s="10">
        <f>YEAR(SalesDataTable[[#This Row],[Order Date]])</f>
        <v>2026</v>
      </c>
      <c r="D1258" s="10" t="str">
        <f>"Q"&amp;ROUNDUP(MONTH(SalesDataTable[[#This Row],[Order Date]])/3,0)</f>
        <v>Q3</v>
      </c>
      <c r="E1258" s="10">
        <f>MONTH(SalesDataTable[[#This Row],[Order Date]])</f>
        <v>7</v>
      </c>
      <c r="F1258" s="10"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6">
      <c r="A1259" s="2">
        <v>3610</v>
      </c>
      <c r="B1259" s="3">
        <v>46206</v>
      </c>
      <c r="C1259" s="10">
        <f>YEAR(SalesDataTable[[#This Row],[Order Date]])</f>
        <v>2026</v>
      </c>
      <c r="D1259" s="10" t="str">
        <f>"Q"&amp;ROUNDUP(MONTH(SalesDataTable[[#This Row],[Order Date]])/3,0)</f>
        <v>Q3</v>
      </c>
      <c r="E1259" s="10">
        <f>MONTH(SalesDataTable[[#This Row],[Order Date]])</f>
        <v>7</v>
      </c>
      <c r="F1259" s="10"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6">
      <c r="A1260" s="2">
        <v>3931</v>
      </c>
      <c r="B1260" s="3">
        <v>46206</v>
      </c>
      <c r="C1260" s="10">
        <f>YEAR(SalesDataTable[[#This Row],[Order Date]])</f>
        <v>2026</v>
      </c>
      <c r="D1260" s="10" t="str">
        <f>"Q"&amp;ROUNDUP(MONTH(SalesDataTable[[#This Row],[Order Date]])/3,0)</f>
        <v>Q3</v>
      </c>
      <c r="E1260" s="10">
        <f>MONTH(SalesDataTable[[#This Row],[Order Date]])</f>
        <v>7</v>
      </c>
      <c r="F1260" s="10"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6">
      <c r="A1261" s="2">
        <v>3942</v>
      </c>
      <c r="B1261" s="3">
        <v>46206</v>
      </c>
      <c r="C1261" s="10">
        <f>YEAR(SalesDataTable[[#This Row],[Order Date]])</f>
        <v>2026</v>
      </c>
      <c r="D1261" s="10" t="str">
        <f>"Q"&amp;ROUNDUP(MONTH(SalesDataTable[[#This Row],[Order Date]])/3,0)</f>
        <v>Q3</v>
      </c>
      <c r="E1261" s="10">
        <f>MONTH(SalesDataTable[[#This Row],[Order Date]])</f>
        <v>7</v>
      </c>
      <c r="F1261" s="10"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6">
      <c r="A1262" s="2">
        <v>4165</v>
      </c>
      <c r="B1262" s="3">
        <v>46206</v>
      </c>
      <c r="C1262" s="10">
        <f>YEAR(SalesDataTable[[#This Row],[Order Date]])</f>
        <v>2026</v>
      </c>
      <c r="D1262" s="10" t="str">
        <f>"Q"&amp;ROUNDUP(MONTH(SalesDataTable[[#This Row],[Order Date]])/3,0)</f>
        <v>Q3</v>
      </c>
      <c r="E1262" s="10">
        <f>MONTH(SalesDataTable[[#This Row],[Order Date]])</f>
        <v>7</v>
      </c>
      <c r="F1262" s="10"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6">
      <c r="A1263" s="2">
        <v>1149</v>
      </c>
      <c r="B1263" s="3">
        <v>46207</v>
      </c>
      <c r="C1263" s="10">
        <f>YEAR(SalesDataTable[[#This Row],[Order Date]])</f>
        <v>2026</v>
      </c>
      <c r="D1263" s="10" t="str">
        <f>"Q"&amp;ROUNDUP(MONTH(SalesDataTable[[#This Row],[Order Date]])/3,0)</f>
        <v>Q3</v>
      </c>
      <c r="E1263" s="10">
        <f>MONTH(SalesDataTable[[#This Row],[Order Date]])</f>
        <v>7</v>
      </c>
      <c r="F1263" s="10"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6">
      <c r="A1264" s="2">
        <v>1310</v>
      </c>
      <c r="B1264" s="3">
        <v>46207</v>
      </c>
      <c r="C1264" s="10">
        <f>YEAR(SalesDataTable[[#This Row],[Order Date]])</f>
        <v>2026</v>
      </c>
      <c r="D1264" s="10" t="str">
        <f>"Q"&amp;ROUNDUP(MONTH(SalesDataTable[[#This Row],[Order Date]])/3,0)</f>
        <v>Q3</v>
      </c>
      <c r="E1264" s="10">
        <f>MONTH(SalesDataTable[[#This Row],[Order Date]])</f>
        <v>7</v>
      </c>
      <c r="F1264" s="10"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6">
      <c r="A1265" s="2">
        <v>2352</v>
      </c>
      <c r="B1265" s="3">
        <v>46207</v>
      </c>
      <c r="C1265" s="10">
        <f>YEAR(SalesDataTable[[#This Row],[Order Date]])</f>
        <v>2026</v>
      </c>
      <c r="D1265" s="10" t="str">
        <f>"Q"&amp;ROUNDUP(MONTH(SalesDataTable[[#This Row],[Order Date]])/3,0)</f>
        <v>Q3</v>
      </c>
      <c r="E1265" s="10">
        <f>MONTH(SalesDataTable[[#This Row],[Order Date]])</f>
        <v>7</v>
      </c>
      <c r="F1265" s="10"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6">
      <c r="A1266" s="2">
        <v>2547</v>
      </c>
      <c r="B1266" s="3">
        <v>46207</v>
      </c>
      <c r="C1266" s="10">
        <f>YEAR(SalesDataTable[[#This Row],[Order Date]])</f>
        <v>2026</v>
      </c>
      <c r="D1266" s="10" t="str">
        <f>"Q"&amp;ROUNDUP(MONTH(SalesDataTable[[#This Row],[Order Date]])/3,0)</f>
        <v>Q3</v>
      </c>
      <c r="E1266" s="10">
        <f>MONTH(SalesDataTable[[#This Row],[Order Date]])</f>
        <v>7</v>
      </c>
      <c r="F1266" s="10"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6">
      <c r="A1267" s="2">
        <v>2720</v>
      </c>
      <c r="B1267" s="3">
        <v>46207</v>
      </c>
      <c r="C1267" s="10">
        <f>YEAR(SalesDataTable[[#This Row],[Order Date]])</f>
        <v>2026</v>
      </c>
      <c r="D1267" s="10" t="str">
        <f>"Q"&amp;ROUNDUP(MONTH(SalesDataTable[[#This Row],[Order Date]])/3,0)</f>
        <v>Q3</v>
      </c>
      <c r="E1267" s="10">
        <f>MONTH(SalesDataTable[[#This Row],[Order Date]])</f>
        <v>7</v>
      </c>
      <c r="F1267" s="10"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6">
      <c r="A1268" s="2">
        <v>3591</v>
      </c>
      <c r="B1268" s="3">
        <v>46207</v>
      </c>
      <c r="C1268" s="10">
        <f>YEAR(SalesDataTable[[#This Row],[Order Date]])</f>
        <v>2026</v>
      </c>
      <c r="D1268" s="10" t="str">
        <f>"Q"&amp;ROUNDUP(MONTH(SalesDataTable[[#This Row],[Order Date]])/3,0)</f>
        <v>Q3</v>
      </c>
      <c r="E1268" s="10">
        <f>MONTH(SalesDataTable[[#This Row],[Order Date]])</f>
        <v>7</v>
      </c>
      <c r="F1268" s="10"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6">
      <c r="A1269" s="2">
        <v>3819</v>
      </c>
      <c r="B1269" s="3">
        <v>46207</v>
      </c>
      <c r="C1269" s="10">
        <f>YEAR(SalesDataTable[[#This Row],[Order Date]])</f>
        <v>2026</v>
      </c>
      <c r="D1269" s="10" t="str">
        <f>"Q"&amp;ROUNDUP(MONTH(SalesDataTable[[#This Row],[Order Date]])/3,0)</f>
        <v>Q3</v>
      </c>
      <c r="E1269" s="10">
        <f>MONTH(SalesDataTable[[#This Row],[Order Date]])</f>
        <v>7</v>
      </c>
      <c r="F1269" s="10"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6">
      <c r="A1270" s="2">
        <v>4869</v>
      </c>
      <c r="B1270" s="3">
        <v>46207</v>
      </c>
      <c r="C1270" s="10">
        <f>YEAR(SalesDataTable[[#This Row],[Order Date]])</f>
        <v>2026</v>
      </c>
      <c r="D1270" s="10" t="str">
        <f>"Q"&amp;ROUNDUP(MONTH(SalesDataTable[[#This Row],[Order Date]])/3,0)</f>
        <v>Q3</v>
      </c>
      <c r="E1270" s="10">
        <f>MONTH(SalesDataTable[[#This Row],[Order Date]])</f>
        <v>7</v>
      </c>
      <c r="F1270" s="10"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6">
      <c r="A1271" s="2">
        <v>4940</v>
      </c>
      <c r="B1271" s="3">
        <v>46207</v>
      </c>
      <c r="C1271" s="10">
        <f>YEAR(SalesDataTable[[#This Row],[Order Date]])</f>
        <v>2026</v>
      </c>
      <c r="D1271" s="10" t="str">
        <f>"Q"&amp;ROUNDUP(MONTH(SalesDataTable[[#This Row],[Order Date]])/3,0)</f>
        <v>Q3</v>
      </c>
      <c r="E1271" s="10">
        <f>MONTH(SalesDataTable[[#This Row],[Order Date]])</f>
        <v>7</v>
      </c>
      <c r="F1271" s="10"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6">
      <c r="A1272" s="2">
        <v>5164</v>
      </c>
      <c r="B1272" s="3">
        <v>46207</v>
      </c>
      <c r="C1272" s="10">
        <f>YEAR(SalesDataTable[[#This Row],[Order Date]])</f>
        <v>2026</v>
      </c>
      <c r="D1272" s="10" t="str">
        <f>"Q"&amp;ROUNDUP(MONTH(SalesDataTable[[#This Row],[Order Date]])/3,0)</f>
        <v>Q3</v>
      </c>
      <c r="E1272" s="10">
        <f>MONTH(SalesDataTable[[#This Row],[Order Date]])</f>
        <v>7</v>
      </c>
      <c r="F1272" s="10"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6">
      <c r="A1273" s="2">
        <v>659</v>
      </c>
      <c r="B1273" s="3">
        <v>46208</v>
      </c>
      <c r="C1273" s="10">
        <f>YEAR(SalesDataTable[[#This Row],[Order Date]])</f>
        <v>2026</v>
      </c>
      <c r="D1273" s="10" t="str">
        <f>"Q"&amp;ROUNDUP(MONTH(SalesDataTable[[#This Row],[Order Date]])/3,0)</f>
        <v>Q3</v>
      </c>
      <c r="E1273" s="10">
        <f>MONTH(SalesDataTable[[#This Row],[Order Date]])</f>
        <v>7</v>
      </c>
      <c r="F1273" s="10"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6">
      <c r="A1274" s="2">
        <v>969</v>
      </c>
      <c r="B1274" s="3">
        <v>46208</v>
      </c>
      <c r="C1274" s="10">
        <f>YEAR(SalesDataTable[[#This Row],[Order Date]])</f>
        <v>2026</v>
      </c>
      <c r="D1274" s="10" t="str">
        <f>"Q"&amp;ROUNDUP(MONTH(SalesDataTable[[#This Row],[Order Date]])/3,0)</f>
        <v>Q3</v>
      </c>
      <c r="E1274" s="10">
        <f>MONTH(SalesDataTable[[#This Row],[Order Date]])</f>
        <v>7</v>
      </c>
      <c r="F1274" s="10"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6">
      <c r="A1275" s="2">
        <v>1096</v>
      </c>
      <c r="B1275" s="3">
        <v>46208</v>
      </c>
      <c r="C1275" s="10">
        <f>YEAR(SalesDataTable[[#This Row],[Order Date]])</f>
        <v>2026</v>
      </c>
      <c r="D1275" s="10" t="str">
        <f>"Q"&amp;ROUNDUP(MONTH(SalesDataTable[[#This Row],[Order Date]])/3,0)</f>
        <v>Q3</v>
      </c>
      <c r="E1275" s="10">
        <f>MONTH(SalesDataTable[[#This Row],[Order Date]])</f>
        <v>7</v>
      </c>
      <c r="F1275" s="10"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6">
      <c r="A1276" s="2">
        <v>1440</v>
      </c>
      <c r="B1276" s="3">
        <v>46208</v>
      </c>
      <c r="C1276" s="10">
        <f>YEAR(SalesDataTable[[#This Row],[Order Date]])</f>
        <v>2026</v>
      </c>
      <c r="D1276" s="10" t="str">
        <f>"Q"&amp;ROUNDUP(MONTH(SalesDataTable[[#This Row],[Order Date]])/3,0)</f>
        <v>Q3</v>
      </c>
      <c r="E1276" s="10">
        <f>MONTH(SalesDataTable[[#This Row],[Order Date]])</f>
        <v>7</v>
      </c>
      <c r="F1276" s="10"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6">
      <c r="A1277" s="2">
        <v>2052</v>
      </c>
      <c r="B1277" s="3">
        <v>46208</v>
      </c>
      <c r="C1277" s="10">
        <f>YEAR(SalesDataTable[[#This Row],[Order Date]])</f>
        <v>2026</v>
      </c>
      <c r="D1277" s="10" t="str">
        <f>"Q"&amp;ROUNDUP(MONTH(SalesDataTable[[#This Row],[Order Date]])/3,0)</f>
        <v>Q3</v>
      </c>
      <c r="E1277" s="10">
        <f>MONTH(SalesDataTable[[#This Row],[Order Date]])</f>
        <v>7</v>
      </c>
      <c r="F1277" s="10"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6">
      <c r="A1278" s="2">
        <v>2096</v>
      </c>
      <c r="B1278" s="3">
        <v>46208</v>
      </c>
      <c r="C1278" s="10">
        <f>YEAR(SalesDataTable[[#This Row],[Order Date]])</f>
        <v>2026</v>
      </c>
      <c r="D1278" s="10" t="str">
        <f>"Q"&amp;ROUNDUP(MONTH(SalesDataTable[[#This Row],[Order Date]])/3,0)</f>
        <v>Q3</v>
      </c>
      <c r="E1278" s="10">
        <f>MONTH(SalesDataTable[[#This Row],[Order Date]])</f>
        <v>7</v>
      </c>
      <c r="F1278" s="10"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6">
      <c r="A1279" s="2">
        <v>2488</v>
      </c>
      <c r="B1279" s="3">
        <v>46208</v>
      </c>
      <c r="C1279" s="10">
        <f>YEAR(SalesDataTable[[#This Row],[Order Date]])</f>
        <v>2026</v>
      </c>
      <c r="D1279" s="10" t="str">
        <f>"Q"&amp;ROUNDUP(MONTH(SalesDataTable[[#This Row],[Order Date]])/3,0)</f>
        <v>Q3</v>
      </c>
      <c r="E1279" s="10">
        <f>MONTH(SalesDataTable[[#This Row],[Order Date]])</f>
        <v>7</v>
      </c>
      <c r="F1279" s="10"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6">
      <c r="A1280" s="2">
        <v>3220</v>
      </c>
      <c r="B1280" s="3">
        <v>46208</v>
      </c>
      <c r="C1280" s="10">
        <f>YEAR(SalesDataTable[[#This Row],[Order Date]])</f>
        <v>2026</v>
      </c>
      <c r="D1280" s="10" t="str">
        <f>"Q"&amp;ROUNDUP(MONTH(SalesDataTable[[#This Row],[Order Date]])/3,0)</f>
        <v>Q3</v>
      </c>
      <c r="E1280" s="10">
        <f>MONTH(SalesDataTable[[#This Row],[Order Date]])</f>
        <v>7</v>
      </c>
      <c r="F1280" s="10"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6">
      <c r="A1281" s="2">
        <v>3711</v>
      </c>
      <c r="B1281" s="3">
        <v>46208</v>
      </c>
      <c r="C1281" s="10">
        <f>YEAR(SalesDataTable[[#This Row],[Order Date]])</f>
        <v>2026</v>
      </c>
      <c r="D1281" s="10" t="str">
        <f>"Q"&amp;ROUNDUP(MONTH(SalesDataTable[[#This Row],[Order Date]])/3,0)</f>
        <v>Q3</v>
      </c>
      <c r="E1281" s="10">
        <f>MONTH(SalesDataTable[[#This Row],[Order Date]])</f>
        <v>7</v>
      </c>
      <c r="F1281" s="10"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6">
      <c r="A1282" s="2">
        <v>3823</v>
      </c>
      <c r="B1282" s="3">
        <v>46208</v>
      </c>
      <c r="C1282" s="10">
        <f>YEAR(SalesDataTable[[#This Row],[Order Date]])</f>
        <v>2026</v>
      </c>
      <c r="D1282" s="10" t="str">
        <f>"Q"&amp;ROUNDUP(MONTH(SalesDataTable[[#This Row],[Order Date]])/3,0)</f>
        <v>Q3</v>
      </c>
      <c r="E1282" s="10">
        <f>MONTH(SalesDataTable[[#This Row],[Order Date]])</f>
        <v>7</v>
      </c>
      <c r="F1282" s="10"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6">
      <c r="A1283" s="2">
        <v>4058</v>
      </c>
      <c r="B1283" s="3">
        <v>46208</v>
      </c>
      <c r="C1283" s="10">
        <f>YEAR(SalesDataTable[[#This Row],[Order Date]])</f>
        <v>2026</v>
      </c>
      <c r="D1283" s="10" t="str">
        <f>"Q"&amp;ROUNDUP(MONTH(SalesDataTable[[#This Row],[Order Date]])/3,0)</f>
        <v>Q3</v>
      </c>
      <c r="E1283" s="10">
        <f>MONTH(SalesDataTable[[#This Row],[Order Date]])</f>
        <v>7</v>
      </c>
      <c r="F1283" s="10"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6">
      <c r="A1284" s="2">
        <v>4126</v>
      </c>
      <c r="B1284" s="3">
        <v>46208</v>
      </c>
      <c r="C1284" s="10">
        <f>YEAR(SalesDataTable[[#This Row],[Order Date]])</f>
        <v>2026</v>
      </c>
      <c r="D1284" s="10" t="str">
        <f>"Q"&amp;ROUNDUP(MONTH(SalesDataTable[[#This Row],[Order Date]])/3,0)</f>
        <v>Q3</v>
      </c>
      <c r="E1284" s="10">
        <f>MONTH(SalesDataTable[[#This Row],[Order Date]])</f>
        <v>7</v>
      </c>
      <c r="F1284" s="10"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6">
      <c r="A1285" s="2">
        <v>5080</v>
      </c>
      <c r="B1285" s="3">
        <v>46208</v>
      </c>
      <c r="C1285" s="10">
        <f>YEAR(SalesDataTable[[#This Row],[Order Date]])</f>
        <v>2026</v>
      </c>
      <c r="D1285" s="10" t="str">
        <f>"Q"&amp;ROUNDUP(MONTH(SalesDataTable[[#This Row],[Order Date]])/3,0)</f>
        <v>Q3</v>
      </c>
      <c r="E1285" s="10">
        <f>MONTH(SalesDataTable[[#This Row],[Order Date]])</f>
        <v>7</v>
      </c>
      <c r="F1285" s="10"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6">
      <c r="A1286" s="2">
        <v>923</v>
      </c>
      <c r="B1286" s="3">
        <v>46209</v>
      </c>
      <c r="C1286" s="10">
        <f>YEAR(SalesDataTable[[#This Row],[Order Date]])</f>
        <v>2026</v>
      </c>
      <c r="D1286" s="10" t="str">
        <f>"Q"&amp;ROUNDUP(MONTH(SalesDataTable[[#This Row],[Order Date]])/3,0)</f>
        <v>Q3</v>
      </c>
      <c r="E1286" s="10">
        <f>MONTH(SalesDataTable[[#This Row],[Order Date]])</f>
        <v>7</v>
      </c>
      <c r="F1286" s="10"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6">
      <c r="A1287" s="2">
        <v>1549</v>
      </c>
      <c r="B1287" s="3">
        <v>46209</v>
      </c>
      <c r="C1287" s="10">
        <f>YEAR(SalesDataTable[[#This Row],[Order Date]])</f>
        <v>2026</v>
      </c>
      <c r="D1287" s="10" t="str">
        <f>"Q"&amp;ROUNDUP(MONTH(SalesDataTable[[#This Row],[Order Date]])/3,0)</f>
        <v>Q3</v>
      </c>
      <c r="E1287" s="10">
        <f>MONTH(SalesDataTable[[#This Row],[Order Date]])</f>
        <v>7</v>
      </c>
      <c r="F1287" s="10"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6">
      <c r="A1288" s="2">
        <v>1839</v>
      </c>
      <c r="B1288" s="3">
        <v>46209</v>
      </c>
      <c r="C1288" s="10">
        <f>YEAR(SalesDataTable[[#This Row],[Order Date]])</f>
        <v>2026</v>
      </c>
      <c r="D1288" s="10" t="str">
        <f>"Q"&amp;ROUNDUP(MONTH(SalesDataTable[[#This Row],[Order Date]])/3,0)</f>
        <v>Q3</v>
      </c>
      <c r="E1288" s="10">
        <f>MONTH(SalesDataTable[[#This Row],[Order Date]])</f>
        <v>7</v>
      </c>
      <c r="F1288" s="10"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6">
      <c r="A1289" s="2">
        <v>2053</v>
      </c>
      <c r="B1289" s="3">
        <v>46209</v>
      </c>
      <c r="C1289" s="10">
        <f>YEAR(SalesDataTable[[#This Row],[Order Date]])</f>
        <v>2026</v>
      </c>
      <c r="D1289" s="10" t="str">
        <f>"Q"&amp;ROUNDUP(MONTH(SalesDataTable[[#This Row],[Order Date]])/3,0)</f>
        <v>Q3</v>
      </c>
      <c r="E1289" s="10">
        <f>MONTH(SalesDataTable[[#This Row],[Order Date]])</f>
        <v>7</v>
      </c>
      <c r="F1289" s="10"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6">
      <c r="A1290" s="2">
        <v>2342</v>
      </c>
      <c r="B1290" s="3">
        <v>46209</v>
      </c>
      <c r="C1290" s="10">
        <f>YEAR(SalesDataTable[[#This Row],[Order Date]])</f>
        <v>2026</v>
      </c>
      <c r="D1290" s="10" t="str">
        <f>"Q"&amp;ROUNDUP(MONTH(SalesDataTable[[#This Row],[Order Date]])/3,0)</f>
        <v>Q3</v>
      </c>
      <c r="E1290" s="10">
        <f>MONTH(SalesDataTable[[#This Row],[Order Date]])</f>
        <v>7</v>
      </c>
      <c r="F1290" s="10"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6">
      <c r="A1291" s="2">
        <v>2465</v>
      </c>
      <c r="B1291" s="3">
        <v>46209</v>
      </c>
      <c r="C1291" s="10">
        <f>YEAR(SalesDataTable[[#This Row],[Order Date]])</f>
        <v>2026</v>
      </c>
      <c r="D1291" s="10" t="str">
        <f>"Q"&amp;ROUNDUP(MONTH(SalesDataTable[[#This Row],[Order Date]])/3,0)</f>
        <v>Q3</v>
      </c>
      <c r="E1291" s="10">
        <f>MONTH(SalesDataTable[[#This Row],[Order Date]])</f>
        <v>7</v>
      </c>
      <c r="F1291" s="10"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6">
      <c r="A1292" s="2">
        <v>3990</v>
      </c>
      <c r="B1292" s="3">
        <v>46209</v>
      </c>
      <c r="C1292" s="10">
        <f>YEAR(SalesDataTable[[#This Row],[Order Date]])</f>
        <v>2026</v>
      </c>
      <c r="D1292" s="10" t="str">
        <f>"Q"&amp;ROUNDUP(MONTH(SalesDataTable[[#This Row],[Order Date]])/3,0)</f>
        <v>Q3</v>
      </c>
      <c r="E1292" s="10">
        <f>MONTH(SalesDataTable[[#This Row],[Order Date]])</f>
        <v>7</v>
      </c>
      <c r="F1292" s="10"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6">
      <c r="A1293" s="2">
        <v>4370</v>
      </c>
      <c r="B1293" s="3">
        <v>46209</v>
      </c>
      <c r="C1293" s="10">
        <f>YEAR(SalesDataTable[[#This Row],[Order Date]])</f>
        <v>2026</v>
      </c>
      <c r="D1293" s="10" t="str">
        <f>"Q"&amp;ROUNDUP(MONTH(SalesDataTable[[#This Row],[Order Date]])/3,0)</f>
        <v>Q3</v>
      </c>
      <c r="E1293" s="10">
        <f>MONTH(SalesDataTable[[#This Row],[Order Date]])</f>
        <v>7</v>
      </c>
      <c r="F1293" s="10"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6">
      <c r="A1294" s="2">
        <v>4856</v>
      </c>
      <c r="B1294" s="3">
        <v>46209</v>
      </c>
      <c r="C1294" s="10">
        <f>YEAR(SalesDataTable[[#This Row],[Order Date]])</f>
        <v>2026</v>
      </c>
      <c r="D1294" s="10" t="str">
        <f>"Q"&amp;ROUNDUP(MONTH(SalesDataTable[[#This Row],[Order Date]])/3,0)</f>
        <v>Q3</v>
      </c>
      <c r="E1294" s="10">
        <f>MONTH(SalesDataTable[[#This Row],[Order Date]])</f>
        <v>7</v>
      </c>
      <c r="F1294" s="10"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6">
      <c r="A1295" s="2">
        <v>337</v>
      </c>
      <c r="B1295" s="3">
        <v>46210</v>
      </c>
      <c r="C1295" s="10">
        <f>YEAR(SalesDataTable[[#This Row],[Order Date]])</f>
        <v>2026</v>
      </c>
      <c r="D1295" s="10" t="str">
        <f>"Q"&amp;ROUNDUP(MONTH(SalesDataTable[[#This Row],[Order Date]])/3,0)</f>
        <v>Q3</v>
      </c>
      <c r="E1295" s="10">
        <f>MONTH(SalesDataTable[[#This Row],[Order Date]])</f>
        <v>7</v>
      </c>
      <c r="F1295" s="10"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6">
      <c r="A1296" s="2">
        <v>1001</v>
      </c>
      <c r="B1296" s="3">
        <v>46210</v>
      </c>
      <c r="C1296" s="10">
        <f>YEAR(SalesDataTable[[#This Row],[Order Date]])</f>
        <v>2026</v>
      </c>
      <c r="D1296" s="10" t="str">
        <f>"Q"&amp;ROUNDUP(MONTH(SalesDataTable[[#This Row],[Order Date]])/3,0)</f>
        <v>Q3</v>
      </c>
      <c r="E1296" s="10">
        <f>MONTH(SalesDataTable[[#This Row],[Order Date]])</f>
        <v>7</v>
      </c>
      <c r="F1296" s="10"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6">
      <c r="A1297" s="2">
        <v>2424</v>
      </c>
      <c r="B1297" s="3">
        <v>46210</v>
      </c>
      <c r="C1297" s="10">
        <f>YEAR(SalesDataTable[[#This Row],[Order Date]])</f>
        <v>2026</v>
      </c>
      <c r="D1297" s="10" t="str">
        <f>"Q"&amp;ROUNDUP(MONTH(SalesDataTable[[#This Row],[Order Date]])/3,0)</f>
        <v>Q3</v>
      </c>
      <c r="E1297" s="10">
        <f>MONTH(SalesDataTable[[#This Row],[Order Date]])</f>
        <v>7</v>
      </c>
      <c r="F1297" s="10"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6">
      <c r="A1298" s="2">
        <v>2751</v>
      </c>
      <c r="B1298" s="3">
        <v>46210</v>
      </c>
      <c r="C1298" s="10">
        <f>YEAR(SalesDataTable[[#This Row],[Order Date]])</f>
        <v>2026</v>
      </c>
      <c r="D1298" s="10" t="str">
        <f>"Q"&amp;ROUNDUP(MONTH(SalesDataTable[[#This Row],[Order Date]])/3,0)</f>
        <v>Q3</v>
      </c>
      <c r="E1298" s="10">
        <f>MONTH(SalesDataTable[[#This Row],[Order Date]])</f>
        <v>7</v>
      </c>
      <c r="F1298" s="10"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6">
      <c r="A1299" s="2">
        <v>375</v>
      </c>
      <c r="B1299" s="3">
        <v>46211</v>
      </c>
      <c r="C1299" s="10">
        <f>YEAR(SalesDataTable[[#This Row],[Order Date]])</f>
        <v>2026</v>
      </c>
      <c r="D1299" s="10" t="str">
        <f>"Q"&amp;ROUNDUP(MONTH(SalesDataTable[[#This Row],[Order Date]])/3,0)</f>
        <v>Q3</v>
      </c>
      <c r="E1299" s="10">
        <f>MONTH(SalesDataTable[[#This Row],[Order Date]])</f>
        <v>7</v>
      </c>
      <c r="F1299" s="10"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6">
      <c r="A1300" s="2">
        <v>650</v>
      </c>
      <c r="B1300" s="3">
        <v>46211</v>
      </c>
      <c r="C1300" s="10">
        <f>YEAR(SalesDataTable[[#This Row],[Order Date]])</f>
        <v>2026</v>
      </c>
      <c r="D1300" s="10" t="str">
        <f>"Q"&amp;ROUNDUP(MONTH(SalesDataTable[[#This Row],[Order Date]])/3,0)</f>
        <v>Q3</v>
      </c>
      <c r="E1300" s="10">
        <f>MONTH(SalesDataTable[[#This Row],[Order Date]])</f>
        <v>7</v>
      </c>
      <c r="F1300" s="10"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6">
      <c r="A1301" s="2">
        <v>941</v>
      </c>
      <c r="B1301" s="3">
        <v>46211</v>
      </c>
      <c r="C1301" s="10">
        <f>YEAR(SalesDataTable[[#This Row],[Order Date]])</f>
        <v>2026</v>
      </c>
      <c r="D1301" s="10" t="str">
        <f>"Q"&amp;ROUNDUP(MONTH(SalesDataTable[[#This Row],[Order Date]])/3,0)</f>
        <v>Q3</v>
      </c>
      <c r="E1301" s="10">
        <f>MONTH(SalesDataTable[[#This Row],[Order Date]])</f>
        <v>7</v>
      </c>
      <c r="F1301" s="10"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6">
      <c r="A1302" s="2">
        <v>2719</v>
      </c>
      <c r="B1302" s="3">
        <v>46211</v>
      </c>
      <c r="C1302" s="10">
        <f>YEAR(SalesDataTable[[#This Row],[Order Date]])</f>
        <v>2026</v>
      </c>
      <c r="D1302" s="10" t="str">
        <f>"Q"&amp;ROUNDUP(MONTH(SalesDataTable[[#This Row],[Order Date]])/3,0)</f>
        <v>Q3</v>
      </c>
      <c r="E1302" s="10">
        <f>MONTH(SalesDataTable[[#This Row],[Order Date]])</f>
        <v>7</v>
      </c>
      <c r="F1302" s="10"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6">
      <c r="A1303" s="2">
        <v>3833</v>
      </c>
      <c r="B1303" s="3">
        <v>46211</v>
      </c>
      <c r="C1303" s="10">
        <f>YEAR(SalesDataTable[[#This Row],[Order Date]])</f>
        <v>2026</v>
      </c>
      <c r="D1303" s="10" t="str">
        <f>"Q"&amp;ROUNDUP(MONTH(SalesDataTable[[#This Row],[Order Date]])/3,0)</f>
        <v>Q3</v>
      </c>
      <c r="E1303" s="10">
        <f>MONTH(SalesDataTable[[#This Row],[Order Date]])</f>
        <v>7</v>
      </c>
      <c r="F1303" s="10"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6">
      <c r="A1304" s="2">
        <v>211</v>
      </c>
      <c r="B1304" s="3">
        <v>46212</v>
      </c>
      <c r="C1304" s="10">
        <f>YEAR(SalesDataTable[[#This Row],[Order Date]])</f>
        <v>2026</v>
      </c>
      <c r="D1304" s="10" t="str">
        <f>"Q"&amp;ROUNDUP(MONTH(SalesDataTable[[#This Row],[Order Date]])/3,0)</f>
        <v>Q3</v>
      </c>
      <c r="E1304" s="10">
        <f>MONTH(SalesDataTable[[#This Row],[Order Date]])</f>
        <v>7</v>
      </c>
      <c r="F1304" s="10"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6">
      <c r="A1305" s="2">
        <v>392</v>
      </c>
      <c r="B1305" s="3">
        <v>46212</v>
      </c>
      <c r="C1305" s="10">
        <f>YEAR(SalesDataTable[[#This Row],[Order Date]])</f>
        <v>2026</v>
      </c>
      <c r="D1305" s="10" t="str">
        <f>"Q"&amp;ROUNDUP(MONTH(SalesDataTable[[#This Row],[Order Date]])/3,0)</f>
        <v>Q3</v>
      </c>
      <c r="E1305" s="10">
        <f>MONTH(SalesDataTable[[#This Row],[Order Date]])</f>
        <v>7</v>
      </c>
      <c r="F1305" s="10"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6">
      <c r="A1306" s="2">
        <v>1302</v>
      </c>
      <c r="B1306" s="3">
        <v>46212</v>
      </c>
      <c r="C1306" s="10">
        <f>YEAR(SalesDataTable[[#This Row],[Order Date]])</f>
        <v>2026</v>
      </c>
      <c r="D1306" s="10" t="str">
        <f>"Q"&amp;ROUNDUP(MONTH(SalesDataTable[[#This Row],[Order Date]])/3,0)</f>
        <v>Q3</v>
      </c>
      <c r="E1306" s="10">
        <f>MONTH(SalesDataTable[[#This Row],[Order Date]])</f>
        <v>7</v>
      </c>
      <c r="F1306" s="10"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6">
      <c r="A1307" s="2">
        <v>1366</v>
      </c>
      <c r="B1307" s="3">
        <v>46212</v>
      </c>
      <c r="C1307" s="10">
        <f>YEAR(SalesDataTable[[#This Row],[Order Date]])</f>
        <v>2026</v>
      </c>
      <c r="D1307" s="10" t="str">
        <f>"Q"&amp;ROUNDUP(MONTH(SalesDataTable[[#This Row],[Order Date]])/3,0)</f>
        <v>Q3</v>
      </c>
      <c r="E1307" s="10">
        <f>MONTH(SalesDataTable[[#This Row],[Order Date]])</f>
        <v>7</v>
      </c>
      <c r="F1307" s="10"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6">
      <c r="A1308" s="2">
        <v>1974</v>
      </c>
      <c r="B1308" s="3">
        <v>46212</v>
      </c>
      <c r="C1308" s="10">
        <f>YEAR(SalesDataTable[[#This Row],[Order Date]])</f>
        <v>2026</v>
      </c>
      <c r="D1308" s="10" t="str">
        <f>"Q"&amp;ROUNDUP(MONTH(SalesDataTable[[#This Row],[Order Date]])/3,0)</f>
        <v>Q3</v>
      </c>
      <c r="E1308" s="10">
        <f>MONTH(SalesDataTable[[#This Row],[Order Date]])</f>
        <v>7</v>
      </c>
      <c r="F1308" s="10"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6">
      <c r="A1309" s="2">
        <v>2716</v>
      </c>
      <c r="B1309" s="3">
        <v>46212</v>
      </c>
      <c r="C1309" s="10">
        <f>YEAR(SalesDataTable[[#This Row],[Order Date]])</f>
        <v>2026</v>
      </c>
      <c r="D1309" s="10" t="str">
        <f>"Q"&amp;ROUNDUP(MONTH(SalesDataTable[[#This Row],[Order Date]])/3,0)</f>
        <v>Q3</v>
      </c>
      <c r="E1309" s="10">
        <f>MONTH(SalesDataTable[[#This Row],[Order Date]])</f>
        <v>7</v>
      </c>
      <c r="F1309" s="10"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6">
      <c r="A1310" s="2">
        <v>3161</v>
      </c>
      <c r="B1310" s="3">
        <v>46212</v>
      </c>
      <c r="C1310" s="10">
        <f>YEAR(SalesDataTable[[#This Row],[Order Date]])</f>
        <v>2026</v>
      </c>
      <c r="D1310" s="10" t="str">
        <f>"Q"&amp;ROUNDUP(MONTH(SalesDataTable[[#This Row],[Order Date]])/3,0)</f>
        <v>Q3</v>
      </c>
      <c r="E1310" s="10">
        <f>MONTH(SalesDataTable[[#This Row],[Order Date]])</f>
        <v>7</v>
      </c>
      <c r="F1310" s="10"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6">
      <c r="A1311" s="2">
        <v>3240</v>
      </c>
      <c r="B1311" s="3">
        <v>46212</v>
      </c>
      <c r="C1311" s="10">
        <f>YEAR(SalesDataTable[[#This Row],[Order Date]])</f>
        <v>2026</v>
      </c>
      <c r="D1311" s="10" t="str">
        <f>"Q"&amp;ROUNDUP(MONTH(SalesDataTable[[#This Row],[Order Date]])/3,0)</f>
        <v>Q3</v>
      </c>
      <c r="E1311" s="10">
        <f>MONTH(SalesDataTable[[#This Row],[Order Date]])</f>
        <v>7</v>
      </c>
      <c r="F1311" s="10"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6">
      <c r="A1312" s="2">
        <v>3682</v>
      </c>
      <c r="B1312" s="3">
        <v>46212</v>
      </c>
      <c r="C1312" s="10">
        <f>YEAR(SalesDataTable[[#This Row],[Order Date]])</f>
        <v>2026</v>
      </c>
      <c r="D1312" s="10" t="str">
        <f>"Q"&amp;ROUNDUP(MONTH(SalesDataTable[[#This Row],[Order Date]])/3,0)</f>
        <v>Q3</v>
      </c>
      <c r="E1312" s="10">
        <f>MONTH(SalesDataTable[[#This Row],[Order Date]])</f>
        <v>7</v>
      </c>
      <c r="F1312" s="10"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6">
      <c r="A1313" s="2">
        <v>4725</v>
      </c>
      <c r="B1313" s="3">
        <v>46212</v>
      </c>
      <c r="C1313" s="10">
        <f>YEAR(SalesDataTable[[#This Row],[Order Date]])</f>
        <v>2026</v>
      </c>
      <c r="D1313" s="10" t="str">
        <f>"Q"&amp;ROUNDUP(MONTH(SalesDataTable[[#This Row],[Order Date]])/3,0)</f>
        <v>Q3</v>
      </c>
      <c r="E1313" s="10">
        <f>MONTH(SalesDataTable[[#This Row],[Order Date]])</f>
        <v>7</v>
      </c>
      <c r="F1313" s="10"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6">
      <c r="A1314" s="2">
        <v>758</v>
      </c>
      <c r="B1314" s="3">
        <v>46213</v>
      </c>
      <c r="C1314" s="10">
        <f>YEAR(SalesDataTable[[#This Row],[Order Date]])</f>
        <v>2026</v>
      </c>
      <c r="D1314" s="10" t="str">
        <f>"Q"&amp;ROUNDUP(MONTH(SalesDataTable[[#This Row],[Order Date]])/3,0)</f>
        <v>Q3</v>
      </c>
      <c r="E1314" s="10">
        <f>MONTH(SalesDataTable[[#This Row],[Order Date]])</f>
        <v>7</v>
      </c>
      <c r="F1314" s="10"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6">
      <c r="A1315" s="2">
        <v>1910</v>
      </c>
      <c r="B1315" s="3">
        <v>46213</v>
      </c>
      <c r="C1315" s="10">
        <f>YEAR(SalesDataTable[[#This Row],[Order Date]])</f>
        <v>2026</v>
      </c>
      <c r="D1315" s="10" t="str">
        <f>"Q"&amp;ROUNDUP(MONTH(SalesDataTable[[#This Row],[Order Date]])/3,0)</f>
        <v>Q3</v>
      </c>
      <c r="E1315" s="10">
        <f>MONTH(SalesDataTable[[#This Row],[Order Date]])</f>
        <v>7</v>
      </c>
      <c r="F1315" s="10"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6">
      <c r="A1316" s="2">
        <v>1941</v>
      </c>
      <c r="B1316" s="3">
        <v>46213</v>
      </c>
      <c r="C1316" s="10">
        <f>YEAR(SalesDataTable[[#This Row],[Order Date]])</f>
        <v>2026</v>
      </c>
      <c r="D1316" s="10" t="str">
        <f>"Q"&amp;ROUNDUP(MONTH(SalesDataTable[[#This Row],[Order Date]])/3,0)</f>
        <v>Q3</v>
      </c>
      <c r="E1316" s="10">
        <f>MONTH(SalesDataTable[[#This Row],[Order Date]])</f>
        <v>7</v>
      </c>
      <c r="F1316" s="10"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6">
      <c r="A1317" s="2">
        <v>2324</v>
      </c>
      <c r="B1317" s="3">
        <v>46213</v>
      </c>
      <c r="C1317" s="10">
        <f>YEAR(SalesDataTable[[#This Row],[Order Date]])</f>
        <v>2026</v>
      </c>
      <c r="D1317" s="10" t="str">
        <f>"Q"&amp;ROUNDUP(MONTH(SalesDataTable[[#This Row],[Order Date]])/3,0)</f>
        <v>Q3</v>
      </c>
      <c r="E1317" s="10">
        <f>MONTH(SalesDataTable[[#This Row],[Order Date]])</f>
        <v>7</v>
      </c>
      <c r="F1317" s="10"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6">
      <c r="A1318" s="2">
        <v>2869</v>
      </c>
      <c r="B1318" s="3">
        <v>46213</v>
      </c>
      <c r="C1318" s="10">
        <f>YEAR(SalesDataTable[[#This Row],[Order Date]])</f>
        <v>2026</v>
      </c>
      <c r="D1318" s="10" t="str">
        <f>"Q"&amp;ROUNDUP(MONTH(SalesDataTable[[#This Row],[Order Date]])/3,0)</f>
        <v>Q3</v>
      </c>
      <c r="E1318" s="10">
        <f>MONTH(SalesDataTable[[#This Row],[Order Date]])</f>
        <v>7</v>
      </c>
      <c r="F1318" s="10"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6">
      <c r="A1319" s="2">
        <v>3236</v>
      </c>
      <c r="B1319" s="3">
        <v>46213</v>
      </c>
      <c r="C1319" s="10">
        <f>YEAR(SalesDataTable[[#This Row],[Order Date]])</f>
        <v>2026</v>
      </c>
      <c r="D1319" s="10" t="str">
        <f>"Q"&amp;ROUNDUP(MONTH(SalesDataTable[[#This Row],[Order Date]])/3,0)</f>
        <v>Q3</v>
      </c>
      <c r="E1319" s="10">
        <f>MONTH(SalesDataTable[[#This Row],[Order Date]])</f>
        <v>7</v>
      </c>
      <c r="F1319" s="10"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6">
      <c r="A1320" s="2">
        <v>3582</v>
      </c>
      <c r="B1320" s="3">
        <v>46213</v>
      </c>
      <c r="C1320" s="10">
        <f>YEAR(SalesDataTable[[#This Row],[Order Date]])</f>
        <v>2026</v>
      </c>
      <c r="D1320" s="10" t="str">
        <f>"Q"&amp;ROUNDUP(MONTH(SalesDataTable[[#This Row],[Order Date]])/3,0)</f>
        <v>Q3</v>
      </c>
      <c r="E1320" s="10">
        <f>MONTH(SalesDataTable[[#This Row],[Order Date]])</f>
        <v>7</v>
      </c>
      <c r="F1320" s="10"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6">
      <c r="A1321" s="2">
        <v>3715</v>
      </c>
      <c r="B1321" s="3">
        <v>46213</v>
      </c>
      <c r="C1321" s="10">
        <f>YEAR(SalesDataTable[[#This Row],[Order Date]])</f>
        <v>2026</v>
      </c>
      <c r="D1321" s="10" t="str">
        <f>"Q"&amp;ROUNDUP(MONTH(SalesDataTable[[#This Row],[Order Date]])/3,0)</f>
        <v>Q3</v>
      </c>
      <c r="E1321" s="10">
        <f>MONTH(SalesDataTable[[#This Row],[Order Date]])</f>
        <v>7</v>
      </c>
      <c r="F1321" s="10"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6">
      <c r="A1322" s="2">
        <v>3940</v>
      </c>
      <c r="B1322" s="3">
        <v>46213</v>
      </c>
      <c r="C1322" s="10">
        <f>YEAR(SalesDataTable[[#This Row],[Order Date]])</f>
        <v>2026</v>
      </c>
      <c r="D1322" s="10" t="str">
        <f>"Q"&amp;ROUNDUP(MONTH(SalesDataTable[[#This Row],[Order Date]])/3,0)</f>
        <v>Q3</v>
      </c>
      <c r="E1322" s="10">
        <f>MONTH(SalesDataTable[[#This Row],[Order Date]])</f>
        <v>7</v>
      </c>
      <c r="F1322" s="10"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6">
      <c r="A1323" s="2">
        <v>4760</v>
      </c>
      <c r="B1323" s="3">
        <v>46213</v>
      </c>
      <c r="C1323" s="10">
        <f>YEAR(SalesDataTable[[#This Row],[Order Date]])</f>
        <v>2026</v>
      </c>
      <c r="D1323" s="10" t="str">
        <f>"Q"&amp;ROUNDUP(MONTH(SalesDataTable[[#This Row],[Order Date]])/3,0)</f>
        <v>Q3</v>
      </c>
      <c r="E1323" s="10">
        <f>MONTH(SalesDataTable[[#This Row],[Order Date]])</f>
        <v>7</v>
      </c>
      <c r="F1323" s="10"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6">
      <c r="A1324" s="2">
        <v>4768</v>
      </c>
      <c r="B1324" s="3">
        <v>46213</v>
      </c>
      <c r="C1324" s="10">
        <f>YEAR(SalesDataTable[[#This Row],[Order Date]])</f>
        <v>2026</v>
      </c>
      <c r="D1324" s="10" t="str">
        <f>"Q"&amp;ROUNDUP(MONTH(SalesDataTable[[#This Row],[Order Date]])/3,0)</f>
        <v>Q3</v>
      </c>
      <c r="E1324" s="10">
        <f>MONTH(SalesDataTable[[#This Row],[Order Date]])</f>
        <v>7</v>
      </c>
      <c r="F1324" s="10"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6">
      <c r="A1325" s="2">
        <v>5025</v>
      </c>
      <c r="B1325" s="3">
        <v>46213</v>
      </c>
      <c r="C1325" s="10">
        <f>YEAR(SalesDataTable[[#This Row],[Order Date]])</f>
        <v>2026</v>
      </c>
      <c r="D1325" s="10" t="str">
        <f>"Q"&amp;ROUNDUP(MONTH(SalesDataTable[[#This Row],[Order Date]])/3,0)</f>
        <v>Q3</v>
      </c>
      <c r="E1325" s="10">
        <f>MONTH(SalesDataTable[[#This Row],[Order Date]])</f>
        <v>7</v>
      </c>
      <c r="F1325" s="10"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6">
      <c r="A1326" s="2">
        <v>165</v>
      </c>
      <c r="B1326" s="3">
        <v>46214</v>
      </c>
      <c r="C1326" s="10">
        <f>YEAR(SalesDataTable[[#This Row],[Order Date]])</f>
        <v>2026</v>
      </c>
      <c r="D1326" s="10" t="str">
        <f>"Q"&amp;ROUNDUP(MONTH(SalesDataTable[[#This Row],[Order Date]])/3,0)</f>
        <v>Q3</v>
      </c>
      <c r="E1326" s="10">
        <f>MONTH(SalesDataTable[[#This Row],[Order Date]])</f>
        <v>7</v>
      </c>
      <c r="F1326" s="10"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6">
      <c r="A1327" s="2">
        <v>198</v>
      </c>
      <c r="B1327" s="3">
        <v>46214</v>
      </c>
      <c r="C1327" s="10">
        <f>YEAR(SalesDataTable[[#This Row],[Order Date]])</f>
        <v>2026</v>
      </c>
      <c r="D1327" s="10" t="str">
        <f>"Q"&amp;ROUNDUP(MONTH(SalesDataTable[[#This Row],[Order Date]])/3,0)</f>
        <v>Q3</v>
      </c>
      <c r="E1327" s="10">
        <f>MONTH(SalesDataTable[[#This Row],[Order Date]])</f>
        <v>7</v>
      </c>
      <c r="F1327" s="10"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6">
      <c r="A1328" s="2">
        <v>1480</v>
      </c>
      <c r="B1328" s="3">
        <v>46214</v>
      </c>
      <c r="C1328" s="10">
        <f>YEAR(SalesDataTable[[#This Row],[Order Date]])</f>
        <v>2026</v>
      </c>
      <c r="D1328" s="10" t="str">
        <f>"Q"&amp;ROUNDUP(MONTH(SalesDataTable[[#This Row],[Order Date]])/3,0)</f>
        <v>Q3</v>
      </c>
      <c r="E1328" s="10">
        <f>MONTH(SalesDataTable[[#This Row],[Order Date]])</f>
        <v>7</v>
      </c>
      <c r="F1328" s="10"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6">
      <c r="A1329" s="2">
        <v>1990</v>
      </c>
      <c r="B1329" s="3">
        <v>46214</v>
      </c>
      <c r="C1329" s="10">
        <f>YEAR(SalesDataTable[[#This Row],[Order Date]])</f>
        <v>2026</v>
      </c>
      <c r="D1329" s="10" t="str">
        <f>"Q"&amp;ROUNDUP(MONTH(SalesDataTable[[#This Row],[Order Date]])/3,0)</f>
        <v>Q3</v>
      </c>
      <c r="E1329" s="10">
        <f>MONTH(SalesDataTable[[#This Row],[Order Date]])</f>
        <v>7</v>
      </c>
      <c r="F1329" s="10"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6">
      <c r="A1330" s="2">
        <v>2298</v>
      </c>
      <c r="B1330" s="3">
        <v>46214</v>
      </c>
      <c r="C1330" s="10">
        <f>YEAR(SalesDataTable[[#This Row],[Order Date]])</f>
        <v>2026</v>
      </c>
      <c r="D1330" s="10" t="str">
        <f>"Q"&amp;ROUNDUP(MONTH(SalesDataTable[[#This Row],[Order Date]])/3,0)</f>
        <v>Q3</v>
      </c>
      <c r="E1330" s="10">
        <f>MONTH(SalesDataTable[[#This Row],[Order Date]])</f>
        <v>7</v>
      </c>
      <c r="F1330" s="10"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6">
      <c r="A1331" s="2">
        <v>2886</v>
      </c>
      <c r="B1331" s="3">
        <v>46214</v>
      </c>
      <c r="C1331" s="10">
        <f>YEAR(SalesDataTable[[#This Row],[Order Date]])</f>
        <v>2026</v>
      </c>
      <c r="D1331" s="10" t="str">
        <f>"Q"&amp;ROUNDUP(MONTH(SalesDataTable[[#This Row],[Order Date]])/3,0)</f>
        <v>Q3</v>
      </c>
      <c r="E1331" s="10">
        <f>MONTH(SalesDataTable[[#This Row],[Order Date]])</f>
        <v>7</v>
      </c>
      <c r="F1331" s="10"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6">
      <c r="A1332" s="2">
        <v>2893</v>
      </c>
      <c r="B1332" s="3">
        <v>46214</v>
      </c>
      <c r="C1332" s="10">
        <f>YEAR(SalesDataTable[[#This Row],[Order Date]])</f>
        <v>2026</v>
      </c>
      <c r="D1332" s="10" t="str">
        <f>"Q"&amp;ROUNDUP(MONTH(SalesDataTable[[#This Row],[Order Date]])/3,0)</f>
        <v>Q3</v>
      </c>
      <c r="E1332" s="10">
        <f>MONTH(SalesDataTable[[#This Row],[Order Date]])</f>
        <v>7</v>
      </c>
      <c r="F1332" s="10"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6">
      <c r="A1333" s="2">
        <v>2939</v>
      </c>
      <c r="B1333" s="3">
        <v>46214</v>
      </c>
      <c r="C1333" s="10">
        <f>YEAR(SalesDataTable[[#This Row],[Order Date]])</f>
        <v>2026</v>
      </c>
      <c r="D1333" s="10" t="str">
        <f>"Q"&amp;ROUNDUP(MONTH(SalesDataTable[[#This Row],[Order Date]])/3,0)</f>
        <v>Q3</v>
      </c>
      <c r="E1333" s="10">
        <f>MONTH(SalesDataTable[[#This Row],[Order Date]])</f>
        <v>7</v>
      </c>
      <c r="F1333" s="10"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6">
      <c r="A1334" s="2">
        <v>3249</v>
      </c>
      <c r="B1334" s="3">
        <v>46214</v>
      </c>
      <c r="C1334" s="10">
        <f>YEAR(SalesDataTable[[#This Row],[Order Date]])</f>
        <v>2026</v>
      </c>
      <c r="D1334" s="10" t="str">
        <f>"Q"&amp;ROUNDUP(MONTH(SalesDataTable[[#This Row],[Order Date]])/3,0)</f>
        <v>Q3</v>
      </c>
      <c r="E1334" s="10">
        <f>MONTH(SalesDataTable[[#This Row],[Order Date]])</f>
        <v>7</v>
      </c>
      <c r="F1334" s="10"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6">
      <c r="A1335" s="2">
        <v>3832</v>
      </c>
      <c r="B1335" s="3">
        <v>46214</v>
      </c>
      <c r="C1335" s="10">
        <f>YEAR(SalesDataTable[[#This Row],[Order Date]])</f>
        <v>2026</v>
      </c>
      <c r="D1335" s="10" t="str">
        <f>"Q"&amp;ROUNDUP(MONTH(SalesDataTable[[#This Row],[Order Date]])/3,0)</f>
        <v>Q3</v>
      </c>
      <c r="E1335" s="10">
        <f>MONTH(SalesDataTable[[#This Row],[Order Date]])</f>
        <v>7</v>
      </c>
      <c r="F1335" s="10"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6">
      <c r="A1336" s="2">
        <v>3868</v>
      </c>
      <c r="B1336" s="3">
        <v>46214</v>
      </c>
      <c r="C1336" s="10">
        <f>YEAR(SalesDataTable[[#This Row],[Order Date]])</f>
        <v>2026</v>
      </c>
      <c r="D1336" s="10" t="str">
        <f>"Q"&amp;ROUNDUP(MONTH(SalesDataTable[[#This Row],[Order Date]])/3,0)</f>
        <v>Q3</v>
      </c>
      <c r="E1336" s="10">
        <f>MONTH(SalesDataTable[[#This Row],[Order Date]])</f>
        <v>7</v>
      </c>
      <c r="F1336" s="10"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6">
      <c r="A1337" s="2">
        <v>4365</v>
      </c>
      <c r="B1337" s="3">
        <v>46214</v>
      </c>
      <c r="C1337" s="10">
        <f>YEAR(SalesDataTable[[#This Row],[Order Date]])</f>
        <v>2026</v>
      </c>
      <c r="D1337" s="10" t="str">
        <f>"Q"&amp;ROUNDUP(MONTH(SalesDataTable[[#This Row],[Order Date]])/3,0)</f>
        <v>Q3</v>
      </c>
      <c r="E1337" s="10">
        <f>MONTH(SalesDataTable[[#This Row],[Order Date]])</f>
        <v>7</v>
      </c>
      <c r="F1337" s="10"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6">
      <c r="A1338" s="2">
        <v>314</v>
      </c>
      <c r="B1338" s="3">
        <v>46215</v>
      </c>
      <c r="C1338" s="10">
        <f>YEAR(SalesDataTable[[#This Row],[Order Date]])</f>
        <v>2026</v>
      </c>
      <c r="D1338" s="10" t="str">
        <f>"Q"&amp;ROUNDUP(MONTH(SalesDataTable[[#This Row],[Order Date]])/3,0)</f>
        <v>Q3</v>
      </c>
      <c r="E1338" s="10">
        <f>MONTH(SalesDataTable[[#This Row],[Order Date]])</f>
        <v>7</v>
      </c>
      <c r="F1338" s="10"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6">
      <c r="A1339" s="2">
        <v>552</v>
      </c>
      <c r="B1339" s="3">
        <v>46215</v>
      </c>
      <c r="C1339" s="10">
        <f>YEAR(SalesDataTable[[#This Row],[Order Date]])</f>
        <v>2026</v>
      </c>
      <c r="D1339" s="10" t="str">
        <f>"Q"&amp;ROUNDUP(MONTH(SalesDataTable[[#This Row],[Order Date]])/3,0)</f>
        <v>Q3</v>
      </c>
      <c r="E1339" s="10">
        <f>MONTH(SalesDataTable[[#This Row],[Order Date]])</f>
        <v>7</v>
      </c>
      <c r="F1339" s="10"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6">
      <c r="A1340" s="2">
        <v>1317</v>
      </c>
      <c r="B1340" s="3">
        <v>46215</v>
      </c>
      <c r="C1340" s="10">
        <f>YEAR(SalesDataTable[[#This Row],[Order Date]])</f>
        <v>2026</v>
      </c>
      <c r="D1340" s="10" t="str">
        <f>"Q"&amp;ROUNDUP(MONTH(SalesDataTable[[#This Row],[Order Date]])/3,0)</f>
        <v>Q3</v>
      </c>
      <c r="E1340" s="10">
        <f>MONTH(SalesDataTable[[#This Row],[Order Date]])</f>
        <v>7</v>
      </c>
      <c r="F1340" s="10"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6">
      <c r="A1341" s="2">
        <v>1515</v>
      </c>
      <c r="B1341" s="3">
        <v>46215</v>
      </c>
      <c r="C1341" s="10">
        <f>YEAR(SalesDataTable[[#This Row],[Order Date]])</f>
        <v>2026</v>
      </c>
      <c r="D1341" s="10" t="str">
        <f>"Q"&amp;ROUNDUP(MONTH(SalesDataTable[[#This Row],[Order Date]])/3,0)</f>
        <v>Q3</v>
      </c>
      <c r="E1341" s="10">
        <f>MONTH(SalesDataTable[[#This Row],[Order Date]])</f>
        <v>7</v>
      </c>
      <c r="F1341" s="10"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6">
      <c r="A1342" s="2">
        <v>1674</v>
      </c>
      <c r="B1342" s="3">
        <v>46215</v>
      </c>
      <c r="C1342" s="10">
        <f>YEAR(SalesDataTable[[#This Row],[Order Date]])</f>
        <v>2026</v>
      </c>
      <c r="D1342" s="10" t="str">
        <f>"Q"&amp;ROUNDUP(MONTH(SalesDataTable[[#This Row],[Order Date]])/3,0)</f>
        <v>Q3</v>
      </c>
      <c r="E1342" s="10">
        <f>MONTH(SalesDataTable[[#This Row],[Order Date]])</f>
        <v>7</v>
      </c>
      <c r="F1342" s="10"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6">
      <c r="A1343" s="2">
        <v>2407</v>
      </c>
      <c r="B1343" s="3">
        <v>46215</v>
      </c>
      <c r="C1343" s="10">
        <f>YEAR(SalesDataTable[[#This Row],[Order Date]])</f>
        <v>2026</v>
      </c>
      <c r="D1343" s="10" t="str">
        <f>"Q"&amp;ROUNDUP(MONTH(SalesDataTable[[#This Row],[Order Date]])/3,0)</f>
        <v>Q3</v>
      </c>
      <c r="E1343" s="10">
        <f>MONTH(SalesDataTable[[#This Row],[Order Date]])</f>
        <v>7</v>
      </c>
      <c r="F1343" s="10"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6">
      <c r="A1344" s="2">
        <v>2817</v>
      </c>
      <c r="B1344" s="3">
        <v>46215</v>
      </c>
      <c r="C1344" s="10">
        <f>YEAR(SalesDataTable[[#This Row],[Order Date]])</f>
        <v>2026</v>
      </c>
      <c r="D1344" s="10" t="str">
        <f>"Q"&amp;ROUNDUP(MONTH(SalesDataTable[[#This Row],[Order Date]])/3,0)</f>
        <v>Q3</v>
      </c>
      <c r="E1344" s="10">
        <f>MONTH(SalesDataTable[[#This Row],[Order Date]])</f>
        <v>7</v>
      </c>
      <c r="F1344" s="10"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6">
      <c r="A1345" s="2">
        <v>3059</v>
      </c>
      <c r="B1345" s="3">
        <v>46215</v>
      </c>
      <c r="C1345" s="10">
        <f>YEAR(SalesDataTable[[#This Row],[Order Date]])</f>
        <v>2026</v>
      </c>
      <c r="D1345" s="10" t="str">
        <f>"Q"&amp;ROUNDUP(MONTH(SalesDataTable[[#This Row],[Order Date]])/3,0)</f>
        <v>Q3</v>
      </c>
      <c r="E1345" s="10">
        <f>MONTH(SalesDataTable[[#This Row],[Order Date]])</f>
        <v>7</v>
      </c>
      <c r="F1345" s="10"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6">
      <c r="A1346" s="2">
        <v>3210</v>
      </c>
      <c r="B1346" s="3">
        <v>46215</v>
      </c>
      <c r="C1346" s="10">
        <f>YEAR(SalesDataTable[[#This Row],[Order Date]])</f>
        <v>2026</v>
      </c>
      <c r="D1346" s="10" t="str">
        <f>"Q"&amp;ROUNDUP(MONTH(SalesDataTable[[#This Row],[Order Date]])/3,0)</f>
        <v>Q3</v>
      </c>
      <c r="E1346" s="10">
        <f>MONTH(SalesDataTable[[#This Row],[Order Date]])</f>
        <v>7</v>
      </c>
      <c r="F1346" s="10"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6">
      <c r="A1347" s="2">
        <v>3670</v>
      </c>
      <c r="B1347" s="3">
        <v>46215</v>
      </c>
      <c r="C1347" s="10">
        <f>YEAR(SalesDataTable[[#This Row],[Order Date]])</f>
        <v>2026</v>
      </c>
      <c r="D1347" s="10" t="str">
        <f>"Q"&amp;ROUNDUP(MONTH(SalesDataTable[[#This Row],[Order Date]])/3,0)</f>
        <v>Q3</v>
      </c>
      <c r="E1347" s="10">
        <f>MONTH(SalesDataTable[[#This Row],[Order Date]])</f>
        <v>7</v>
      </c>
      <c r="F1347" s="10"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6">
      <c r="A1348" s="2">
        <v>4017</v>
      </c>
      <c r="B1348" s="3">
        <v>46215</v>
      </c>
      <c r="C1348" s="10">
        <f>YEAR(SalesDataTable[[#This Row],[Order Date]])</f>
        <v>2026</v>
      </c>
      <c r="D1348" s="10" t="str">
        <f>"Q"&amp;ROUNDUP(MONTH(SalesDataTable[[#This Row],[Order Date]])/3,0)</f>
        <v>Q3</v>
      </c>
      <c r="E1348" s="10">
        <f>MONTH(SalesDataTable[[#This Row],[Order Date]])</f>
        <v>7</v>
      </c>
      <c r="F1348" s="10"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6">
      <c r="A1349" s="2">
        <v>5012</v>
      </c>
      <c r="B1349" s="3">
        <v>46215</v>
      </c>
      <c r="C1349" s="10">
        <f>YEAR(SalesDataTable[[#This Row],[Order Date]])</f>
        <v>2026</v>
      </c>
      <c r="D1349" s="10" t="str">
        <f>"Q"&amp;ROUNDUP(MONTH(SalesDataTable[[#This Row],[Order Date]])/3,0)</f>
        <v>Q3</v>
      </c>
      <c r="E1349" s="10">
        <f>MONTH(SalesDataTable[[#This Row],[Order Date]])</f>
        <v>7</v>
      </c>
      <c r="F1349" s="10"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6">
      <c r="A1350" s="2">
        <v>884</v>
      </c>
      <c r="B1350" s="3">
        <v>46216</v>
      </c>
      <c r="C1350" s="10">
        <f>YEAR(SalesDataTable[[#This Row],[Order Date]])</f>
        <v>2026</v>
      </c>
      <c r="D1350" s="10" t="str">
        <f>"Q"&amp;ROUNDUP(MONTH(SalesDataTable[[#This Row],[Order Date]])/3,0)</f>
        <v>Q3</v>
      </c>
      <c r="E1350" s="10">
        <f>MONTH(SalesDataTable[[#This Row],[Order Date]])</f>
        <v>7</v>
      </c>
      <c r="F1350" s="10"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6">
      <c r="A1351" s="2">
        <v>1025</v>
      </c>
      <c r="B1351" s="3">
        <v>46216</v>
      </c>
      <c r="C1351" s="10">
        <f>YEAR(SalesDataTable[[#This Row],[Order Date]])</f>
        <v>2026</v>
      </c>
      <c r="D1351" s="10" t="str">
        <f>"Q"&amp;ROUNDUP(MONTH(SalesDataTable[[#This Row],[Order Date]])/3,0)</f>
        <v>Q3</v>
      </c>
      <c r="E1351" s="10">
        <f>MONTH(SalesDataTable[[#This Row],[Order Date]])</f>
        <v>7</v>
      </c>
      <c r="F1351" s="10"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6">
      <c r="A1352" s="2">
        <v>1279</v>
      </c>
      <c r="B1352" s="3">
        <v>46216</v>
      </c>
      <c r="C1352" s="10">
        <f>YEAR(SalesDataTable[[#This Row],[Order Date]])</f>
        <v>2026</v>
      </c>
      <c r="D1352" s="10" t="str">
        <f>"Q"&amp;ROUNDUP(MONTH(SalesDataTable[[#This Row],[Order Date]])/3,0)</f>
        <v>Q3</v>
      </c>
      <c r="E1352" s="10">
        <f>MONTH(SalesDataTable[[#This Row],[Order Date]])</f>
        <v>7</v>
      </c>
      <c r="F1352" s="10"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6">
      <c r="A1353" s="2">
        <v>1534</v>
      </c>
      <c r="B1353" s="3">
        <v>46216</v>
      </c>
      <c r="C1353" s="10">
        <f>YEAR(SalesDataTable[[#This Row],[Order Date]])</f>
        <v>2026</v>
      </c>
      <c r="D1353" s="10" t="str">
        <f>"Q"&amp;ROUNDUP(MONTH(SalesDataTable[[#This Row],[Order Date]])/3,0)</f>
        <v>Q3</v>
      </c>
      <c r="E1353" s="10">
        <f>MONTH(SalesDataTable[[#This Row],[Order Date]])</f>
        <v>7</v>
      </c>
      <c r="F1353" s="10"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6">
      <c r="A1354" s="2">
        <v>2147</v>
      </c>
      <c r="B1354" s="3">
        <v>46216</v>
      </c>
      <c r="C1354" s="10">
        <f>YEAR(SalesDataTable[[#This Row],[Order Date]])</f>
        <v>2026</v>
      </c>
      <c r="D1354" s="10" t="str">
        <f>"Q"&amp;ROUNDUP(MONTH(SalesDataTable[[#This Row],[Order Date]])/3,0)</f>
        <v>Q3</v>
      </c>
      <c r="E1354" s="10">
        <f>MONTH(SalesDataTable[[#This Row],[Order Date]])</f>
        <v>7</v>
      </c>
      <c r="F1354" s="10"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6">
      <c r="A1355" s="2">
        <v>2385</v>
      </c>
      <c r="B1355" s="3">
        <v>46216</v>
      </c>
      <c r="C1355" s="10">
        <f>YEAR(SalesDataTable[[#This Row],[Order Date]])</f>
        <v>2026</v>
      </c>
      <c r="D1355" s="10" t="str">
        <f>"Q"&amp;ROUNDUP(MONTH(SalesDataTable[[#This Row],[Order Date]])/3,0)</f>
        <v>Q3</v>
      </c>
      <c r="E1355" s="10">
        <f>MONTH(SalesDataTable[[#This Row],[Order Date]])</f>
        <v>7</v>
      </c>
      <c r="F1355" s="10"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6">
      <c r="A1356" s="2">
        <v>2517</v>
      </c>
      <c r="B1356" s="3">
        <v>46216</v>
      </c>
      <c r="C1356" s="10">
        <f>YEAR(SalesDataTable[[#This Row],[Order Date]])</f>
        <v>2026</v>
      </c>
      <c r="D1356" s="10" t="str">
        <f>"Q"&amp;ROUNDUP(MONTH(SalesDataTable[[#This Row],[Order Date]])/3,0)</f>
        <v>Q3</v>
      </c>
      <c r="E1356" s="10">
        <f>MONTH(SalesDataTable[[#This Row],[Order Date]])</f>
        <v>7</v>
      </c>
      <c r="F1356" s="10"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6">
      <c r="A1357" s="2">
        <v>2746</v>
      </c>
      <c r="B1357" s="3">
        <v>46216</v>
      </c>
      <c r="C1357" s="10">
        <f>YEAR(SalesDataTable[[#This Row],[Order Date]])</f>
        <v>2026</v>
      </c>
      <c r="D1357" s="10" t="str">
        <f>"Q"&amp;ROUNDUP(MONTH(SalesDataTable[[#This Row],[Order Date]])/3,0)</f>
        <v>Q3</v>
      </c>
      <c r="E1357" s="10">
        <f>MONTH(SalesDataTable[[#This Row],[Order Date]])</f>
        <v>7</v>
      </c>
      <c r="F1357" s="10"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6">
      <c r="A1358" s="2">
        <v>3297</v>
      </c>
      <c r="B1358" s="3">
        <v>46216</v>
      </c>
      <c r="C1358" s="10">
        <f>YEAR(SalesDataTable[[#This Row],[Order Date]])</f>
        <v>2026</v>
      </c>
      <c r="D1358" s="10" t="str">
        <f>"Q"&amp;ROUNDUP(MONTH(SalesDataTable[[#This Row],[Order Date]])/3,0)</f>
        <v>Q3</v>
      </c>
      <c r="E1358" s="10">
        <f>MONTH(SalesDataTable[[#This Row],[Order Date]])</f>
        <v>7</v>
      </c>
      <c r="F1358" s="10"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6">
      <c r="A1359" s="2">
        <v>772</v>
      </c>
      <c r="B1359" s="3">
        <v>46217</v>
      </c>
      <c r="C1359" s="10">
        <f>YEAR(SalesDataTable[[#This Row],[Order Date]])</f>
        <v>2026</v>
      </c>
      <c r="D1359" s="10" t="str">
        <f>"Q"&amp;ROUNDUP(MONTH(SalesDataTable[[#This Row],[Order Date]])/3,0)</f>
        <v>Q3</v>
      </c>
      <c r="E1359" s="10">
        <f>MONTH(SalesDataTable[[#This Row],[Order Date]])</f>
        <v>7</v>
      </c>
      <c r="F1359" s="10"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6">
      <c r="A1360" s="2">
        <v>838</v>
      </c>
      <c r="B1360" s="3">
        <v>46217</v>
      </c>
      <c r="C1360" s="10">
        <f>YEAR(SalesDataTable[[#This Row],[Order Date]])</f>
        <v>2026</v>
      </c>
      <c r="D1360" s="10" t="str">
        <f>"Q"&amp;ROUNDUP(MONTH(SalesDataTable[[#This Row],[Order Date]])/3,0)</f>
        <v>Q3</v>
      </c>
      <c r="E1360" s="10">
        <f>MONTH(SalesDataTable[[#This Row],[Order Date]])</f>
        <v>7</v>
      </c>
      <c r="F1360" s="10"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6">
      <c r="A1361" s="2">
        <v>1144</v>
      </c>
      <c r="B1361" s="3">
        <v>46217</v>
      </c>
      <c r="C1361" s="10">
        <f>YEAR(SalesDataTable[[#This Row],[Order Date]])</f>
        <v>2026</v>
      </c>
      <c r="D1361" s="10" t="str">
        <f>"Q"&amp;ROUNDUP(MONTH(SalesDataTable[[#This Row],[Order Date]])/3,0)</f>
        <v>Q3</v>
      </c>
      <c r="E1361" s="10">
        <f>MONTH(SalesDataTable[[#This Row],[Order Date]])</f>
        <v>7</v>
      </c>
      <c r="F1361" s="10"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6">
      <c r="A1362" s="2">
        <v>1686</v>
      </c>
      <c r="B1362" s="3">
        <v>46217</v>
      </c>
      <c r="C1362" s="10">
        <f>YEAR(SalesDataTable[[#This Row],[Order Date]])</f>
        <v>2026</v>
      </c>
      <c r="D1362" s="10" t="str">
        <f>"Q"&amp;ROUNDUP(MONTH(SalesDataTable[[#This Row],[Order Date]])/3,0)</f>
        <v>Q3</v>
      </c>
      <c r="E1362" s="10">
        <f>MONTH(SalesDataTable[[#This Row],[Order Date]])</f>
        <v>7</v>
      </c>
      <c r="F1362" s="10"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6">
      <c r="A1363" s="2">
        <v>2823</v>
      </c>
      <c r="B1363" s="3">
        <v>46217</v>
      </c>
      <c r="C1363" s="10">
        <f>YEAR(SalesDataTable[[#This Row],[Order Date]])</f>
        <v>2026</v>
      </c>
      <c r="D1363" s="10" t="str">
        <f>"Q"&amp;ROUNDUP(MONTH(SalesDataTable[[#This Row],[Order Date]])/3,0)</f>
        <v>Q3</v>
      </c>
      <c r="E1363" s="10">
        <f>MONTH(SalesDataTable[[#This Row],[Order Date]])</f>
        <v>7</v>
      </c>
      <c r="F1363" s="10"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6">
      <c r="A1364" s="2">
        <v>2883</v>
      </c>
      <c r="B1364" s="3">
        <v>46217</v>
      </c>
      <c r="C1364" s="10">
        <f>YEAR(SalesDataTable[[#This Row],[Order Date]])</f>
        <v>2026</v>
      </c>
      <c r="D1364" s="10" t="str">
        <f>"Q"&amp;ROUNDUP(MONTH(SalesDataTable[[#This Row],[Order Date]])/3,0)</f>
        <v>Q3</v>
      </c>
      <c r="E1364" s="10">
        <f>MONTH(SalesDataTable[[#This Row],[Order Date]])</f>
        <v>7</v>
      </c>
      <c r="F1364" s="10"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6">
      <c r="A1365" s="2">
        <v>3259</v>
      </c>
      <c r="B1365" s="3">
        <v>46217</v>
      </c>
      <c r="C1365" s="10">
        <f>YEAR(SalesDataTable[[#This Row],[Order Date]])</f>
        <v>2026</v>
      </c>
      <c r="D1365" s="10" t="str">
        <f>"Q"&amp;ROUNDUP(MONTH(SalesDataTable[[#This Row],[Order Date]])/3,0)</f>
        <v>Q3</v>
      </c>
      <c r="E1365" s="10">
        <f>MONTH(SalesDataTable[[#This Row],[Order Date]])</f>
        <v>7</v>
      </c>
      <c r="F1365" s="10"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6">
      <c r="A1366" s="2">
        <v>3709</v>
      </c>
      <c r="B1366" s="3">
        <v>46217</v>
      </c>
      <c r="C1366" s="10">
        <f>YEAR(SalesDataTable[[#This Row],[Order Date]])</f>
        <v>2026</v>
      </c>
      <c r="D1366" s="10" t="str">
        <f>"Q"&amp;ROUNDUP(MONTH(SalesDataTable[[#This Row],[Order Date]])/3,0)</f>
        <v>Q3</v>
      </c>
      <c r="E1366" s="10">
        <f>MONTH(SalesDataTable[[#This Row],[Order Date]])</f>
        <v>7</v>
      </c>
      <c r="F1366" s="10"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6">
      <c r="A1367" s="2">
        <v>61</v>
      </c>
      <c r="B1367" s="3">
        <v>46218</v>
      </c>
      <c r="C1367" s="10">
        <f>YEAR(SalesDataTable[[#This Row],[Order Date]])</f>
        <v>2026</v>
      </c>
      <c r="D1367" s="10" t="str">
        <f>"Q"&amp;ROUNDUP(MONTH(SalesDataTable[[#This Row],[Order Date]])/3,0)</f>
        <v>Q3</v>
      </c>
      <c r="E1367" s="10">
        <f>MONTH(SalesDataTable[[#This Row],[Order Date]])</f>
        <v>7</v>
      </c>
      <c r="F1367" s="10"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6">
      <c r="A1368" s="2">
        <v>357</v>
      </c>
      <c r="B1368" s="3">
        <v>46218</v>
      </c>
      <c r="C1368" s="10">
        <f>YEAR(SalesDataTable[[#This Row],[Order Date]])</f>
        <v>2026</v>
      </c>
      <c r="D1368" s="10" t="str">
        <f>"Q"&amp;ROUNDUP(MONTH(SalesDataTable[[#This Row],[Order Date]])/3,0)</f>
        <v>Q3</v>
      </c>
      <c r="E1368" s="10">
        <f>MONTH(SalesDataTable[[#This Row],[Order Date]])</f>
        <v>7</v>
      </c>
      <c r="F1368" s="10"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6">
      <c r="A1369" s="2">
        <v>1607</v>
      </c>
      <c r="B1369" s="3">
        <v>46218</v>
      </c>
      <c r="C1369" s="10">
        <f>YEAR(SalesDataTable[[#This Row],[Order Date]])</f>
        <v>2026</v>
      </c>
      <c r="D1369" s="10" t="str">
        <f>"Q"&amp;ROUNDUP(MONTH(SalesDataTable[[#This Row],[Order Date]])/3,0)</f>
        <v>Q3</v>
      </c>
      <c r="E1369" s="10">
        <f>MONTH(SalesDataTable[[#This Row],[Order Date]])</f>
        <v>7</v>
      </c>
      <c r="F1369" s="10"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6">
      <c r="A1370" s="2">
        <v>3295</v>
      </c>
      <c r="B1370" s="3">
        <v>46218</v>
      </c>
      <c r="C1370" s="10">
        <f>YEAR(SalesDataTable[[#This Row],[Order Date]])</f>
        <v>2026</v>
      </c>
      <c r="D1370" s="10" t="str">
        <f>"Q"&amp;ROUNDUP(MONTH(SalesDataTable[[#This Row],[Order Date]])/3,0)</f>
        <v>Q3</v>
      </c>
      <c r="E1370" s="10">
        <f>MONTH(SalesDataTable[[#This Row],[Order Date]])</f>
        <v>7</v>
      </c>
      <c r="F1370" s="10"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6">
      <c r="A1371" s="2">
        <v>4048</v>
      </c>
      <c r="B1371" s="3">
        <v>46218</v>
      </c>
      <c r="C1371" s="10">
        <f>YEAR(SalesDataTable[[#This Row],[Order Date]])</f>
        <v>2026</v>
      </c>
      <c r="D1371" s="10" t="str">
        <f>"Q"&amp;ROUNDUP(MONTH(SalesDataTable[[#This Row],[Order Date]])/3,0)</f>
        <v>Q3</v>
      </c>
      <c r="E1371" s="10">
        <f>MONTH(SalesDataTable[[#This Row],[Order Date]])</f>
        <v>7</v>
      </c>
      <c r="F1371" s="10"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6">
      <c r="A1372" s="2">
        <v>4424</v>
      </c>
      <c r="B1372" s="3">
        <v>46218</v>
      </c>
      <c r="C1372" s="10">
        <f>YEAR(SalesDataTable[[#This Row],[Order Date]])</f>
        <v>2026</v>
      </c>
      <c r="D1372" s="10" t="str">
        <f>"Q"&amp;ROUNDUP(MONTH(SalesDataTable[[#This Row],[Order Date]])/3,0)</f>
        <v>Q3</v>
      </c>
      <c r="E1372" s="10">
        <f>MONTH(SalesDataTable[[#This Row],[Order Date]])</f>
        <v>7</v>
      </c>
      <c r="F1372" s="10"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6">
      <c r="A1373" s="2">
        <v>4732</v>
      </c>
      <c r="B1373" s="3">
        <v>46218</v>
      </c>
      <c r="C1373" s="10">
        <f>YEAR(SalesDataTable[[#This Row],[Order Date]])</f>
        <v>2026</v>
      </c>
      <c r="D1373" s="10" t="str">
        <f>"Q"&amp;ROUNDUP(MONTH(SalesDataTable[[#This Row],[Order Date]])/3,0)</f>
        <v>Q3</v>
      </c>
      <c r="E1373" s="10">
        <f>MONTH(SalesDataTable[[#This Row],[Order Date]])</f>
        <v>7</v>
      </c>
      <c r="F1373" s="10"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6">
      <c r="A1374" s="2">
        <v>194</v>
      </c>
      <c r="B1374" s="3">
        <v>46219</v>
      </c>
      <c r="C1374" s="10">
        <f>YEAR(SalesDataTable[[#This Row],[Order Date]])</f>
        <v>2026</v>
      </c>
      <c r="D1374" s="10" t="str">
        <f>"Q"&amp;ROUNDUP(MONTH(SalesDataTable[[#This Row],[Order Date]])/3,0)</f>
        <v>Q3</v>
      </c>
      <c r="E1374" s="10">
        <f>MONTH(SalesDataTable[[#This Row],[Order Date]])</f>
        <v>7</v>
      </c>
      <c r="F1374" s="10"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6">
      <c r="A1375" s="2">
        <v>258</v>
      </c>
      <c r="B1375" s="3">
        <v>46219</v>
      </c>
      <c r="C1375" s="10">
        <f>YEAR(SalesDataTable[[#This Row],[Order Date]])</f>
        <v>2026</v>
      </c>
      <c r="D1375" s="10" t="str">
        <f>"Q"&amp;ROUNDUP(MONTH(SalesDataTable[[#This Row],[Order Date]])/3,0)</f>
        <v>Q3</v>
      </c>
      <c r="E1375" s="10">
        <f>MONTH(SalesDataTable[[#This Row],[Order Date]])</f>
        <v>7</v>
      </c>
      <c r="F1375" s="10"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6">
      <c r="A1376" s="2">
        <v>543</v>
      </c>
      <c r="B1376" s="3">
        <v>46219</v>
      </c>
      <c r="C1376" s="10">
        <f>YEAR(SalesDataTable[[#This Row],[Order Date]])</f>
        <v>2026</v>
      </c>
      <c r="D1376" s="10" t="str">
        <f>"Q"&amp;ROUNDUP(MONTH(SalesDataTable[[#This Row],[Order Date]])/3,0)</f>
        <v>Q3</v>
      </c>
      <c r="E1376" s="10">
        <f>MONTH(SalesDataTable[[#This Row],[Order Date]])</f>
        <v>7</v>
      </c>
      <c r="F1376" s="10"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6">
      <c r="A1377" s="2">
        <v>972</v>
      </c>
      <c r="B1377" s="3">
        <v>46219</v>
      </c>
      <c r="C1377" s="10">
        <f>YEAR(SalesDataTable[[#This Row],[Order Date]])</f>
        <v>2026</v>
      </c>
      <c r="D1377" s="10" t="str">
        <f>"Q"&amp;ROUNDUP(MONTH(SalesDataTable[[#This Row],[Order Date]])/3,0)</f>
        <v>Q3</v>
      </c>
      <c r="E1377" s="10">
        <f>MONTH(SalesDataTable[[#This Row],[Order Date]])</f>
        <v>7</v>
      </c>
      <c r="F1377" s="10"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6">
      <c r="A1378" s="2">
        <v>1146</v>
      </c>
      <c r="B1378" s="3">
        <v>46219</v>
      </c>
      <c r="C1378" s="10">
        <f>YEAR(SalesDataTable[[#This Row],[Order Date]])</f>
        <v>2026</v>
      </c>
      <c r="D1378" s="10" t="str">
        <f>"Q"&amp;ROUNDUP(MONTH(SalesDataTable[[#This Row],[Order Date]])/3,0)</f>
        <v>Q3</v>
      </c>
      <c r="E1378" s="10">
        <f>MONTH(SalesDataTable[[#This Row],[Order Date]])</f>
        <v>7</v>
      </c>
      <c r="F1378" s="10"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6">
      <c r="A1379" s="2">
        <v>1464</v>
      </c>
      <c r="B1379" s="3">
        <v>46219</v>
      </c>
      <c r="C1379" s="10">
        <f>YEAR(SalesDataTable[[#This Row],[Order Date]])</f>
        <v>2026</v>
      </c>
      <c r="D1379" s="10" t="str">
        <f>"Q"&amp;ROUNDUP(MONTH(SalesDataTable[[#This Row],[Order Date]])/3,0)</f>
        <v>Q3</v>
      </c>
      <c r="E1379" s="10">
        <f>MONTH(SalesDataTable[[#This Row],[Order Date]])</f>
        <v>7</v>
      </c>
      <c r="F1379" s="10"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6">
      <c r="A1380" s="2">
        <v>1581</v>
      </c>
      <c r="B1380" s="3">
        <v>46219</v>
      </c>
      <c r="C1380" s="10">
        <f>YEAR(SalesDataTable[[#This Row],[Order Date]])</f>
        <v>2026</v>
      </c>
      <c r="D1380" s="10" t="str">
        <f>"Q"&amp;ROUNDUP(MONTH(SalesDataTable[[#This Row],[Order Date]])/3,0)</f>
        <v>Q3</v>
      </c>
      <c r="E1380" s="10">
        <f>MONTH(SalesDataTable[[#This Row],[Order Date]])</f>
        <v>7</v>
      </c>
      <c r="F1380" s="10"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6">
      <c r="A1381" s="2">
        <v>1894</v>
      </c>
      <c r="B1381" s="3">
        <v>46219</v>
      </c>
      <c r="C1381" s="10">
        <f>YEAR(SalesDataTable[[#This Row],[Order Date]])</f>
        <v>2026</v>
      </c>
      <c r="D1381" s="10" t="str">
        <f>"Q"&amp;ROUNDUP(MONTH(SalesDataTable[[#This Row],[Order Date]])/3,0)</f>
        <v>Q3</v>
      </c>
      <c r="E1381" s="10">
        <f>MONTH(SalesDataTable[[#This Row],[Order Date]])</f>
        <v>7</v>
      </c>
      <c r="F1381" s="10"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6">
      <c r="A1382" s="2">
        <v>2100</v>
      </c>
      <c r="B1382" s="3">
        <v>46219</v>
      </c>
      <c r="C1382" s="10">
        <f>YEAR(SalesDataTable[[#This Row],[Order Date]])</f>
        <v>2026</v>
      </c>
      <c r="D1382" s="10" t="str">
        <f>"Q"&amp;ROUNDUP(MONTH(SalesDataTable[[#This Row],[Order Date]])/3,0)</f>
        <v>Q3</v>
      </c>
      <c r="E1382" s="10">
        <f>MONTH(SalesDataTable[[#This Row],[Order Date]])</f>
        <v>7</v>
      </c>
      <c r="F1382" s="10"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6">
      <c r="A1383" s="2">
        <v>2902</v>
      </c>
      <c r="B1383" s="3">
        <v>46219</v>
      </c>
      <c r="C1383" s="10">
        <f>YEAR(SalesDataTable[[#This Row],[Order Date]])</f>
        <v>2026</v>
      </c>
      <c r="D1383" s="10" t="str">
        <f>"Q"&amp;ROUNDUP(MONTH(SalesDataTable[[#This Row],[Order Date]])/3,0)</f>
        <v>Q3</v>
      </c>
      <c r="E1383" s="10">
        <f>MONTH(SalesDataTable[[#This Row],[Order Date]])</f>
        <v>7</v>
      </c>
      <c r="F1383" s="10"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6">
      <c r="A1384" s="2">
        <v>3115</v>
      </c>
      <c r="B1384" s="3">
        <v>46219</v>
      </c>
      <c r="C1384" s="10">
        <f>YEAR(SalesDataTable[[#This Row],[Order Date]])</f>
        <v>2026</v>
      </c>
      <c r="D1384" s="10" t="str">
        <f>"Q"&amp;ROUNDUP(MONTH(SalesDataTable[[#This Row],[Order Date]])/3,0)</f>
        <v>Q3</v>
      </c>
      <c r="E1384" s="10">
        <f>MONTH(SalesDataTable[[#This Row],[Order Date]])</f>
        <v>7</v>
      </c>
      <c r="F1384" s="10"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6">
      <c r="A1385" s="2">
        <v>3546</v>
      </c>
      <c r="B1385" s="3">
        <v>46219</v>
      </c>
      <c r="C1385" s="10">
        <f>YEAR(SalesDataTable[[#This Row],[Order Date]])</f>
        <v>2026</v>
      </c>
      <c r="D1385" s="10" t="str">
        <f>"Q"&amp;ROUNDUP(MONTH(SalesDataTable[[#This Row],[Order Date]])/3,0)</f>
        <v>Q3</v>
      </c>
      <c r="E1385" s="10">
        <f>MONTH(SalesDataTable[[#This Row],[Order Date]])</f>
        <v>7</v>
      </c>
      <c r="F1385" s="10"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6">
      <c r="A1386" s="2">
        <v>4224</v>
      </c>
      <c r="B1386" s="3">
        <v>46219</v>
      </c>
      <c r="C1386" s="10">
        <f>YEAR(SalesDataTable[[#This Row],[Order Date]])</f>
        <v>2026</v>
      </c>
      <c r="D1386" s="10" t="str">
        <f>"Q"&amp;ROUNDUP(MONTH(SalesDataTable[[#This Row],[Order Date]])/3,0)</f>
        <v>Q3</v>
      </c>
      <c r="E1386" s="10">
        <f>MONTH(SalesDataTable[[#This Row],[Order Date]])</f>
        <v>7</v>
      </c>
      <c r="F1386" s="10"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6">
      <c r="A1387" s="2">
        <v>4858</v>
      </c>
      <c r="B1387" s="3">
        <v>46219</v>
      </c>
      <c r="C1387" s="10">
        <f>YEAR(SalesDataTable[[#This Row],[Order Date]])</f>
        <v>2026</v>
      </c>
      <c r="D1387" s="10" t="str">
        <f>"Q"&amp;ROUNDUP(MONTH(SalesDataTable[[#This Row],[Order Date]])/3,0)</f>
        <v>Q3</v>
      </c>
      <c r="E1387" s="10">
        <f>MONTH(SalesDataTable[[#This Row],[Order Date]])</f>
        <v>7</v>
      </c>
      <c r="F1387" s="10"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6">
      <c r="A1388" s="2">
        <v>768</v>
      </c>
      <c r="B1388" s="3">
        <v>46220</v>
      </c>
      <c r="C1388" s="10">
        <f>YEAR(SalesDataTable[[#This Row],[Order Date]])</f>
        <v>2026</v>
      </c>
      <c r="D1388" s="10" t="str">
        <f>"Q"&amp;ROUNDUP(MONTH(SalesDataTable[[#This Row],[Order Date]])/3,0)</f>
        <v>Q3</v>
      </c>
      <c r="E1388" s="10">
        <f>MONTH(SalesDataTable[[#This Row],[Order Date]])</f>
        <v>7</v>
      </c>
      <c r="F1388" s="10"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6">
      <c r="A1389" s="2">
        <v>1901</v>
      </c>
      <c r="B1389" s="3">
        <v>46220</v>
      </c>
      <c r="C1389" s="10">
        <f>YEAR(SalesDataTable[[#This Row],[Order Date]])</f>
        <v>2026</v>
      </c>
      <c r="D1389" s="10" t="str">
        <f>"Q"&amp;ROUNDUP(MONTH(SalesDataTable[[#This Row],[Order Date]])/3,0)</f>
        <v>Q3</v>
      </c>
      <c r="E1389" s="10">
        <f>MONTH(SalesDataTable[[#This Row],[Order Date]])</f>
        <v>7</v>
      </c>
      <c r="F1389" s="10"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6">
      <c r="A1390" s="2">
        <v>2226</v>
      </c>
      <c r="B1390" s="3">
        <v>46220</v>
      </c>
      <c r="C1390" s="10">
        <f>YEAR(SalesDataTable[[#This Row],[Order Date]])</f>
        <v>2026</v>
      </c>
      <c r="D1390" s="10" t="str">
        <f>"Q"&amp;ROUNDUP(MONTH(SalesDataTable[[#This Row],[Order Date]])/3,0)</f>
        <v>Q3</v>
      </c>
      <c r="E1390" s="10">
        <f>MONTH(SalesDataTable[[#This Row],[Order Date]])</f>
        <v>7</v>
      </c>
      <c r="F1390" s="10"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6">
      <c r="A1391" s="2">
        <v>2660</v>
      </c>
      <c r="B1391" s="3">
        <v>46220</v>
      </c>
      <c r="C1391" s="10">
        <f>YEAR(SalesDataTable[[#This Row],[Order Date]])</f>
        <v>2026</v>
      </c>
      <c r="D1391" s="10" t="str">
        <f>"Q"&amp;ROUNDUP(MONTH(SalesDataTable[[#This Row],[Order Date]])/3,0)</f>
        <v>Q3</v>
      </c>
      <c r="E1391" s="10">
        <f>MONTH(SalesDataTable[[#This Row],[Order Date]])</f>
        <v>7</v>
      </c>
      <c r="F1391" s="10"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6">
      <c r="A1392" s="2">
        <v>3004</v>
      </c>
      <c r="B1392" s="3">
        <v>46220</v>
      </c>
      <c r="C1392" s="10">
        <f>YEAR(SalesDataTable[[#This Row],[Order Date]])</f>
        <v>2026</v>
      </c>
      <c r="D1392" s="10" t="str">
        <f>"Q"&amp;ROUNDUP(MONTH(SalesDataTable[[#This Row],[Order Date]])/3,0)</f>
        <v>Q3</v>
      </c>
      <c r="E1392" s="10">
        <f>MONTH(SalesDataTable[[#This Row],[Order Date]])</f>
        <v>7</v>
      </c>
      <c r="F1392" s="10"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6">
      <c r="A1393" s="2">
        <v>4020</v>
      </c>
      <c r="B1393" s="3">
        <v>46220</v>
      </c>
      <c r="C1393" s="10">
        <f>YEAR(SalesDataTable[[#This Row],[Order Date]])</f>
        <v>2026</v>
      </c>
      <c r="D1393" s="10" t="str">
        <f>"Q"&amp;ROUNDUP(MONTH(SalesDataTable[[#This Row],[Order Date]])/3,0)</f>
        <v>Q3</v>
      </c>
      <c r="E1393" s="10">
        <f>MONTH(SalesDataTable[[#This Row],[Order Date]])</f>
        <v>7</v>
      </c>
      <c r="F1393" s="10"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6">
      <c r="A1394" s="2">
        <v>4154</v>
      </c>
      <c r="B1394" s="3">
        <v>46220</v>
      </c>
      <c r="C1394" s="10">
        <f>YEAR(SalesDataTable[[#This Row],[Order Date]])</f>
        <v>2026</v>
      </c>
      <c r="D1394" s="10" t="str">
        <f>"Q"&amp;ROUNDUP(MONTH(SalesDataTable[[#This Row],[Order Date]])/3,0)</f>
        <v>Q3</v>
      </c>
      <c r="E1394" s="10">
        <f>MONTH(SalesDataTable[[#This Row],[Order Date]])</f>
        <v>7</v>
      </c>
      <c r="F1394" s="10"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6">
      <c r="A1395" s="2">
        <v>4957</v>
      </c>
      <c r="B1395" s="3">
        <v>46220</v>
      </c>
      <c r="C1395" s="10">
        <f>YEAR(SalesDataTable[[#This Row],[Order Date]])</f>
        <v>2026</v>
      </c>
      <c r="D1395" s="10" t="str">
        <f>"Q"&amp;ROUNDUP(MONTH(SalesDataTable[[#This Row],[Order Date]])/3,0)</f>
        <v>Q3</v>
      </c>
      <c r="E1395" s="10">
        <f>MONTH(SalesDataTable[[#This Row],[Order Date]])</f>
        <v>7</v>
      </c>
      <c r="F1395" s="10"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6">
      <c r="A1396" s="2">
        <v>945</v>
      </c>
      <c r="B1396" s="3">
        <v>46221</v>
      </c>
      <c r="C1396" s="10">
        <f>YEAR(SalesDataTable[[#This Row],[Order Date]])</f>
        <v>2026</v>
      </c>
      <c r="D1396" s="10" t="str">
        <f>"Q"&amp;ROUNDUP(MONTH(SalesDataTable[[#This Row],[Order Date]])/3,0)</f>
        <v>Q3</v>
      </c>
      <c r="E1396" s="10">
        <f>MONTH(SalesDataTable[[#This Row],[Order Date]])</f>
        <v>7</v>
      </c>
      <c r="F1396" s="10"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6">
      <c r="A1397" s="2">
        <v>1726</v>
      </c>
      <c r="B1397" s="3">
        <v>46221</v>
      </c>
      <c r="C1397" s="10">
        <f>YEAR(SalesDataTable[[#This Row],[Order Date]])</f>
        <v>2026</v>
      </c>
      <c r="D1397" s="10" t="str">
        <f>"Q"&amp;ROUNDUP(MONTH(SalesDataTable[[#This Row],[Order Date]])/3,0)</f>
        <v>Q3</v>
      </c>
      <c r="E1397" s="10">
        <f>MONTH(SalesDataTable[[#This Row],[Order Date]])</f>
        <v>7</v>
      </c>
      <c r="F1397" s="10"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6">
      <c r="A1398" s="2">
        <v>1790</v>
      </c>
      <c r="B1398" s="3">
        <v>46221</v>
      </c>
      <c r="C1398" s="10">
        <f>YEAR(SalesDataTable[[#This Row],[Order Date]])</f>
        <v>2026</v>
      </c>
      <c r="D1398" s="10" t="str">
        <f>"Q"&amp;ROUNDUP(MONTH(SalesDataTable[[#This Row],[Order Date]])/3,0)</f>
        <v>Q3</v>
      </c>
      <c r="E1398" s="10">
        <f>MONTH(SalesDataTable[[#This Row],[Order Date]])</f>
        <v>7</v>
      </c>
      <c r="F1398" s="10"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6">
      <c r="A1399" s="2">
        <v>2193</v>
      </c>
      <c r="B1399" s="3">
        <v>46221</v>
      </c>
      <c r="C1399" s="10">
        <f>YEAR(SalesDataTable[[#This Row],[Order Date]])</f>
        <v>2026</v>
      </c>
      <c r="D1399" s="10" t="str">
        <f>"Q"&amp;ROUNDUP(MONTH(SalesDataTable[[#This Row],[Order Date]])/3,0)</f>
        <v>Q3</v>
      </c>
      <c r="E1399" s="10">
        <f>MONTH(SalesDataTable[[#This Row],[Order Date]])</f>
        <v>7</v>
      </c>
      <c r="F1399" s="10"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6">
      <c r="A1400" s="2">
        <v>2781</v>
      </c>
      <c r="B1400" s="3">
        <v>46221</v>
      </c>
      <c r="C1400" s="10">
        <f>YEAR(SalesDataTable[[#This Row],[Order Date]])</f>
        <v>2026</v>
      </c>
      <c r="D1400" s="10" t="str">
        <f>"Q"&amp;ROUNDUP(MONTH(SalesDataTable[[#This Row],[Order Date]])/3,0)</f>
        <v>Q3</v>
      </c>
      <c r="E1400" s="10">
        <f>MONTH(SalesDataTable[[#This Row],[Order Date]])</f>
        <v>7</v>
      </c>
      <c r="F1400" s="10"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6">
      <c r="A1401" s="2">
        <v>3043</v>
      </c>
      <c r="B1401" s="3">
        <v>46221</v>
      </c>
      <c r="C1401" s="10">
        <f>YEAR(SalesDataTable[[#This Row],[Order Date]])</f>
        <v>2026</v>
      </c>
      <c r="D1401" s="10" t="str">
        <f>"Q"&amp;ROUNDUP(MONTH(SalesDataTable[[#This Row],[Order Date]])/3,0)</f>
        <v>Q3</v>
      </c>
      <c r="E1401" s="10">
        <f>MONTH(SalesDataTable[[#This Row],[Order Date]])</f>
        <v>7</v>
      </c>
      <c r="F1401" s="10"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6">
      <c r="A1402" s="2">
        <v>3102</v>
      </c>
      <c r="B1402" s="3">
        <v>46221</v>
      </c>
      <c r="C1402" s="10">
        <f>YEAR(SalesDataTable[[#This Row],[Order Date]])</f>
        <v>2026</v>
      </c>
      <c r="D1402" s="10" t="str">
        <f>"Q"&amp;ROUNDUP(MONTH(SalesDataTable[[#This Row],[Order Date]])/3,0)</f>
        <v>Q3</v>
      </c>
      <c r="E1402" s="10">
        <f>MONTH(SalesDataTable[[#This Row],[Order Date]])</f>
        <v>7</v>
      </c>
      <c r="F1402" s="10"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6">
      <c r="A1403" s="2">
        <v>3156</v>
      </c>
      <c r="B1403" s="3">
        <v>46221</v>
      </c>
      <c r="C1403" s="10">
        <f>YEAR(SalesDataTable[[#This Row],[Order Date]])</f>
        <v>2026</v>
      </c>
      <c r="D1403" s="10" t="str">
        <f>"Q"&amp;ROUNDUP(MONTH(SalesDataTable[[#This Row],[Order Date]])/3,0)</f>
        <v>Q3</v>
      </c>
      <c r="E1403" s="10">
        <f>MONTH(SalesDataTable[[#This Row],[Order Date]])</f>
        <v>7</v>
      </c>
      <c r="F1403" s="10"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6">
      <c r="A1404" s="2">
        <v>3308</v>
      </c>
      <c r="B1404" s="3">
        <v>46221</v>
      </c>
      <c r="C1404" s="10">
        <f>YEAR(SalesDataTable[[#This Row],[Order Date]])</f>
        <v>2026</v>
      </c>
      <c r="D1404" s="10" t="str">
        <f>"Q"&amp;ROUNDUP(MONTH(SalesDataTable[[#This Row],[Order Date]])/3,0)</f>
        <v>Q3</v>
      </c>
      <c r="E1404" s="10">
        <f>MONTH(SalesDataTable[[#This Row],[Order Date]])</f>
        <v>7</v>
      </c>
      <c r="F1404" s="10"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6">
      <c r="A1405" s="2">
        <v>3329</v>
      </c>
      <c r="B1405" s="3">
        <v>46221</v>
      </c>
      <c r="C1405" s="10">
        <f>YEAR(SalesDataTable[[#This Row],[Order Date]])</f>
        <v>2026</v>
      </c>
      <c r="D1405" s="10" t="str">
        <f>"Q"&amp;ROUNDUP(MONTH(SalesDataTable[[#This Row],[Order Date]])/3,0)</f>
        <v>Q3</v>
      </c>
      <c r="E1405" s="10">
        <f>MONTH(SalesDataTable[[#This Row],[Order Date]])</f>
        <v>7</v>
      </c>
      <c r="F1405" s="10"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6">
      <c r="A1406" s="2">
        <v>4102</v>
      </c>
      <c r="B1406" s="3">
        <v>46221</v>
      </c>
      <c r="C1406" s="10">
        <f>YEAR(SalesDataTable[[#This Row],[Order Date]])</f>
        <v>2026</v>
      </c>
      <c r="D1406" s="10" t="str">
        <f>"Q"&amp;ROUNDUP(MONTH(SalesDataTable[[#This Row],[Order Date]])/3,0)</f>
        <v>Q3</v>
      </c>
      <c r="E1406" s="10">
        <f>MONTH(SalesDataTable[[#This Row],[Order Date]])</f>
        <v>7</v>
      </c>
      <c r="F1406" s="10"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6">
      <c r="A1407" s="2">
        <v>4109</v>
      </c>
      <c r="B1407" s="3">
        <v>46221</v>
      </c>
      <c r="C1407" s="10">
        <f>YEAR(SalesDataTable[[#This Row],[Order Date]])</f>
        <v>2026</v>
      </c>
      <c r="D1407" s="10" t="str">
        <f>"Q"&amp;ROUNDUP(MONTH(SalesDataTable[[#This Row],[Order Date]])/3,0)</f>
        <v>Q3</v>
      </c>
      <c r="E1407" s="10">
        <f>MONTH(SalesDataTable[[#This Row],[Order Date]])</f>
        <v>7</v>
      </c>
      <c r="F1407" s="10"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6">
      <c r="A1408" s="2">
        <v>4813</v>
      </c>
      <c r="B1408" s="3">
        <v>46221</v>
      </c>
      <c r="C1408" s="10">
        <f>YEAR(SalesDataTable[[#This Row],[Order Date]])</f>
        <v>2026</v>
      </c>
      <c r="D1408" s="10" t="str">
        <f>"Q"&amp;ROUNDUP(MONTH(SalesDataTable[[#This Row],[Order Date]])/3,0)</f>
        <v>Q3</v>
      </c>
      <c r="E1408" s="10">
        <f>MONTH(SalesDataTable[[#This Row],[Order Date]])</f>
        <v>7</v>
      </c>
      <c r="F1408" s="10"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6">
      <c r="A1409" s="2">
        <v>5054</v>
      </c>
      <c r="B1409" s="3">
        <v>46221</v>
      </c>
      <c r="C1409" s="10">
        <f>YEAR(SalesDataTable[[#This Row],[Order Date]])</f>
        <v>2026</v>
      </c>
      <c r="D1409" s="10" t="str">
        <f>"Q"&amp;ROUNDUP(MONTH(SalesDataTable[[#This Row],[Order Date]])/3,0)</f>
        <v>Q3</v>
      </c>
      <c r="E1409" s="10">
        <f>MONTH(SalesDataTable[[#This Row],[Order Date]])</f>
        <v>7</v>
      </c>
      <c r="F1409" s="10"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6">
      <c r="A1410" s="2">
        <v>138</v>
      </c>
      <c r="B1410" s="3">
        <v>46222</v>
      </c>
      <c r="C1410" s="10">
        <f>YEAR(SalesDataTable[[#This Row],[Order Date]])</f>
        <v>2026</v>
      </c>
      <c r="D1410" s="10" t="str">
        <f>"Q"&amp;ROUNDUP(MONTH(SalesDataTable[[#This Row],[Order Date]])/3,0)</f>
        <v>Q3</v>
      </c>
      <c r="E1410" s="10">
        <f>MONTH(SalesDataTable[[#This Row],[Order Date]])</f>
        <v>7</v>
      </c>
      <c r="F1410" s="10"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6">
      <c r="A1411" s="2">
        <v>433</v>
      </c>
      <c r="B1411" s="3">
        <v>46222</v>
      </c>
      <c r="C1411" s="10">
        <f>YEAR(SalesDataTable[[#This Row],[Order Date]])</f>
        <v>2026</v>
      </c>
      <c r="D1411" s="10" t="str">
        <f>"Q"&amp;ROUNDUP(MONTH(SalesDataTable[[#This Row],[Order Date]])/3,0)</f>
        <v>Q3</v>
      </c>
      <c r="E1411" s="10">
        <f>MONTH(SalesDataTable[[#This Row],[Order Date]])</f>
        <v>7</v>
      </c>
      <c r="F1411" s="10"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6">
      <c r="A1412" s="2">
        <v>484</v>
      </c>
      <c r="B1412" s="3">
        <v>46222</v>
      </c>
      <c r="C1412" s="10">
        <f>YEAR(SalesDataTable[[#This Row],[Order Date]])</f>
        <v>2026</v>
      </c>
      <c r="D1412" s="10" t="str">
        <f>"Q"&amp;ROUNDUP(MONTH(SalesDataTable[[#This Row],[Order Date]])/3,0)</f>
        <v>Q3</v>
      </c>
      <c r="E1412" s="10">
        <f>MONTH(SalesDataTable[[#This Row],[Order Date]])</f>
        <v>7</v>
      </c>
      <c r="F1412" s="10"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6">
      <c r="A1413" s="2">
        <v>492</v>
      </c>
      <c r="B1413" s="3">
        <v>46222</v>
      </c>
      <c r="C1413" s="10">
        <f>YEAR(SalesDataTable[[#This Row],[Order Date]])</f>
        <v>2026</v>
      </c>
      <c r="D1413" s="10" t="str">
        <f>"Q"&amp;ROUNDUP(MONTH(SalesDataTable[[#This Row],[Order Date]])/3,0)</f>
        <v>Q3</v>
      </c>
      <c r="E1413" s="10">
        <f>MONTH(SalesDataTable[[#This Row],[Order Date]])</f>
        <v>7</v>
      </c>
      <c r="F1413" s="10"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6">
      <c r="A1414" s="2">
        <v>626</v>
      </c>
      <c r="B1414" s="3">
        <v>46222</v>
      </c>
      <c r="C1414" s="10">
        <f>YEAR(SalesDataTable[[#This Row],[Order Date]])</f>
        <v>2026</v>
      </c>
      <c r="D1414" s="10" t="str">
        <f>"Q"&amp;ROUNDUP(MONTH(SalesDataTable[[#This Row],[Order Date]])/3,0)</f>
        <v>Q3</v>
      </c>
      <c r="E1414" s="10">
        <f>MONTH(SalesDataTable[[#This Row],[Order Date]])</f>
        <v>7</v>
      </c>
      <c r="F1414" s="10"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6">
      <c r="A1415" s="2">
        <v>1409</v>
      </c>
      <c r="B1415" s="3">
        <v>46222</v>
      </c>
      <c r="C1415" s="10">
        <f>YEAR(SalesDataTable[[#This Row],[Order Date]])</f>
        <v>2026</v>
      </c>
      <c r="D1415" s="10" t="str">
        <f>"Q"&amp;ROUNDUP(MONTH(SalesDataTable[[#This Row],[Order Date]])/3,0)</f>
        <v>Q3</v>
      </c>
      <c r="E1415" s="10">
        <f>MONTH(SalesDataTable[[#This Row],[Order Date]])</f>
        <v>7</v>
      </c>
      <c r="F1415" s="10"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6">
      <c r="A1416" s="2">
        <v>1486</v>
      </c>
      <c r="B1416" s="3">
        <v>46222</v>
      </c>
      <c r="C1416" s="10">
        <f>YEAR(SalesDataTable[[#This Row],[Order Date]])</f>
        <v>2026</v>
      </c>
      <c r="D1416" s="10" t="str">
        <f>"Q"&amp;ROUNDUP(MONTH(SalesDataTable[[#This Row],[Order Date]])/3,0)</f>
        <v>Q3</v>
      </c>
      <c r="E1416" s="10">
        <f>MONTH(SalesDataTable[[#This Row],[Order Date]])</f>
        <v>7</v>
      </c>
      <c r="F1416" s="10"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6">
      <c r="A1417" s="2">
        <v>1940</v>
      </c>
      <c r="B1417" s="3">
        <v>46222</v>
      </c>
      <c r="C1417" s="10">
        <f>YEAR(SalesDataTable[[#This Row],[Order Date]])</f>
        <v>2026</v>
      </c>
      <c r="D1417" s="10" t="str">
        <f>"Q"&amp;ROUNDUP(MONTH(SalesDataTable[[#This Row],[Order Date]])/3,0)</f>
        <v>Q3</v>
      </c>
      <c r="E1417" s="10">
        <f>MONTH(SalesDataTable[[#This Row],[Order Date]])</f>
        <v>7</v>
      </c>
      <c r="F1417" s="10"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6">
      <c r="A1418" s="2">
        <v>2215</v>
      </c>
      <c r="B1418" s="3">
        <v>46222</v>
      </c>
      <c r="C1418" s="10">
        <f>YEAR(SalesDataTable[[#This Row],[Order Date]])</f>
        <v>2026</v>
      </c>
      <c r="D1418" s="10" t="str">
        <f>"Q"&amp;ROUNDUP(MONTH(SalesDataTable[[#This Row],[Order Date]])/3,0)</f>
        <v>Q3</v>
      </c>
      <c r="E1418" s="10">
        <f>MONTH(SalesDataTable[[#This Row],[Order Date]])</f>
        <v>7</v>
      </c>
      <c r="F1418" s="10"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6">
      <c r="A1419" s="2">
        <v>2555</v>
      </c>
      <c r="B1419" s="3">
        <v>46222</v>
      </c>
      <c r="C1419" s="10">
        <f>YEAR(SalesDataTable[[#This Row],[Order Date]])</f>
        <v>2026</v>
      </c>
      <c r="D1419" s="10" t="str">
        <f>"Q"&amp;ROUNDUP(MONTH(SalesDataTable[[#This Row],[Order Date]])/3,0)</f>
        <v>Q3</v>
      </c>
      <c r="E1419" s="10">
        <f>MONTH(SalesDataTable[[#This Row],[Order Date]])</f>
        <v>7</v>
      </c>
      <c r="F1419" s="10"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6">
      <c r="A1420" s="2">
        <v>4710</v>
      </c>
      <c r="B1420" s="3">
        <v>46222</v>
      </c>
      <c r="C1420" s="10">
        <f>YEAR(SalesDataTable[[#This Row],[Order Date]])</f>
        <v>2026</v>
      </c>
      <c r="D1420" s="10" t="str">
        <f>"Q"&amp;ROUNDUP(MONTH(SalesDataTable[[#This Row],[Order Date]])/3,0)</f>
        <v>Q3</v>
      </c>
      <c r="E1420" s="10">
        <f>MONTH(SalesDataTable[[#This Row],[Order Date]])</f>
        <v>7</v>
      </c>
      <c r="F1420" s="10"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6">
      <c r="A1421" s="2">
        <v>4974</v>
      </c>
      <c r="B1421" s="3">
        <v>46222</v>
      </c>
      <c r="C1421" s="10">
        <f>YEAR(SalesDataTable[[#This Row],[Order Date]])</f>
        <v>2026</v>
      </c>
      <c r="D1421" s="10" t="str">
        <f>"Q"&amp;ROUNDUP(MONTH(SalesDataTable[[#This Row],[Order Date]])/3,0)</f>
        <v>Q3</v>
      </c>
      <c r="E1421" s="10">
        <f>MONTH(SalesDataTable[[#This Row],[Order Date]])</f>
        <v>7</v>
      </c>
      <c r="F1421" s="10"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6">
      <c r="A1422" s="2">
        <v>5048</v>
      </c>
      <c r="B1422" s="3">
        <v>46222</v>
      </c>
      <c r="C1422" s="10">
        <f>YEAR(SalesDataTable[[#This Row],[Order Date]])</f>
        <v>2026</v>
      </c>
      <c r="D1422" s="10" t="str">
        <f>"Q"&amp;ROUNDUP(MONTH(SalesDataTable[[#This Row],[Order Date]])/3,0)</f>
        <v>Q3</v>
      </c>
      <c r="E1422" s="10">
        <f>MONTH(SalesDataTable[[#This Row],[Order Date]])</f>
        <v>7</v>
      </c>
      <c r="F1422" s="10"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6">
      <c r="A1423" s="2">
        <v>1</v>
      </c>
      <c r="B1423" s="3">
        <v>46223</v>
      </c>
      <c r="C1423" s="10">
        <f>YEAR(SalesDataTable[[#This Row],[Order Date]])</f>
        <v>2026</v>
      </c>
      <c r="D1423" s="10" t="str">
        <f>"Q"&amp;ROUNDUP(MONTH(SalesDataTable[[#This Row],[Order Date]])/3,0)</f>
        <v>Q3</v>
      </c>
      <c r="E1423" s="10">
        <f>MONTH(SalesDataTable[[#This Row],[Order Date]])</f>
        <v>7</v>
      </c>
      <c r="F1423" s="10"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6">
      <c r="A1424" s="2">
        <v>270</v>
      </c>
      <c r="B1424" s="3">
        <v>46223</v>
      </c>
      <c r="C1424" s="10">
        <f>YEAR(SalesDataTable[[#This Row],[Order Date]])</f>
        <v>2026</v>
      </c>
      <c r="D1424" s="10" t="str">
        <f>"Q"&amp;ROUNDUP(MONTH(SalesDataTable[[#This Row],[Order Date]])/3,0)</f>
        <v>Q3</v>
      </c>
      <c r="E1424" s="10">
        <f>MONTH(SalesDataTable[[#This Row],[Order Date]])</f>
        <v>7</v>
      </c>
      <c r="F1424" s="10"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6">
      <c r="A1425" s="2">
        <v>2130</v>
      </c>
      <c r="B1425" s="3">
        <v>46223</v>
      </c>
      <c r="C1425" s="10">
        <f>YEAR(SalesDataTable[[#This Row],[Order Date]])</f>
        <v>2026</v>
      </c>
      <c r="D1425" s="10" t="str">
        <f>"Q"&amp;ROUNDUP(MONTH(SalesDataTable[[#This Row],[Order Date]])/3,0)</f>
        <v>Q3</v>
      </c>
      <c r="E1425" s="10">
        <f>MONTH(SalesDataTable[[#This Row],[Order Date]])</f>
        <v>7</v>
      </c>
      <c r="F1425" s="10"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6">
      <c r="A1426" s="2">
        <v>2474</v>
      </c>
      <c r="B1426" s="3">
        <v>46223</v>
      </c>
      <c r="C1426" s="10">
        <f>YEAR(SalesDataTable[[#This Row],[Order Date]])</f>
        <v>2026</v>
      </c>
      <c r="D1426" s="10" t="str">
        <f>"Q"&amp;ROUNDUP(MONTH(SalesDataTable[[#This Row],[Order Date]])/3,0)</f>
        <v>Q3</v>
      </c>
      <c r="E1426" s="10">
        <f>MONTH(SalesDataTable[[#This Row],[Order Date]])</f>
        <v>7</v>
      </c>
      <c r="F1426" s="10"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6">
      <c r="A1427" s="2">
        <v>2514</v>
      </c>
      <c r="B1427" s="3">
        <v>46223</v>
      </c>
      <c r="C1427" s="10">
        <f>YEAR(SalesDataTable[[#This Row],[Order Date]])</f>
        <v>2026</v>
      </c>
      <c r="D1427" s="10" t="str">
        <f>"Q"&amp;ROUNDUP(MONTH(SalesDataTable[[#This Row],[Order Date]])/3,0)</f>
        <v>Q3</v>
      </c>
      <c r="E1427" s="10">
        <f>MONTH(SalesDataTable[[#This Row],[Order Date]])</f>
        <v>7</v>
      </c>
      <c r="F1427" s="10"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6">
      <c r="A1428" s="2">
        <v>2616</v>
      </c>
      <c r="B1428" s="3">
        <v>46223</v>
      </c>
      <c r="C1428" s="10">
        <f>YEAR(SalesDataTable[[#This Row],[Order Date]])</f>
        <v>2026</v>
      </c>
      <c r="D1428" s="10" t="str">
        <f>"Q"&amp;ROUNDUP(MONTH(SalesDataTable[[#This Row],[Order Date]])/3,0)</f>
        <v>Q3</v>
      </c>
      <c r="E1428" s="10">
        <f>MONTH(SalesDataTable[[#This Row],[Order Date]])</f>
        <v>7</v>
      </c>
      <c r="F1428" s="10"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6">
      <c r="A1429" s="2">
        <v>2632</v>
      </c>
      <c r="B1429" s="3">
        <v>46223</v>
      </c>
      <c r="C1429" s="10">
        <f>YEAR(SalesDataTable[[#This Row],[Order Date]])</f>
        <v>2026</v>
      </c>
      <c r="D1429" s="10" t="str">
        <f>"Q"&amp;ROUNDUP(MONTH(SalesDataTable[[#This Row],[Order Date]])/3,0)</f>
        <v>Q3</v>
      </c>
      <c r="E1429" s="10">
        <f>MONTH(SalesDataTable[[#This Row],[Order Date]])</f>
        <v>7</v>
      </c>
      <c r="F1429" s="10"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6">
      <c r="A1430" s="2">
        <v>3725</v>
      </c>
      <c r="B1430" s="3">
        <v>46223</v>
      </c>
      <c r="C1430" s="10">
        <f>YEAR(SalesDataTable[[#This Row],[Order Date]])</f>
        <v>2026</v>
      </c>
      <c r="D1430" s="10" t="str">
        <f>"Q"&amp;ROUNDUP(MONTH(SalesDataTable[[#This Row],[Order Date]])/3,0)</f>
        <v>Q3</v>
      </c>
      <c r="E1430" s="10">
        <f>MONTH(SalesDataTable[[#This Row],[Order Date]])</f>
        <v>7</v>
      </c>
      <c r="F1430" s="10"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6">
      <c r="A1431" s="2">
        <v>3834</v>
      </c>
      <c r="B1431" s="3">
        <v>46223</v>
      </c>
      <c r="C1431" s="10">
        <f>YEAR(SalesDataTable[[#This Row],[Order Date]])</f>
        <v>2026</v>
      </c>
      <c r="D1431" s="10" t="str">
        <f>"Q"&amp;ROUNDUP(MONTH(SalesDataTable[[#This Row],[Order Date]])/3,0)</f>
        <v>Q3</v>
      </c>
      <c r="E1431" s="10">
        <f>MONTH(SalesDataTable[[#This Row],[Order Date]])</f>
        <v>7</v>
      </c>
      <c r="F1431" s="10"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6">
      <c r="A1432" s="2">
        <v>159</v>
      </c>
      <c r="B1432" s="3">
        <v>46224</v>
      </c>
      <c r="C1432" s="10">
        <f>YEAR(SalesDataTable[[#This Row],[Order Date]])</f>
        <v>2026</v>
      </c>
      <c r="D1432" s="10" t="str">
        <f>"Q"&amp;ROUNDUP(MONTH(SalesDataTable[[#This Row],[Order Date]])/3,0)</f>
        <v>Q3</v>
      </c>
      <c r="E1432" s="10">
        <f>MONTH(SalesDataTable[[#This Row],[Order Date]])</f>
        <v>7</v>
      </c>
      <c r="F1432" s="10"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6">
      <c r="A1433" s="2">
        <v>435</v>
      </c>
      <c r="B1433" s="3">
        <v>46224</v>
      </c>
      <c r="C1433" s="10">
        <f>YEAR(SalesDataTable[[#This Row],[Order Date]])</f>
        <v>2026</v>
      </c>
      <c r="D1433" s="10" t="str">
        <f>"Q"&amp;ROUNDUP(MONTH(SalesDataTable[[#This Row],[Order Date]])/3,0)</f>
        <v>Q3</v>
      </c>
      <c r="E1433" s="10">
        <f>MONTH(SalesDataTable[[#This Row],[Order Date]])</f>
        <v>7</v>
      </c>
      <c r="F1433" s="10"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6">
      <c r="A1434" s="2">
        <v>1467</v>
      </c>
      <c r="B1434" s="3">
        <v>46224</v>
      </c>
      <c r="C1434" s="10">
        <f>YEAR(SalesDataTable[[#This Row],[Order Date]])</f>
        <v>2026</v>
      </c>
      <c r="D1434" s="10" t="str">
        <f>"Q"&amp;ROUNDUP(MONTH(SalesDataTable[[#This Row],[Order Date]])/3,0)</f>
        <v>Q3</v>
      </c>
      <c r="E1434" s="10">
        <f>MONTH(SalesDataTable[[#This Row],[Order Date]])</f>
        <v>7</v>
      </c>
      <c r="F1434" s="10"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6">
      <c r="A1435" s="2">
        <v>1552</v>
      </c>
      <c r="B1435" s="3">
        <v>46224</v>
      </c>
      <c r="C1435" s="10">
        <f>YEAR(SalesDataTable[[#This Row],[Order Date]])</f>
        <v>2026</v>
      </c>
      <c r="D1435" s="10" t="str">
        <f>"Q"&amp;ROUNDUP(MONTH(SalesDataTable[[#This Row],[Order Date]])/3,0)</f>
        <v>Q3</v>
      </c>
      <c r="E1435" s="10">
        <f>MONTH(SalesDataTable[[#This Row],[Order Date]])</f>
        <v>7</v>
      </c>
      <c r="F1435" s="10"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6">
      <c r="A1436" s="2">
        <v>1745</v>
      </c>
      <c r="B1436" s="3">
        <v>46224</v>
      </c>
      <c r="C1436" s="10">
        <f>YEAR(SalesDataTable[[#This Row],[Order Date]])</f>
        <v>2026</v>
      </c>
      <c r="D1436" s="10" t="str">
        <f>"Q"&amp;ROUNDUP(MONTH(SalesDataTable[[#This Row],[Order Date]])/3,0)</f>
        <v>Q3</v>
      </c>
      <c r="E1436" s="10">
        <f>MONTH(SalesDataTable[[#This Row],[Order Date]])</f>
        <v>7</v>
      </c>
      <c r="F1436" s="10"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6">
      <c r="A1437" s="2">
        <v>2174</v>
      </c>
      <c r="B1437" s="3">
        <v>46224</v>
      </c>
      <c r="C1437" s="10">
        <f>YEAR(SalesDataTable[[#This Row],[Order Date]])</f>
        <v>2026</v>
      </c>
      <c r="D1437" s="10" t="str">
        <f>"Q"&amp;ROUNDUP(MONTH(SalesDataTable[[#This Row],[Order Date]])/3,0)</f>
        <v>Q3</v>
      </c>
      <c r="E1437" s="10">
        <f>MONTH(SalesDataTable[[#This Row],[Order Date]])</f>
        <v>7</v>
      </c>
      <c r="F1437" s="10"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6">
      <c r="A1438" s="2">
        <v>3444</v>
      </c>
      <c r="B1438" s="3">
        <v>46224</v>
      </c>
      <c r="C1438" s="10">
        <f>YEAR(SalesDataTable[[#This Row],[Order Date]])</f>
        <v>2026</v>
      </c>
      <c r="D1438" s="10" t="str">
        <f>"Q"&amp;ROUNDUP(MONTH(SalesDataTable[[#This Row],[Order Date]])/3,0)</f>
        <v>Q3</v>
      </c>
      <c r="E1438" s="10">
        <f>MONTH(SalesDataTable[[#This Row],[Order Date]])</f>
        <v>7</v>
      </c>
      <c r="F1438" s="10"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6">
      <c r="A1439" s="2">
        <v>3646</v>
      </c>
      <c r="B1439" s="3">
        <v>46224</v>
      </c>
      <c r="C1439" s="10">
        <f>YEAR(SalesDataTable[[#This Row],[Order Date]])</f>
        <v>2026</v>
      </c>
      <c r="D1439" s="10" t="str">
        <f>"Q"&amp;ROUNDUP(MONTH(SalesDataTable[[#This Row],[Order Date]])/3,0)</f>
        <v>Q3</v>
      </c>
      <c r="E1439" s="10">
        <f>MONTH(SalesDataTable[[#This Row],[Order Date]])</f>
        <v>7</v>
      </c>
      <c r="F1439" s="10"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6">
      <c r="A1440" s="2">
        <v>4558</v>
      </c>
      <c r="B1440" s="3">
        <v>46224</v>
      </c>
      <c r="C1440" s="10">
        <f>YEAR(SalesDataTable[[#This Row],[Order Date]])</f>
        <v>2026</v>
      </c>
      <c r="D1440" s="10" t="str">
        <f>"Q"&amp;ROUNDUP(MONTH(SalesDataTable[[#This Row],[Order Date]])/3,0)</f>
        <v>Q3</v>
      </c>
      <c r="E1440" s="10">
        <f>MONTH(SalesDataTable[[#This Row],[Order Date]])</f>
        <v>7</v>
      </c>
      <c r="F1440" s="10"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6">
      <c r="A1441" s="2">
        <v>4564</v>
      </c>
      <c r="B1441" s="3">
        <v>46224</v>
      </c>
      <c r="C1441" s="10">
        <f>YEAR(SalesDataTable[[#This Row],[Order Date]])</f>
        <v>2026</v>
      </c>
      <c r="D1441" s="10" t="str">
        <f>"Q"&amp;ROUNDUP(MONTH(SalesDataTable[[#This Row],[Order Date]])/3,0)</f>
        <v>Q3</v>
      </c>
      <c r="E1441" s="10">
        <f>MONTH(SalesDataTable[[#This Row],[Order Date]])</f>
        <v>7</v>
      </c>
      <c r="F1441" s="10"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6">
      <c r="A1442" s="2">
        <v>4616</v>
      </c>
      <c r="B1442" s="3">
        <v>46224</v>
      </c>
      <c r="C1442" s="10">
        <f>YEAR(SalesDataTable[[#This Row],[Order Date]])</f>
        <v>2026</v>
      </c>
      <c r="D1442" s="10" t="str">
        <f>"Q"&amp;ROUNDUP(MONTH(SalesDataTable[[#This Row],[Order Date]])/3,0)</f>
        <v>Q3</v>
      </c>
      <c r="E1442" s="10">
        <f>MONTH(SalesDataTable[[#This Row],[Order Date]])</f>
        <v>7</v>
      </c>
      <c r="F1442" s="10"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6">
      <c r="A1443" s="2">
        <v>536</v>
      </c>
      <c r="B1443" s="3">
        <v>46225</v>
      </c>
      <c r="C1443" s="10">
        <f>YEAR(SalesDataTable[[#This Row],[Order Date]])</f>
        <v>2026</v>
      </c>
      <c r="D1443" s="10" t="str">
        <f>"Q"&amp;ROUNDUP(MONTH(SalesDataTable[[#This Row],[Order Date]])/3,0)</f>
        <v>Q3</v>
      </c>
      <c r="E1443" s="10">
        <f>MONTH(SalesDataTable[[#This Row],[Order Date]])</f>
        <v>7</v>
      </c>
      <c r="F1443" s="10"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6">
      <c r="A1444" s="2">
        <v>571</v>
      </c>
      <c r="B1444" s="3">
        <v>46225</v>
      </c>
      <c r="C1444" s="10">
        <f>YEAR(SalesDataTable[[#This Row],[Order Date]])</f>
        <v>2026</v>
      </c>
      <c r="D1444" s="10" t="str">
        <f>"Q"&amp;ROUNDUP(MONTH(SalesDataTable[[#This Row],[Order Date]])/3,0)</f>
        <v>Q3</v>
      </c>
      <c r="E1444" s="10">
        <f>MONTH(SalesDataTable[[#This Row],[Order Date]])</f>
        <v>7</v>
      </c>
      <c r="F1444" s="10"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6">
      <c r="A1445" s="2">
        <v>965</v>
      </c>
      <c r="B1445" s="3">
        <v>46225</v>
      </c>
      <c r="C1445" s="10">
        <f>YEAR(SalesDataTable[[#This Row],[Order Date]])</f>
        <v>2026</v>
      </c>
      <c r="D1445" s="10" t="str">
        <f>"Q"&amp;ROUNDUP(MONTH(SalesDataTable[[#This Row],[Order Date]])/3,0)</f>
        <v>Q3</v>
      </c>
      <c r="E1445" s="10">
        <f>MONTH(SalesDataTable[[#This Row],[Order Date]])</f>
        <v>7</v>
      </c>
      <c r="F1445" s="10"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6">
      <c r="A1446" s="2">
        <v>1504</v>
      </c>
      <c r="B1446" s="3">
        <v>46225</v>
      </c>
      <c r="C1446" s="10">
        <f>YEAR(SalesDataTable[[#This Row],[Order Date]])</f>
        <v>2026</v>
      </c>
      <c r="D1446" s="10" t="str">
        <f>"Q"&amp;ROUNDUP(MONTH(SalesDataTable[[#This Row],[Order Date]])/3,0)</f>
        <v>Q3</v>
      </c>
      <c r="E1446" s="10">
        <f>MONTH(SalesDataTable[[#This Row],[Order Date]])</f>
        <v>7</v>
      </c>
      <c r="F1446" s="10"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6">
      <c r="A1447" s="2">
        <v>2560</v>
      </c>
      <c r="B1447" s="3">
        <v>46225</v>
      </c>
      <c r="C1447" s="10">
        <f>YEAR(SalesDataTable[[#This Row],[Order Date]])</f>
        <v>2026</v>
      </c>
      <c r="D1447" s="10" t="str">
        <f>"Q"&amp;ROUNDUP(MONTH(SalesDataTable[[#This Row],[Order Date]])/3,0)</f>
        <v>Q3</v>
      </c>
      <c r="E1447" s="10">
        <f>MONTH(SalesDataTable[[#This Row],[Order Date]])</f>
        <v>7</v>
      </c>
      <c r="F1447" s="10"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6">
      <c r="A1448" s="2">
        <v>2758</v>
      </c>
      <c r="B1448" s="3">
        <v>46225</v>
      </c>
      <c r="C1448" s="10">
        <f>YEAR(SalesDataTable[[#This Row],[Order Date]])</f>
        <v>2026</v>
      </c>
      <c r="D1448" s="10" t="str">
        <f>"Q"&amp;ROUNDUP(MONTH(SalesDataTable[[#This Row],[Order Date]])/3,0)</f>
        <v>Q3</v>
      </c>
      <c r="E1448" s="10">
        <f>MONTH(SalesDataTable[[#This Row],[Order Date]])</f>
        <v>7</v>
      </c>
      <c r="F1448" s="10"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6">
      <c r="A1449" s="2">
        <v>4030</v>
      </c>
      <c r="B1449" s="3">
        <v>46225</v>
      </c>
      <c r="C1449" s="10">
        <f>YEAR(SalesDataTable[[#This Row],[Order Date]])</f>
        <v>2026</v>
      </c>
      <c r="D1449" s="10" t="str">
        <f>"Q"&amp;ROUNDUP(MONTH(SalesDataTable[[#This Row],[Order Date]])/3,0)</f>
        <v>Q3</v>
      </c>
      <c r="E1449" s="10">
        <f>MONTH(SalesDataTable[[#This Row],[Order Date]])</f>
        <v>7</v>
      </c>
      <c r="F1449" s="10"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6">
      <c r="A1450" s="2">
        <v>4337</v>
      </c>
      <c r="B1450" s="3">
        <v>46225</v>
      </c>
      <c r="C1450" s="10">
        <f>YEAR(SalesDataTable[[#This Row],[Order Date]])</f>
        <v>2026</v>
      </c>
      <c r="D1450" s="10" t="str">
        <f>"Q"&amp;ROUNDUP(MONTH(SalesDataTable[[#This Row],[Order Date]])/3,0)</f>
        <v>Q3</v>
      </c>
      <c r="E1450" s="10">
        <f>MONTH(SalesDataTable[[#This Row],[Order Date]])</f>
        <v>7</v>
      </c>
      <c r="F1450" s="10"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6">
      <c r="A1451" s="2">
        <v>5129</v>
      </c>
      <c r="B1451" s="3">
        <v>46225</v>
      </c>
      <c r="C1451" s="10">
        <f>YEAR(SalesDataTable[[#This Row],[Order Date]])</f>
        <v>2026</v>
      </c>
      <c r="D1451" s="10" t="str">
        <f>"Q"&amp;ROUNDUP(MONTH(SalesDataTable[[#This Row],[Order Date]])/3,0)</f>
        <v>Q3</v>
      </c>
      <c r="E1451" s="10">
        <f>MONTH(SalesDataTable[[#This Row],[Order Date]])</f>
        <v>7</v>
      </c>
      <c r="F1451" s="10"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6">
      <c r="A1452" s="2">
        <v>81</v>
      </c>
      <c r="B1452" s="3">
        <v>46226</v>
      </c>
      <c r="C1452" s="10">
        <f>YEAR(SalesDataTable[[#This Row],[Order Date]])</f>
        <v>2026</v>
      </c>
      <c r="D1452" s="10" t="str">
        <f>"Q"&amp;ROUNDUP(MONTH(SalesDataTable[[#This Row],[Order Date]])/3,0)</f>
        <v>Q3</v>
      </c>
      <c r="E1452" s="10">
        <f>MONTH(SalesDataTable[[#This Row],[Order Date]])</f>
        <v>7</v>
      </c>
      <c r="F1452" s="10"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6">
      <c r="A1453" s="2">
        <v>493</v>
      </c>
      <c r="B1453" s="3">
        <v>46226</v>
      </c>
      <c r="C1453" s="10">
        <f>YEAR(SalesDataTable[[#This Row],[Order Date]])</f>
        <v>2026</v>
      </c>
      <c r="D1453" s="10" t="str">
        <f>"Q"&amp;ROUNDUP(MONTH(SalesDataTable[[#This Row],[Order Date]])/3,0)</f>
        <v>Q3</v>
      </c>
      <c r="E1453" s="10">
        <f>MONTH(SalesDataTable[[#This Row],[Order Date]])</f>
        <v>7</v>
      </c>
      <c r="F1453" s="10"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6">
      <c r="A1454" s="2">
        <v>613</v>
      </c>
      <c r="B1454" s="3">
        <v>46226</v>
      </c>
      <c r="C1454" s="10">
        <f>YEAR(SalesDataTable[[#This Row],[Order Date]])</f>
        <v>2026</v>
      </c>
      <c r="D1454" s="10" t="str">
        <f>"Q"&amp;ROUNDUP(MONTH(SalesDataTable[[#This Row],[Order Date]])/3,0)</f>
        <v>Q3</v>
      </c>
      <c r="E1454" s="10">
        <f>MONTH(SalesDataTable[[#This Row],[Order Date]])</f>
        <v>7</v>
      </c>
      <c r="F1454" s="10"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6">
      <c r="A1455" s="2">
        <v>958</v>
      </c>
      <c r="B1455" s="3">
        <v>46226</v>
      </c>
      <c r="C1455" s="10">
        <f>YEAR(SalesDataTable[[#This Row],[Order Date]])</f>
        <v>2026</v>
      </c>
      <c r="D1455" s="10" t="str">
        <f>"Q"&amp;ROUNDUP(MONTH(SalesDataTable[[#This Row],[Order Date]])/3,0)</f>
        <v>Q3</v>
      </c>
      <c r="E1455" s="10">
        <f>MONTH(SalesDataTable[[#This Row],[Order Date]])</f>
        <v>7</v>
      </c>
      <c r="F1455" s="10"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6">
      <c r="A1456" s="2">
        <v>1270</v>
      </c>
      <c r="B1456" s="3">
        <v>46226</v>
      </c>
      <c r="C1456" s="10">
        <f>YEAR(SalesDataTable[[#This Row],[Order Date]])</f>
        <v>2026</v>
      </c>
      <c r="D1456" s="10" t="str">
        <f>"Q"&amp;ROUNDUP(MONTH(SalesDataTable[[#This Row],[Order Date]])/3,0)</f>
        <v>Q3</v>
      </c>
      <c r="E1456" s="10">
        <f>MONTH(SalesDataTable[[#This Row],[Order Date]])</f>
        <v>7</v>
      </c>
      <c r="F1456" s="10"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6">
      <c r="A1457" s="2">
        <v>1513</v>
      </c>
      <c r="B1457" s="3">
        <v>46226</v>
      </c>
      <c r="C1457" s="10">
        <f>YEAR(SalesDataTable[[#This Row],[Order Date]])</f>
        <v>2026</v>
      </c>
      <c r="D1457" s="10" t="str">
        <f>"Q"&amp;ROUNDUP(MONTH(SalesDataTable[[#This Row],[Order Date]])/3,0)</f>
        <v>Q3</v>
      </c>
      <c r="E1457" s="10">
        <f>MONTH(SalesDataTable[[#This Row],[Order Date]])</f>
        <v>7</v>
      </c>
      <c r="F1457" s="10"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6">
      <c r="A1458" s="2">
        <v>2009</v>
      </c>
      <c r="B1458" s="3">
        <v>46226</v>
      </c>
      <c r="C1458" s="10">
        <f>YEAR(SalesDataTable[[#This Row],[Order Date]])</f>
        <v>2026</v>
      </c>
      <c r="D1458" s="10" t="str">
        <f>"Q"&amp;ROUNDUP(MONTH(SalesDataTable[[#This Row],[Order Date]])/3,0)</f>
        <v>Q3</v>
      </c>
      <c r="E1458" s="10">
        <f>MONTH(SalesDataTable[[#This Row],[Order Date]])</f>
        <v>7</v>
      </c>
      <c r="F1458" s="10"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6">
      <c r="A1459" s="2">
        <v>2838</v>
      </c>
      <c r="B1459" s="3">
        <v>46226</v>
      </c>
      <c r="C1459" s="10">
        <f>YEAR(SalesDataTable[[#This Row],[Order Date]])</f>
        <v>2026</v>
      </c>
      <c r="D1459" s="10" t="str">
        <f>"Q"&amp;ROUNDUP(MONTH(SalesDataTable[[#This Row],[Order Date]])/3,0)</f>
        <v>Q3</v>
      </c>
      <c r="E1459" s="10">
        <f>MONTH(SalesDataTable[[#This Row],[Order Date]])</f>
        <v>7</v>
      </c>
      <c r="F1459" s="10"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6">
      <c r="A1460" s="2">
        <v>3730</v>
      </c>
      <c r="B1460" s="3">
        <v>46226</v>
      </c>
      <c r="C1460" s="10">
        <f>YEAR(SalesDataTable[[#This Row],[Order Date]])</f>
        <v>2026</v>
      </c>
      <c r="D1460" s="10" t="str">
        <f>"Q"&amp;ROUNDUP(MONTH(SalesDataTable[[#This Row],[Order Date]])/3,0)</f>
        <v>Q3</v>
      </c>
      <c r="E1460" s="10">
        <f>MONTH(SalesDataTable[[#This Row],[Order Date]])</f>
        <v>7</v>
      </c>
      <c r="F1460" s="10"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6">
      <c r="A1461" s="2">
        <v>4287</v>
      </c>
      <c r="B1461" s="3">
        <v>46226</v>
      </c>
      <c r="C1461" s="10">
        <f>YEAR(SalesDataTable[[#This Row],[Order Date]])</f>
        <v>2026</v>
      </c>
      <c r="D1461" s="10" t="str">
        <f>"Q"&amp;ROUNDUP(MONTH(SalesDataTable[[#This Row],[Order Date]])/3,0)</f>
        <v>Q3</v>
      </c>
      <c r="E1461" s="10">
        <f>MONTH(SalesDataTable[[#This Row],[Order Date]])</f>
        <v>7</v>
      </c>
      <c r="F1461" s="10"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6">
      <c r="A1462" s="2">
        <v>4297</v>
      </c>
      <c r="B1462" s="3">
        <v>46226</v>
      </c>
      <c r="C1462" s="10">
        <f>YEAR(SalesDataTable[[#This Row],[Order Date]])</f>
        <v>2026</v>
      </c>
      <c r="D1462" s="10" t="str">
        <f>"Q"&amp;ROUNDUP(MONTH(SalesDataTable[[#This Row],[Order Date]])/3,0)</f>
        <v>Q3</v>
      </c>
      <c r="E1462" s="10">
        <f>MONTH(SalesDataTable[[#This Row],[Order Date]])</f>
        <v>7</v>
      </c>
      <c r="F1462" s="10"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6">
      <c r="A1463" s="2">
        <v>5118</v>
      </c>
      <c r="B1463" s="3">
        <v>46226</v>
      </c>
      <c r="C1463" s="10">
        <f>YEAR(SalesDataTable[[#This Row],[Order Date]])</f>
        <v>2026</v>
      </c>
      <c r="D1463" s="10" t="str">
        <f>"Q"&amp;ROUNDUP(MONTH(SalesDataTable[[#This Row],[Order Date]])/3,0)</f>
        <v>Q3</v>
      </c>
      <c r="E1463" s="10">
        <f>MONTH(SalesDataTable[[#This Row],[Order Date]])</f>
        <v>7</v>
      </c>
      <c r="F1463" s="10"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6">
      <c r="A1464" s="2">
        <v>363</v>
      </c>
      <c r="B1464" s="3">
        <v>46227</v>
      </c>
      <c r="C1464" s="10">
        <f>YEAR(SalesDataTable[[#This Row],[Order Date]])</f>
        <v>2026</v>
      </c>
      <c r="D1464" s="10" t="str">
        <f>"Q"&amp;ROUNDUP(MONTH(SalesDataTable[[#This Row],[Order Date]])/3,0)</f>
        <v>Q3</v>
      </c>
      <c r="E1464" s="10">
        <f>MONTH(SalesDataTable[[#This Row],[Order Date]])</f>
        <v>7</v>
      </c>
      <c r="F1464" s="10"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6">
      <c r="A1465" s="2">
        <v>4243</v>
      </c>
      <c r="B1465" s="3">
        <v>46227</v>
      </c>
      <c r="C1465" s="10">
        <f>YEAR(SalesDataTable[[#This Row],[Order Date]])</f>
        <v>2026</v>
      </c>
      <c r="D1465" s="10" t="str">
        <f>"Q"&amp;ROUNDUP(MONTH(SalesDataTable[[#This Row],[Order Date]])/3,0)</f>
        <v>Q3</v>
      </c>
      <c r="E1465" s="10">
        <f>MONTH(SalesDataTable[[#This Row],[Order Date]])</f>
        <v>7</v>
      </c>
      <c r="F1465" s="10"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6">
      <c r="A1466" s="2">
        <v>4348</v>
      </c>
      <c r="B1466" s="3">
        <v>46227</v>
      </c>
      <c r="C1466" s="10">
        <f>YEAR(SalesDataTable[[#This Row],[Order Date]])</f>
        <v>2026</v>
      </c>
      <c r="D1466" s="10" t="str">
        <f>"Q"&amp;ROUNDUP(MONTH(SalesDataTable[[#This Row],[Order Date]])/3,0)</f>
        <v>Q3</v>
      </c>
      <c r="E1466" s="10">
        <f>MONTH(SalesDataTable[[#This Row],[Order Date]])</f>
        <v>7</v>
      </c>
      <c r="F1466" s="10"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6">
      <c r="A1467" s="2">
        <v>4405</v>
      </c>
      <c r="B1467" s="3">
        <v>46227</v>
      </c>
      <c r="C1467" s="10">
        <f>YEAR(SalesDataTable[[#This Row],[Order Date]])</f>
        <v>2026</v>
      </c>
      <c r="D1467" s="10" t="str">
        <f>"Q"&amp;ROUNDUP(MONTH(SalesDataTable[[#This Row],[Order Date]])/3,0)</f>
        <v>Q3</v>
      </c>
      <c r="E1467" s="10">
        <f>MONTH(SalesDataTable[[#This Row],[Order Date]])</f>
        <v>7</v>
      </c>
      <c r="F1467" s="10"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6">
      <c r="A1468" s="2">
        <v>4857</v>
      </c>
      <c r="B1468" s="3">
        <v>46227</v>
      </c>
      <c r="C1468" s="10">
        <f>YEAR(SalesDataTable[[#This Row],[Order Date]])</f>
        <v>2026</v>
      </c>
      <c r="D1468" s="10" t="str">
        <f>"Q"&amp;ROUNDUP(MONTH(SalesDataTable[[#This Row],[Order Date]])/3,0)</f>
        <v>Q3</v>
      </c>
      <c r="E1468" s="10">
        <f>MONTH(SalesDataTable[[#This Row],[Order Date]])</f>
        <v>7</v>
      </c>
      <c r="F1468" s="10"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6">
      <c r="A1469" s="2">
        <v>87</v>
      </c>
      <c r="B1469" s="3">
        <v>46228</v>
      </c>
      <c r="C1469" s="10">
        <f>YEAR(SalesDataTable[[#This Row],[Order Date]])</f>
        <v>2026</v>
      </c>
      <c r="D1469" s="10" t="str">
        <f>"Q"&amp;ROUNDUP(MONTH(SalesDataTable[[#This Row],[Order Date]])/3,0)</f>
        <v>Q3</v>
      </c>
      <c r="E1469" s="10">
        <f>MONTH(SalesDataTable[[#This Row],[Order Date]])</f>
        <v>7</v>
      </c>
      <c r="F1469" s="10"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6">
      <c r="A1470" s="2">
        <v>315</v>
      </c>
      <c r="B1470" s="3">
        <v>46228</v>
      </c>
      <c r="C1470" s="10">
        <f>YEAR(SalesDataTable[[#This Row],[Order Date]])</f>
        <v>2026</v>
      </c>
      <c r="D1470" s="10" t="str">
        <f>"Q"&amp;ROUNDUP(MONTH(SalesDataTable[[#This Row],[Order Date]])/3,0)</f>
        <v>Q3</v>
      </c>
      <c r="E1470" s="10">
        <f>MONTH(SalesDataTable[[#This Row],[Order Date]])</f>
        <v>7</v>
      </c>
      <c r="F1470" s="10"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6">
      <c r="A1471" s="2">
        <v>970</v>
      </c>
      <c r="B1471" s="3">
        <v>46228</v>
      </c>
      <c r="C1471" s="10">
        <f>YEAR(SalesDataTable[[#This Row],[Order Date]])</f>
        <v>2026</v>
      </c>
      <c r="D1471" s="10" t="str">
        <f>"Q"&amp;ROUNDUP(MONTH(SalesDataTable[[#This Row],[Order Date]])/3,0)</f>
        <v>Q3</v>
      </c>
      <c r="E1471" s="10">
        <f>MONTH(SalesDataTable[[#This Row],[Order Date]])</f>
        <v>7</v>
      </c>
      <c r="F1471" s="10"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6">
      <c r="A1472" s="2">
        <v>1891</v>
      </c>
      <c r="B1472" s="3">
        <v>46228</v>
      </c>
      <c r="C1472" s="10">
        <f>YEAR(SalesDataTable[[#This Row],[Order Date]])</f>
        <v>2026</v>
      </c>
      <c r="D1472" s="10" t="str">
        <f>"Q"&amp;ROUNDUP(MONTH(SalesDataTable[[#This Row],[Order Date]])/3,0)</f>
        <v>Q3</v>
      </c>
      <c r="E1472" s="10">
        <f>MONTH(SalesDataTable[[#This Row],[Order Date]])</f>
        <v>7</v>
      </c>
      <c r="F1472" s="10"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6">
      <c r="A1473" s="2">
        <v>2148</v>
      </c>
      <c r="B1473" s="3">
        <v>46228</v>
      </c>
      <c r="C1473" s="10">
        <f>YEAR(SalesDataTable[[#This Row],[Order Date]])</f>
        <v>2026</v>
      </c>
      <c r="D1473" s="10" t="str">
        <f>"Q"&amp;ROUNDUP(MONTH(SalesDataTable[[#This Row],[Order Date]])/3,0)</f>
        <v>Q3</v>
      </c>
      <c r="E1473" s="10">
        <f>MONTH(SalesDataTable[[#This Row],[Order Date]])</f>
        <v>7</v>
      </c>
      <c r="F1473" s="10"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6">
      <c r="A1474" s="2">
        <v>2467</v>
      </c>
      <c r="B1474" s="3">
        <v>46228</v>
      </c>
      <c r="C1474" s="10">
        <f>YEAR(SalesDataTable[[#This Row],[Order Date]])</f>
        <v>2026</v>
      </c>
      <c r="D1474" s="10" t="str">
        <f>"Q"&amp;ROUNDUP(MONTH(SalesDataTable[[#This Row],[Order Date]])/3,0)</f>
        <v>Q3</v>
      </c>
      <c r="E1474" s="10">
        <f>MONTH(SalesDataTable[[#This Row],[Order Date]])</f>
        <v>7</v>
      </c>
      <c r="F1474" s="10"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6">
      <c r="A1475" s="2">
        <v>3710</v>
      </c>
      <c r="B1475" s="3">
        <v>46228</v>
      </c>
      <c r="C1475" s="10">
        <f>YEAR(SalesDataTable[[#This Row],[Order Date]])</f>
        <v>2026</v>
      </c>
      <c r="D1475" s="10" t="str">
        <f>"Q"&amp;ROUNDUP(MONTH(SalesDataTable[[#This Row],[Order Date]])/3,0)</f>
        <v>Q3</v>
      </c>
      <c r="E1475" s="10">
        <f>MONTH(SalesDataTable[[#This Row],[Order Date]])</f>
        <v>7</v>
      </c>
      <c r="F1475" s="10"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6">
      <c r="A1476" s="2">
        <v>3714</v>
      </c>
      <c r="B1476" s="3">
        <v>46228</v>
      </c>
      <c r="C1476" s="10">
        <f>YEAR(SalesDataTable[[#This Row],[Order Date]])</f>
        <v>2026</v>
      </c>
      <c r="D1476" s="10" t="str">
        <f>"Q"&amp;ROUNDUP(MONTH(SalesDataTable[[#This Row],[Order Date]])/3,0)</f>
        <v>Q3</v>
      </c>
      <c r="E1476" s="10">
        <f>MONTH(SalesDataTable[[#This Row],[Order Date]])</f>
        <v>7</v>
      </c>
      <c r="F1476" s="10"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6">
      <c r="A1477" s="2">
        <v>3893</v>
      </c>
      <c r="B1477" s="3">
        <v>46228</v>
      </c>
      <c r="C1477" s="10">
        <f>YEAR(SalesDataTable[[#This Row],[Order Date]])</f>
        <v>2026</v>
      </c>
      <c r="D1477" s="10" t="str">
        <f>"Q"&amp;ROUNDUP(MONTH(SalesDataTable[[#This Row],[Order Date]])/3,0)</f>
        <v>Q3</v>
      </c>
      <c r="E1477" s="10">
        <f>MONTH(SalesDataTable[[#This Row],[Order Date]])</f>
        <v>7</v>
      </c>
      <c r="F1477" s="10"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6">
      <c r="A1478" s="2">
        <v>4136</v>
      </c>
      <c r="B1478" s="3">
        <v>46228</v>
      </c>
      <c r="C1478" s="10">
        <f>YEAR(SalesDataTable[[#This Row],[Order Date]])</f>
        <v>2026</v>
      </c>
      <c r="D1478" s="10" t="str">
        <f>"Q"&amp;ROUNDUP(MONTH(SalesDataTable[[#This Row],[Order Date]])/3,0)</f>
        <v>Q3</v>
      </c>
      <c r="E1478" s="10">
        <f>MONTH(SalesDataTable[[#This Row],[Order Date]])</f>
        <v>7</v>
      </c>
      <c r="F1478" s="10"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6">
      <c r="A1479" s="2">
        <v>4212</v>
      </c>
      <c r="B1479" s="3">
        <v>46228</v>
      </c>
      <c r="C1479" s="10">
        <f>YEAR(SalesDataTable[[#This Row],[Order Date]])</f>
        <v>2026</v>
      </c>
      <c r="D1479" s="10" t="str">
        <f>"Q"&amp;ROUNDUP(MONTH(SalesDataTable[[#This Row],[Order Date]])/3,0)</f>
        <v>Q3</v>
      </c>
      <c r="E1479" s="10">
        <f>MONTH(SalesDataTable[[#This Row],[Order Date]])</f>
        <v>7</v>
      </c>
      <c r="F1479" s="10"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6">
      <c r="A1480" s="2">
        <v>4332</v>
      </c>
      <c r="B1480" s="3">
        <v>46228</v>
      </c>
      <c r="C1480" s="10">
        <f>YEAR(SalesDataTable[[#This Row],[Order Date]])</f>
        <v>2026</v>
      </c>
      <c r="D1480" s="10" t="str">
        <f>"Q"&amp;ROUNDUP(MONTH(SalesDataTable[[#This Row],[Order Date]])/3,0)</f>
        <v>Q3</v>
      </c>
      <c r="E1480" s="10">
        <f>MONTH(SalesDataTable[[#This Row],[Order Date]])</f>
        <v>7</v>
      </c>
      <c r="F1480" s="10"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6">
      <c r="A1481" s="2">
        <v>702</v>
      </c>
      <c r="B1481" s="3">
        <v>46229</v>
      </c>
      <c r="C1481" s="10">
        <f>YEAR(SalesDataTable[[#This Row],[Order Date]])</f>
        <v>2026</v>
      </c>
      <c r="D1481" s="10" t="str">
        <f>"Q"&amp;ROUNDUP(MONTH(SalesDataTable[[#This Row],[Order Date]])/3,0)</f>
        <v>Q3</v>
      </c>
      <c r="E1481" s="10">
        <f>MONTH(SalesDataTable[[#This Row],[Order Date]])</f>
        <v>7</v>
      </c>
      <c r="F1481" s="10"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6">
      <c r="A1482" s="2">
        <v>1223</v>
      </c>
      <c r="B1482" s="3">
        <v>46229</v>
      </c>
      <c r="C1482" s="10">
        <f>YEAR(SalesDataTable[[#This Row],[Order Date]])</f>
        <v>2026</v>
      </c>
      <c r="D1482" s="10" t="str">
        <f>"Q"&amp;ROUNDUP(MONTH(SalesDataTable[[#This Row],[Order Date]])/3,0)</f>
        <v>Q3</v>
      </c>
      <c r="E1482" s="10">
        <f>MONTH(SalesDataTable[[#This Row],[Order Date]])</f>
        <v>7</v>
      </c>
      <c r="F1482" s="10"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6">
      <c r="A1483" s="2">
        <v>1370</v>
      </c>
      <c r="B1483" s="3">
        <v>46229</v>
      </c>
      <c r="C1483" s="10">
        <f>YEAR(SalesDataTable[[#This Row],[Order Date]])</f>
        <v>2026</v>
      </c>
      <c r="D1483" s="10" t="str">
        <f>"Q"&amp;ROUNDUP(MONTH(SalesDataTable[[#This Row],[Order Date]])/3,0)</f>
        <v>Q3</v>
      </c>
      <c r="E1483" s="10">
        <f>MONTH(SalesDataTable[[#This Row],[Order Date]])</f>
        <v>7</v>
      </c>
      <c r="F1483" s="10"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6">
      <c r="A1484" s="2">
        <v>3476</v>
      </c>
      <c r="B1484" s="3">
        <v>46229</v>
      </c>
      <c r="C1484" s="10">
        <f>YEAR(SalesDataTable[[#This Row],[Order Date]])</f>
        <v>2026</v>
      </c>
      <c r="D1484" s="10" t="str">
        <f>"Q"&amp;ROUNDUP(MONTH(SalesDataTable[[#This Row],[Order Date]])/3,0)</f>
        <v>Q3</v>
      </c>
      <c r="E1484" s="10">
        <f>MONTH(SalesDataTable[[#This Row],[Order Date]])</f>
        <v>7</v>
      </c>
      <c r="F1484" s="10"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6">
      <c r="A1485" s="2">
        <v>4066</v>
      </c>
      <c r="B1485" s="3">
        <v>46229</v>
      </c>
      <c r="C1485" s="10">
        <f>YEAR(SalesDataTable[[#This Row],[Order Date]])</f>
        <v>2026</v>
      </c>
      <c r="D1485" s="10" t="str">
        <f>"Q"&amp;ROUNDUP(MONTH(SalesDataTable[[#This Row],[Order Date]])/3,0)</f>
        <v>Q3</v>
      </c>
      <c r="E1485" s="10">
        <f>MONTH(SalesDataTable[[#This Row],[Order Date]])</f>
        <v>7</v>
      </c>
      <c r="F1485" s="10"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6">
      <c r="A1486" s="2">
        <v>4153</v>
      </c>
      <c r="B1486" s="3">
        <v>46229</v>
      </c>
      <c r="C1486" s="10">
        <f>YEAR(SalesDataTable[[#This Row],[Order Date]])</f>
        <v>2026</v>
      </c>
      <c r="D1486" s="10" t="str">
        <f>"Q"&amp;ROUNDUP(MONTH(SalesDataTable[[#This Row],[Order Date]])/3,0)</f>
        <v>Q3</v>
      </c>
      <c r="E1486" s="10">
        <f>MONTH(SalesDataTable[[#This Row],[Order Date]])</f>
        <v>7</v>
      </c>
      <c r="F1486" s="10"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6">
      <c r="A1487" s="2">
        <v>379</v>
      </c>
      <c r="B1487" s="3">
        <v>46230</v>
      </c>
      <c r="C1487" s="10">
        <f>YEAR(SalesDataTable[[#This Row],[Order Date]])</f>
        <v>2026</v>
      </c>
      <c r="D1487" s="10" t="str">
        <f>"Q"&amp;ROUNDUP(MONTH(SalesDataTable[[#This Row],[Order Date]])/3,0)</f>
        <v>Q3</v>
      </c>
      <c r="E1487" s="10">
        <f>MONTH(SalesDataTable[[#This Row],[Order Date]])</f>
        <v>7</v>
      </c>
      <c r="F1487" s="10"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6">
      <c r="A1488" s="2">
        <v>820</v>
      </c>
      <c r="B1488" s="3">
        <v>46230</v>
      </c>
      <c r="C1488" s="10">
        <f>YEAR(SalesDataTable[[#This Row],[Order Date]])</f>
        <v>2026</v>
      </c>
      <c r="D1488" s="10" t="str">
        <f>"Q"&amp;ROUNDUP(MONTH(SalesDataTable[[#This Row],[Order Date]])/3,0)</f>
        <v>Q3</v>
      </c>
      <c r="E1488" s="10">
        <f>MONTH(SalesDataTable[[#This Row],[Order Date]])</f>
        <v>7</v>
      </c>
      <c r="F1488" s="10"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6">
      <c r="A1489" s="2">
        <v>2003</v>
      </c>
      <c r="B1489" s="3">
        <v>46230</v>
      </c>
      <c r="C1489" s="10">
        <f>YEAR(SalesDataTable[[#This Row],[Order Date]])</f>
        <v>2026</v>
      </c>
      <c r="D1489" s="10" t="str">
        <f>"Q"&amp;ROUNDUP(MONTH(SalesDataTable[[#This Row],[Order Date]])/3,0)</f>
        <v>Q3</v>
      </c>
      <c r="E1489" s="10">
        <f>MONTH(SalesDataTable[[#This Row],[Order Date]])</f>
        <v>7</v>
      </c>
      <c r="F1489" s="10"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6">
      <c r="A1490" s="2">
        <v>2682</v>
      </c>
      <c r="B1490" s="3">
        <v>46230</v>
      </c>
      <c r="C1490" s="10">
        <f>YEAR(SalesDataTable[[#This Row],[Order Date]])</f>
        <v>2026</v>
      </c>
      <c r="D1490" s="10" t="str">
        <f>"Q"&amp;ROUNDUP(MONTH(SalesDataTable[[#This Row],[Order Date]])/3,0)</f>
        <v>Q3</v>
      </c>
      <c r="E1490" s="10">
        <f>MONTH(SalesDataTable[[#This Row],[Order Date]])</f>
        <v>7</v>
      </c>
      <c r="F1490" s="10"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6">
      <c r="A1491" s="2">
        <v>3860</v>
      </c>
      <c r="B1491" s="3">
        <v>46230</v>
      </c>
      <c r="C1491" s="10">
        <f>YEAR(SalesDataTable[[#This Row],[Order Date]])</f>
        <v>2026</v>
      </c>
      <c r="D1491" s="10" t="str">
        <f>"Q"&amp;ROUNDUP(MONTH(SalesDataTable[[#This Row],[Order Date]])/3,0)</f>
        <v>Q3</v>
      </c>
      <c r="E1491" s="10">
        <f>MONTH(SalesDataTable[[#This Row],[Order Date]])</f>
        <v>7</v>
      </c>
      <c r="F1491" s="10"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6">
      <c r="A1492" s="2">
        <v>4063</v>
      </c>
      <c r="B1492" s="3">
        <v>46230</v>
      </c>
      <c r="C1492" s="10">
        <f>YEAR(SalesDataTable[[#This Row],[Order Date]])</f>
        <v>2026</v>
      </c>
      <c r="D1492" s="10" t="str">
        <f>"Q"&amp;ROUNDUP(MONTH(SalesDataTable[[#This Row],[Order Date]])/3,0)</f>
        <v>Q3</v>
      </c>
      <c r="E1492" s="10">
        <f>MONTH(SalesDataTable[[#This Row],[Order Date]])</f>
        <v>7</v>
      </c>
      <c r="F1492" s="10"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6">
      <c r="A1493" s="2">
        <v>4474</v>
      </c>
      <c r="B1493" s="3">
        <v>46230</v>
      </c>
      <c r="C1493" s="10">
        <f>YEAR(SalesDataTable[[#This Row],[Order Date]])</f>
        <v>2026</v>
      </c>
      <c r="D1493" s="10" t="str">
        <f>"Q"&amp;ROUNDUP(MONTH(SalesDataTable[[#This Row],[Order Date]])/3,0)</f>
        <v>Q3</v>
      </c>
      <c r="E1493" s="10">
        <f>MONTH(SalesDataTable[[#This Row],[Order Date]])</f>
        <v>7</v>
      </c>
      <c r="F1493" s="10"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6">
      <c r="A1494" s="2">
        <v>21</v>
      </c>
      <c r="B1494" s="3">
        <v>46231</v>
      </c>
      <c r="C1494" s="10">
        <f>YEAR(SalesDataTable[[#This Row],[Order Date]])</f>
        <v>2026</v>
      </c>
      <c r="D1494" s="10" t="str">
        <f>"Q"&amp;ROUNDUP(MONTH(SalesDataTable[[#This Row],[Order Date]])/3,0)</f>
        <v>Q3</v>
      </c>
      <c r="E1494" s="10">
        <f>MONTH(SalesDataTable[[#This Row],[Order Date]])</f>
        <v>7</v>
      </c>
      <c r="F1494" s="10"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6">
      <c r="A1495" s="2">
        <v>368</v>
      </c>
      <c r="B1495" s="3">
        <v>46231</v>
      </c>
      <c r="C1495" s="10">
        <f>YEAR(SalesDataTable[[#This Row],[Order Date]])</f>
        <v>2026</v>
      </c>
      <c r="D1495" s="10" t="str">
        <f>"Q"&amp;ROUNDUP(MONTH(SalesDataTable[[#This Row],[Order Date]])/3,0)</f>
        <v>Q3</v>
      </c>
      <c r="E1495" s="10">
        <f>MONTH(SalesDataTable[[#This Row],[Order Date]])</f>
        <v>7</v>
      </c>
      <c r="F1495" s="10"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6">
      <c r="A1496" s="2">
        <v>457</v>
      </c>
      <c r="B1496" s="3">
        <v>46231</v>
      </c>
      <c r="C1496" s="10">
        <f>YEAR(SalesDataTable[[#This Row],[Order Date]])</f>
        <v>2026</v>
      </c>
      <c r="D1496" s="10" t="str">
        <f>"Q"&amp;ROUNDUP(MONTH(SalesDataTable[[#This Row],[Order Date]])/3,0)</f>
        <v>Q3</v>
      </c>
      <c r="E1496" s="10">
        <f>MONTH(SalesDataTable[[#This Row],[Order Date]])</f>
        <v>7</v>
      </c>
      <c r="F1496" s="10"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6">
      <c r="A1497" s="2">
        <v>1516</v>
      </c>
      <c r="B1497" s="3">
        <v>46231</v>
      </c>
      <c r="C1497" s="10">
        <f>YEAR(SalesDataTable[[#This Row],[Order Date]])</f>
        <v>2026</v>
      </c>
      <c r="D1497" s="10" t="str">
        <f>"Q"&amp;ROUNDUP(MONTH(SalesDataTable[[#This Row],[Order Date]])/3,0)</f>
        <v>Q3</v>
      </c>
      <c r="E1497" s="10">
        <f>MONTH(SalesDataTable[[#This Row],[Order Date]])</f>
        <v>7</v>
      </c>
      <c r="F1497" s="10"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6">
      <c r="A1498" s="2">
        <v>2266</v>
      </c>
      <c r="B1498" s="3">
        <v>46231</v>
      </c>
      <c r="C1498" s="10">
        <f>YEAR(SalesDataTable[[#This Row],[Order Date]])</f>
        <v>2026</v>
      </c>
      <c r="D1498" s="10" t="str">
        <f>"Q"&amp;ROUNDUP(MONTH(SalesDataTable[[#This Row],[Order Date]])/3,0)</f>
        <v>Q3</v>
      </c>
      <c r="E1498" s="10">
        <f>MONTH(SalesDataTable[[#This Row],[Order Date]])</f>
        <v>7</v>
      </c>
      <c r="F1498" s="10"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6">
      <c r="A1499" s="2">
        <v>2802</v>
      </c>
      <c r="B1499" s="3">
        <v>46231</v>
      </c>
      <c r="C1499" s="10">
        <f>YEAR(SalesDataTable[[#This Row],[Order Date]])</f>
        <v>2026</v>
      </c>
      <c r="D1499" s="10" t="str">
        <f>"Q"&amp;ROUNDUP(MONTH(SalesDataTable[[#This Row],[Order Date]])/3,0)</f>
        <v>Q3</v>
      </c>
      <c r="E1499" s="10">
        <f>MONTH(SalesDataTable[[#This Row],[Order Date]])</f>
        <v>7</v>
      </c>
      <c r="F1499" s="10"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6">
      <c r="A1500" s="2">
        <v>3604</v>
      </c>
      <c r="B1500" s="3">
        <v>46231</v>
      </c>
      <c r="C1500" s="10">
        <f>YEAR(SalesDataTable[[#This Row],[Order Date]])</f>
        <v>2026</v>
      </c>
      <c r="D1500" s="10" t="str">
        <f>"Q"&amp;ROUNDUP(MONTH(SalesDataTable[[#This Row],[Order Date]])/3,0)</f>
        <v>Q3</v>
      </c>
      <c r="E1500" s="10">
        <f>MONTH(SalesDataTable[[#This Row],[Order Date]])</f>
        <v>7</v>
      </c>
      <c r="F1500" s="10"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6">
      <c r="A1501" s="2">
        <v>3644</v>
      </c>
      <c r="B1501" s="3">
        <v>46231</v>
      </c>
      <c r="C1501" s="10">
        <f>YEAR(SalesDataTable[[#This Row],[Order Date]])</f>
        <v>2026</v>
      </c>
      <c r="D1501" s="10" t="str">
        <f>"Q"&amp;ROUNDUP(MONTH(SalesDataTable[[#This Row],[Order Date]])/3,0)</f>
        <v>Q3</v>
      </c>
      <c r="E1501" s="10">
        <f>MONTH(SalesDataTable[[#This Row],[Order Date]])</f>
        <v>7</v>
      </c>
      <c r="F1501" s="10"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6">
      <c r="A1502" s="2">
        <v>4271</v>
      </c>
      <c r="B1502" s="3">
        <v>46231</v>
      </c>
      <c r="C1502" s="10">
        <f>YEAR(SalesDataTable[[#This Row],[Order Date]])</f>
        <v>2026</v>
      </c>
      <c r="D1502" s="10" t="str">
        <f>"Q"&amp;ROUNDUP(MONTH(SalesDataTable[[#This Row],[Order Date]])/3,0)</f>
        <v>Q3</v>
      </c>
      <c r="E1502" s="10">
        <f>MONTH(SalesDataTable[[#This Row],[Order Date]])</f>
        <v>7</v>
      </c>
      <c r="F1502" s="10"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6">
      <c r="A1503" s="2">
        <v>272</v>
      </c>
      <c r="B1503" s="3">
        <v>46232</v>
      </c>
      <c r="C1503" s="10">
        <f>YEAR(SalesDataTable[[#This Row],[Order Date]])</f>
        <v>2026</v>
      </c>
      <c r="D1503" s="10" t="str">
        <f>"Q"&amp;ROUNDUP(MONTH(SalesDataTable[[#This Row],[Order Date]])/3,0)</f>
        <v>Q3</v>
      </c>
      <c r="E1503" s="10">
        <f>MONTH(SalesDataTable[[#This Row],[Order Date]])</f>
        <v>7</v>
      </c>
      <c r="F1503" s="10"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6">
      <c r="A1504" s="2">
        <v>1469</v>
      </c>
      <c r="B1504" s="3">
        <v>46232</v>
      </c>
      <c r="C1504" s="10">
        <f>YEAR(SalesDataTable[[#This Row],[Order Date]])</f>
        <v>2026</v>
      </c>
      <c r="D1504" s="10" t="str">
        <f>"Q"&amp;ROUNDUP(MONTH(SalesDataTable[[#This Row],[Order Date]])/3,0)</f>
        <v>Q3</v>
      </c>
      <c r="E1504" s="10">
        <f>MONTH(SalesDataTable[[#This Row],[Order Date]])</f>
        <v>7</v>
      </c>
      <c r="F1504" s="10"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6">
      <c r="A1505" s="2">
        <v>2253</v>
      </c>
      <c r="B1505" s="3">
        <v>46232</v>
      </c>
      <c r="C1505" s="10">
        <f>YEAR(SalesDataTable[[#This Row],[Order Date]])</f>
        <v>2026</v>
      </c>
      <c r="D1505" s="10" t="str">
        <f>"Q"&amp;ROUNDUP(MONTH(SalesDataTable[[#This Row],[Order Date]])/3,0)</f>
        <v>Q3</v>
      </c>
      <c r="E1505" s="10">
        <f>MONTH(SalesDataTable[[#This Row],[Order Date]])</f>
        <v>7</v>
      </c>
      <c r="F1505" s="10"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6">
      <c r="A1506" s="2">
        <v>2554</v>
      </c>
      <c r="B1506" s="3">
        <v>46232</v>
      </c>
      <c r="C1506" s="10">
        <f>YEAR(SalesDataTable[[#This Row],[Order Date]])</f>
        <v>2026</v>
      </c>
      <c r="D1506" s="10" t="str">
        <f>"Q"&amp;ROUNDUP(MONTH(SalesDataTable[[#This Row],[Order Date]])/3,0)</f>
        <v>Q3</v>
      </c>
      <c r="E1506" s="10">
        <f>MONTH(SalesDataTable[[#This Row],[Order Date]])</f>
        <v>7</v>
      </c>
      <c r="F1506" s="10"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6">
      <c r="A1507" s="2">
        <v>2624</v>
      </c>
      <c r="B1507" s="3">
        <v>46232</v>
      </c>
      <c r="C1507" s="10">
        <f>YEAR(SalesDataTable[[#This Row],[Order Date]])</f>
        <v>2026</v>
      </c>
      <c r="D1507" s="10" t="str">
        <f>"Q"&amp;ROUNDUP(MONTH(SalesDataTable[[#This Row],[Order Date]])/3,0)</f>
        <v>Q3</v>
      </c>
      <c r="E1507" s="10">
        <f>MONTH(SalesDataTable[[#This Row],[Order Date]])</f>
        <v>7</v>
      </c>
      <c r="F1507" s="10"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6">
      <c r="A1508" s="2">
        <v>3338</v>
      </c>
      <c r="B1508" s="3">
        <v>46232</v>
      </c>
      <c r="C1508" s="10">
        <f>YEAR(SalesDataTable[[#This Row],[Order Date]])</f>
        <v>2026</v>
      </c>
      <c r="D1508" s="10" t="str">
        <f>"Q"&amp;ROUNDUP(MONTH(SalesDataTable[[#This Row],[Order Date]])/3,0)</f>
        <v>Q3</v>
      </c>
      <c r="E1508" s="10">
        <f>MONTH(SalesDataTable[[#This Row],[Order Date]])</f>
        <v>7</v>
      </c>
      <c r="F1508" s="10"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6">
      <c r="A1509" s="2">
        <v>4575</v>
      </c>
      <c r="B1509" s="3">
        <v>46232</v>
      </c>
      <c r="C1509" s="10">
        <f>YEAR(SalesDataTable[[#This Row],[Order Date]])</f>
        <v>2026</v>
      </c>
      <c r="D1509" s="10" t="str">
        <f>"Q"&amp;ROUNDUP(MONTH(SalesDataTable[[#This Row],[Order Date]])/3,0)</f>
        <v>Q3</v>
      </c>
      <c r="E1509" s="10">
        <f>MONTH(SalesDataTable[[#This Row],[Order Date]])</f>
        <v>7</v>
      </c>
      <c r="F1509" s="10"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6">
      <c r="A1510" s="2">
        <v>4871</v>
      </c>
      <c r="B1510" s="3">
        <v>46232</v>
      </c>
      <c r="C1510" s="10">
        <f>YEAR(SalesDataTable[[#This Row],[Order Date]])</f>
        <v>2026</v>
      </c>
      <c r="D1510" s="10" t="str">
        <f>"Q"&amp;ROUNDUP(MONTH(SalesDataTable[[#This Row],[Order Date]])/3,0)</f>
        <v>Q3</v>
      </c>
      <c r="E1510" s="10">
        <f>MONTH(SalesDataTable[[#This Row],[Order Date]])</f>
        <v>7</v>
      </c>
      <c r="F1510" s="10"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6">
      <c r="A1511" s="2">
        <v>4931</v>
      </c>
      <c r="B1511" s="3">
        <v>46232</v>
      </c>
      <c r="C1511" s="10">
        <f>YEAR(SalesDataTable[[#This Row],[Order Date]])</f>
        <v>2026</v>
      </c>
      <c r="D1511" s="10" t="str">
        <f>"Q"&amp;ROUNDUP(MONTH(SalesDataTable[[#This Row],[Order Date]])/3,0)</f>
        <v>Q3</v>
      </c>
      <c r="E1511" s="10">
        <f>MONTH(SalesDataTable[[#This Row],[Order Date]])</f>
        <v>7</v>
      </c>
      <c r="F1511" s="10"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6">
      <c r="A1512" s="2">
        <v>4962</v>
      </c>
      <c r="B1512" s="3">
        <v>46232</v>
      </c>
      <c r="C1512" s="10">
        <f>YEAR(SalesDataTable[[#This Row],[Order Date]])</f>
        <v>2026</v>
      </c>
      <c r="D1512" s="10" t="str">
        <f>"Q"&amp;ROUNDUP(MONTH(SalesDataTable[[#This Row],[Order Date]])/3,0)</f>
        <v>Q3</v>
      </c>
      <c r="E1512" s="10">
        <f>MONTH(SalesDataTable[[#This Row],[Order Date]])</f>
        <v>7</v>
      </c>
      <c r="F1512" s="10"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6">
      <c r="A1513" s="2">
        <v>5006</v>
      </c>
      <c r="B1513" s="3">
        <v>46232</v>
      </c>
      <c r="C1513" s="10">
        <f>YEAR(SalesDataTable[[#This Row],[Order Date]])</f>
        <v>2026</v>
      </c>
      <c r="D1513" s="10" t="str">
        <f>"Q"&amp;ROUNDUP(MONTH(SalesDataTable[[#This Row],[Order Date]])/3,0)</f>
        <v>Q3</v>
      </c>
      <c r="E1513" s="10">
        <f>MONTH(SalesDataTable[[#This Row],[Order Date]])</f>
        <v>7</v>
      </c>
      <c r="F1513" s="10"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6">
      <c r="A1514" s="2">
        <v>5033</v>
      </c>
      <c r="B1514" s="3">
        <v>46232</v>
      </c>
      <c r="C1514" s="10">
        <f>YEAR(SalesDataTable[[#This Row],[Order Date]])</f>
        <v>2026</v>
      </c>
      <c r="D1514" s="10" t="str">
        <f>"Q"&amp;ROUNDUP(MONTH(SalesDataTable[[#This Row],[Order Date]])/3,0)</f>
        <v>Q3</v>
      </c>
      <c r="E1514" s="10">
        <f>MONTH(SalesDataTable[[#This Row],[Order Date]])</f>
        <v>7</v>
      </c>
      <c r="F1514" s="10"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6">
      <c r="A1515" s="2">
        <v>5117</v>
      </c>
      <c r="B1515" s="3">
        <v>46232</v>
      </c>
      <c r="C1515" s="10">
        <f>YEAR(SalesDataTable[[#This Row],[Order Date]])</f>
        <v>2026</v>
      </c>
      <c r="D1515" s="10" t="str">
        <f>"Q"&amp;ROUNDUP(MONTH(SalesDataTable[[#This Row],[Order Date]])/3,0)</f>
        <v>Q3</v>
      </c>
      <c r="E1515" s="10">
        <f>MONTH(SalesDataTable[[#This Row],[Order Date]])</f>
        <v>7</v>
      </c>
      <c r="F1515" s="10"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6">
      <c r="A1516" s="2">
        <v>954</v>
      </c>
      <c r="B1516" s="3">
        <v>46233</v>
      </c>
      <c r="C1516" s="10">
        <f>YEAR(SalesDataTable[[#This Row],[Order Date]])</f>
        <v>2026</v>
      </c>
      <c r="D1516" s="10" t="str">
        <f>"Q"&amp;ROUNDUP(MONTH(SalesDataTable[[#This Row],[Order Date]])/3,0)</f>
        <v>Q3</v>
      </c>
      <c r="E1516" s="10">
        <f>MONTH(SalesDataTable[[#This Row],[Order Date]])</f>
        <v>7</v>
      </c>
      <c r="F1516" s="10"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6">
      <c r="A1517" s="2">
        <v>1644</v>
      </c>
      <c r="B1517" s="3">
        <v>46233</v>
      </c>
      <c r="C1517" s="10">
        <f>YEAR(SalesDataTable[[#This Row],[Order Date]])</f>
        <v>2026</v>
      </c>
      <c r="D1517" s="10" t="str">
        <f>"Q"&amp;ROUNDUP(MONTH(SalesDataTable[[#This Row],[Order Date]])/3,0)</f>
        <v>Q3</v>
      </c>
      <c r="E1517" s="10">
        <f>MONTH(SalesDataTable[[#This Row],[Order Date]])</f>
        <v>7</v>
      </c>
      <c r="F1517" s="10"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6">
      <c r="A1518" s="2">
        <v>2030</v>
      </c>
      <c r="B1518" s="3">
        <v>46233</v>
      </c>
      <c r="C1518" s="10">
        <f>YEAR(SalesDataTable[[#This Row],[Order Date]])</f>
        <v>2026</v>
      </c>
      <c r="D1518" s="10" t="str">
        <f>"Q"&amp;ROUNDUP(MONTH(SalesDataTable[[#This Row],[Order Date]])/3,0)</f>
        <v>Q3</v>
      </c>
      <c r="E1518" s="10">
        <f>MONTH(SalesDataTable[[#This Row],[Order Date]])</f>
        <v>7</v>
      </c>
      <c r="F1518" s="10"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6">
      <c r="A1519" s="2">
        <v>2595</v>
      </c>
      <c r="B1519" s="3">
        <v>46233</v>
      </c>
      <c r="C1519" s="10">
        <f>YEAR(SalesDataTable[[#This Row],[Order Date]])</f>
        <v>2026</v>
      </c>
      <c r="D1519" s="10" t="str">
        <f>"Q"&amp;ROUNDUP(MONTH(SalesDataTable[[#This Row],[Order Date]])/3,0)</f>
        <v>Q3</v>
      </c>
      <c r="E1519" s="10">
        <f>MONTH(SalesDataTable[[#This Row],[Order Date]])</f>
        <v>7</v>
      </c>
      <c r="F1519" s="10"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6">
      <c r="A1520" s="2">
        <v>2763</v>
      </c>
      <c r="B1520" s="3">
        <v>46233</v>
      </c>
      <c r="C1520" s="10">
        <f>YEAR(SalesDataTable[[#This Row],[Order Date]])</f>
        <v>2026</v>
      </c>
      <c r="D1520" s="10" t="str">
        <f>"Q"&amp;ROUNDUP(MONTH(SalesDataTable[[#This Row],[Order Date]])/3,0)</f>
        <v>Q3</v>
      </c>
      <c r="E1520" s="10">
        <f>MONTH(SalesDataTable[[#This Row],[Order Date]])</f>
        <v>7</v>
      </c>
      <c r="F1520" s="10"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6">
      <c r="A1521" s="2">
        <v>3537</v>
      </c>
      <c r="B1521" s="3">
        <v>46233</v>
      </c>
      <c r="C1521" s="10">
        <f>YEAR(SalesDataTable[[#This Row],[Order Date]])</f>
        <v>2026</v>
      </c>
      <c r="D1521" s="10" t="str">
        <f>"Q"&amp;ROUNDUP(MONTH(SalesDataTable[[#This Row],[Order Date]])/3,0)</f>
        <v>Q3</v>
      </c>
      <c r="E1521" s="10">
        <f>MONTH(SalesDataTable[[#This Row],[Order Date]])</f>
        <v>7</v>
      </c>
      <c r="F1521" s="10"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6">
      <c r="A1522" s="2">
        <v>3550</v>
      </c>
      <c r="B1522" s="3">
        <v>46233</v>
      </c>
      <c r="C1522" s="10">
        <f>YEAR(SalesDataTable[[#This Row],[Order Date]])</f>
        <v>2026</v>
      </c>
      <c r="D1522" s="10" t="str">
        <f>"Q"&amp;ROUNDUP(MONTH(SalesDataTable[[#This Row],[Order Date]])/3,0)</f>
        <v>Q3</v>
      </c>
      <c r="E1522" s="10">
        <f>MONTH(SalesDataTable[[#This Row],[Order Date]])</f>
        <v>7</v>
      </c>
      <c r="F1522" s="10"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6">
      <c r="A1523" s="2">
        <v>3875</v>
      </c>
      <c r="B1523" s="3">
        <v>46233</v>
      </c>
      <c r="C1523" s="10">
        <f>YEAR(SalesDataTable[[#This Row],[Order Date]])</f>
        <v>2026</v>
      </c>
      <c r="D1523" s="10" t="str">
        <f>"Q"&amp;ROUNDUP(MONTH(SalesDataTable[[#This Row],[Order Date]])/3,0)</f>
        <v>Q3</v>
      </c>
      <c r="E1523" s="10">
        <f>MONTH(SalesDataTable[[#This Row],[Order Date]])</f>
        <v>7</v>
      </c>
      <c r="F1523" s="10"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6">
      <c r="A1524" s="2">
        <v>4467</v>
      </c>
      <c r="B1524" s="3">
        <v>46233</v>
      </c>
      <c r="C1524" s="10">
        <f>YEAR(SalesDataTable[[#This Row],[Order Date]])</f>
        <v>2026</v>
      </c>
      <c r="D1524" s="10" t="str">
        <f>"Q"&amp;ROUNDUP(MONTH(SalesDataTable[[#This Row],[Order Date]])/3,0)</f>
        <v>Q3</v>
      </c>
      <c r="E1524" s="10">
        <f>MONTH(SalesDataTable[[#This Row],[Order Date]])</f>
        <v>7</v>
      </c>
      <c r="F1524" s="10"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6">
      <c r="A1525" s="2">
        <v>739</v>
      </c>
      <c r="B1525" s="3">
        <v>46234</v>
      </c>
      <c r="C1525" s="10">
        <f>YEAR(SalesDataTable[[#This Row],[Order Date]])</f>
        <v>2026</v>
      </c>
      <c r="D1525" s="10" t="str">
        <f>"Q"&amp;ROUNDUP(MONTH(SalesDataTable[[#This Row],[Order Date]])/3,0)</f>
        <v>Q3</v>
      </c>
      <c r="E1525" s="10">
        <f>MONTH(SalesDataTable[[#This Row],[Order Date]])</f>
        <v>7</v>
      </c>
      <c r="F1525" s="10"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6">
      <c r="A1526" s="2">
        <v>2376</v>
      </c>
      <c r="B1526" s="3">
        <v>46234</v>
      </c>
      <c r="C1526" s="10">
        <f>YEAR(SalesDataTable[[#This Row],[Order Date]])</f>
        <v>2026</v>
      </c>
      <c r="D1526" s="10" t="str">
        <f>"Q"&amp;ROUNDUP(MONTH(SalesDataTable[[#This Row],[Order Date]])/3,0)</f>
        <v>Q3</v>
      </c>
      <c r="E1526" s="10">
        <f>MONTH(SalesDataTable[[#This Row],[Order Date]])</f>
        <v>7</v>
      </c>
      <c r="F1526" s="10"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6">
      <c r="A1527" s="2">
        <v>3109</v>
      </c>
      <c r="B1527" s="3">
        <v>46234</v>
      </c>
      <c r="C1527" s="10">
        <f>YEAR(SalesDataTable[[#This Row],[Order Date]])</f>
        <v>2026</v>
      </c>
      <c r="D1527" s="10" t="str">
        <f>"Q"&amp;ROUNDUP(MONTH(SalesDataTable[[#This Row],[Order Date]])/3,0)</f>
        <v>Q3</v>
      </c>
      <c r="E1527" s="10">
        <f>MONTH(SalesDataTable[[#This Row],[Order Date]])</f>
        <v>7</v>
      </c>
      <c r="F1527" s="10"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6">
      <c r="A1528" s="2">
        <v>4362</v>
      </c>
      <c r="B1528" s="3">
        <v>46234</v>
      </c>
      <c r="C1528" s="10">
        <f>YEAR(SalesDataTable[[#This Row],[Order Date]])</f>
        <v>2026</v>
      </c>
      <c r="D1528" s="10" t="str">
        <f>"Q"&amp;ROUNDUP(MONTH(SalesDataTable[[#This Row],[Order Date]])/3,0)</f>
        <v>Q3</v>
      </c>
      <c r="E1528" s="10">
        <f>MONTH(SalesDataTable[[#This Row],[Order Date]])</f>
        <v>7</v>
      </c>
      <c r="F1528" s="10"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6">
      <c r="A1529" s="2">
        <v>777</v>
      </c>
      <c r="B1529" s="3">
        <v>46235</v>
      </c>
      <c r="C1529" s="10">
        <f>YEAR(SalesDataTable[[#This Row],[Order Date]])</f>
        <v>2026</v>
      </c>
      <c r="D1529" s="10" t="str">
        <f>"Q"&amp;ROUNDUP(MONTH(SalesDataTable[[#This Row],[Order Date]])/3,0)</f>
        <v>Q3</v>
      </c>
      <c r="E1529" s="10">
        <f>MONTH(SalesDataTable[[#This Row],[Order Date]])</f>
        <v>8</v>
      </c>
      <c r="F1529" s="10"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6">
      <c r="A1530" s="2">
        <v>831</v>
      </c>
      <c r="B1530" s="3">
        <v>46235</v>
      </c>
      <c r="C1530" s="10">
        <f>YEAR(SalesDataTable[[#This Row],[Order Date]])</f>
        <v>2026</v>
      </c>
      <c r="D1530" s="10" t="str">
        <f>"Q"&amp;ROUNDUP(MONTH(SalesDataTable[[#This Row],[Order Date]])/3,0)</f>
        <v>Q3</v>
      </c>
      <c r="E1530" s="10">
        <f>MONTH(SalesDataTable[[#This Row],[Order Date]])</f>
        <v>8</v>
      </c>
      <c r="F1530" s="10"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6">
      <c r="A1531" s="2">
        <v>2059</v>
      </c>
      <c r="B1531" s="3">
        <v>46235</v>
      </c>
      <c r="C1531" s="10">
        <f>YEAR(SalesDataTable[[#This Row],[Order Date]])</f>
        <v>2026</v>
      </c>
      <c r="D1531" s="10" t="str">
        <f>"Q"&amp;ROUNDUP(MONTH(SalesDataTable[[#This Row],[Order Date]])/3,0)</f>
        <v>Q3</v>
      </c>
      <c r="E1531" s="10">
        <f>MONTH(SalesDataTable[[#This Row],[Order Date]])</f>
        <v>8</v>
      </c>
      <c r="F1531" s="10"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6">
      <c r="A1532" s="2">
        <v>2519</v>
      </c>
      <c r="B1532" s="3">
        <v>46235</v>
      </c>
      <c r="C1532" s="10">
        <f>YEAR(SalesDataTable[[#This Row],[Order Date]])</f>
        <v>2026</v>
      </c>
      <c r="D1532" s="10" t="str">
        <f>"Q"&amp;ROUNDUP(MONTH(SalesDataTable[[#This Row],[Order Date]])/3,0)</f>
        <v>Q3</v>
      </c>
      <c r="E1532" s="10">
        <f>MONTH(SalesDataTable[[#This Row],[Order Date]])</f>
        <v>8</v>
      </c>
      <c r="F1532" s="10"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6">
      <c r="A1533" s="2">
        <v>2644</v>
      </c>
      <c r="B1533" s="3">
        <v>46235</v>
      </c>
      <c r="C1533" s="10">
        <f>YEAR(SalesDataTable[[#This Row],[Order Date]])</f>
        <v>2026</v>
      </c>
      <c r="D1533" s="10" t="str">
        <f>"Q"&amp;ROUNDUP(MONTH(SalesDataTable[[#This Row],[Order Date]])/3,0)</f>
        <v>Q3</v>
      </c>
      <c r="E1533" s="10">
        <f>MONTH(SalesDataTable[[#This Row],[Order Date]])</f>
        <v>8</v>
      </c>
      <c r="F1533" s="10"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6">
      <c r="A1534" s="2">
        <v>4141</v>
      </c>
      <c r="B1534" s="3">
        <v>46235</v>
      </c>
      <c r="C1534" s="10">
        <f>YEAR(SalesDataTable[[#This Row],[Order Date]])</f>
        <v>2026</v>
      </c>
      <c r="D1534" s="10" t="str">
        <f>"Q"&amp;ROUNDUP(MONTH(SalesDataTable[[#This Row],[Order Date]])/3,0)</f>
        <v>Q3</v>
      </c>
      <c r="E1534" s="10">
        <f>MONTH(SalesDataTable[[#This Row],[Order Date]])</f>
        <v>8</v>
      </c>
      <c r="F1534" s="10"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6">
      <c r="A1535" s="2">
        <v>4804</v>
      </c>
      <c r="B1535" s="3">
        <v>46235</v>
      </c>
      <c r="C1535" s="10">
        <f>YEAR(SalesDataTable[[#This Row],[Order Date]])</f>
        <v>2026</v>
      </c>
      <c r="D1535" s="10" t="str">
        <f>"Q"&amp;ROUNDUP(MONTH(SalesDataTable[[#This Row],[Order Date]])/3,0)</f>
        <v>Q3</v>
      </c>
      <c r="E1535" s="10">
        <f>MONTH(SalesDataTable[[#This Row],[Order Date]])</f>
        <v>8</v>
      </c>
      <c r="F1535" s="10"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6">
      <c r="A1536" s="2">
        <v>5161</v>
      </c>
      <c r="B1536" s="3">
        <v>46235</v>
      </c>
      <c r="C1536" s="10">
        <f>YEAR(SalesDataTable[[#This Row],[Order Date]])</f>
        <v>2026</v>
      </c>
      <c r="D1536" s="10" t="str">
        <f>"Q"&amp;ROUNDUP(MONTH(SalesDataTable[[#This Row],[Order Date]])/3,0)</f>
        <v>Q3</v>
      </c>
      <c r="E1536" s="10">
        <f>MONTH(SalesDataTable[[#This Row],[Order Date]])</f>
        <v>8</v>
      </c>
      <c r="F1536" s="10"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6">
      <c r="A1537" s="2">
        <v>590</v>
      </c>
      <c r="B1537" s="3">
        <v>46236</v>
      </c>
      <c r="C1537" s="10">
        <f>YEAR(SalesDataTable[[#This Row],[Order Date]])</f>
        <v>2026</v>
      </c>
      <c r="D1537" s="10" t="str">
        <f>"Q"&amp;ROUNDUP(MONTH(SalesDataTable[[#This Row],[Order Date]])/3,0)</f>
        <v>Q3</v>
      </c>
      <c r="E1537" s="10">
        <f>MONTH(SalesDataTable[[#This Row],[Order Date]])</f>
        <v>8</v>
      </c>
      <c r="F1537" s="10"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6">
      <c r="A1538" s="2">
        <v>1599</v>
      </c>
      <c r="B1538" s="3">
        <v>46236</v>
      </c>
      <c r="C1538" s="10">
        <f>YEAR(SalesDataTable[[#This Row],[Order Date]])</f>
        <v>2026</v>
      </c>
      <c r="D1538" s="10" t="str">
        <f>"Q"&amp;ROUNDUP(MONTH(SalesDataTable[[#This Row],[Order Date]])/3,0)</f>
        <v>Q3</v>
      </c>
      <c r="E1538" s="10">
        <f>MONTH(SalesDataTable[[#This Row],[Order Date]])</f>
        <v>8</v>
      </c>
      <c r="F1538" s="10"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6">
      <c r="A1539" s="2">
        <v>1665</v>
      </c>
      <c r="B1539" s="3">
        <v>46236</v>
      </c>
      <c r="C1539" s="10">
        <f>YEAR(SalesDataTable[[#This Row],[Order Date]])</f>
        <v>2026</v>
      </c>
      <c r="D1539" s="10" t="str">
        <f>"Q"&amp;ROUNDUP(MONTH(SalesDataTable[[#This Row],[Order Date]])/3,0)</f>
        <v>Q3</v>
      </c>
      <c r="E1539" s="10">
        <f>MONTH(SalesDataTable[[#This Row],[Order Date]])</f>
        <v>8</v>
      </c>
      <c r="F1539" s="10"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6">
      <c r="A1540" s="2">
        <v>2409</v>
      </c>
      <c r="B1540" s="3">
        <v>46236</v>
      </c>
      <c r="C1540" s="10">
        <f>YEAR(SalesDataTable[[#This Row],[Order Date]])</f>
        <v>2026</v>
      </c>
      <c r="D1540" s="10" t="str">
        <f>"Q"&amp;ROUNDUP(MONTH(SalesDataTable[[#This Row],[Order Date]])/3,0)</f>
        <v>Q3</v>
      </c>
      <c r="E1540" s="10">
        <f>MONTH(SalesDataTable[[#This Row],[Order Date]])</f>
        <v>8</v>
      </c>
      <c r="F1540" s="10"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6">
      <c r="A1541" s="2">
        <v>2936</v>
      </c>
      <c r="B1541" s="3">
        <v>46236</v>
      </c>
      <c r="C1541" s="10">
        <f>YEAR(SalesDataTable[[#This Row],[Order Date]])</f>
        <v>2026</v>
      </c>
      <c r="D1541" s="10" t="str">
        <f>"Q"&amp;ROUNDUP(MONTH(SalesDataTable[[#This Row],[Order Date]])/3,0)</f>
        <v>Q3</v>
      </c>
      <c r="E1541" s="10">
        <f>MONTH(SalesDataTable[[#This Row],[Order Date]])</f>
        <v>8</v>
      </c>
      <c r="F1541" s="10"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6">
      <c r="A1542" s="2">
        <v>3397</v>
      </c>
      <c r="B1542" s="3">
        <v>46236</v>
      </c>
      <c r="C1542" s="10">
        <f>YEAR(SalesDataTable[[#This Row],[Order Date]])</f>
        <v>2026</v>
      </c>
      <c r="D1542" s="10" t="str">
        <f>"Q"&amp;ROUNDUP(MONTH(SalesDataTable[[#This Row],[Order Date]])/3,0)</f>
        <v>Q3</v>
      </c>
      <c r="E1542" s="10">
        <f>MONTH(SalesDataTable[[#This Row],[Order Date]])</f>
        <v>8</v>
      </c>
      <c r="F1542" s="10"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6">
      <c r="A1543" s="2">
        <v>4556</v>
      </c>
      <c r="B1543" s="3">
        <v>46236</v>
      </c>
      <c r="C1543" s="10">
        <f>YEAR(SalesDataTable[[#This Row],[Order Date]])</f>
        <v>2026</v>
      </c>
      <c r="D1543" s="10" t="str">
        <f>"Q"&amp;ROUNDUP(MONTH(SalesDataTable[[#This Row],[Order Date]])/3,0)</f>
        <v>Q3</v>
      </c>
      <c r="E1543" s="10">
        <f>MONTH(SalesDataTable[[#This Row],[Order Date]])</f>
        <v>8</v>
      </c>
      <c r="F1543" s="10"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6">
      <c r="A1544" s="2">
        <v>4614</v>
      </c>
      <c r="B1544" s="3">
        <v>46236</v>
      </c>
      <c r="C1544" s="10">
        <f>YEAR(SalesDataTable[[#This Row],[Order Date]])</f>
        <v>2026</v>
      </c>
      <c r="D1544" s="10" t="str">
        <f>"Q"&amp;ROUNDUP(MONTH(SalesDataTable[[#This Row],[Order Date]])/3,0)</f>
        <v>Q3</v>
      </c>
      <c r="E1544" s="10">
        <f>MONTH(SalesDataTable[[#This Row],[Order Date]])</f>
        <v>8</v>
      </c>
      <c r="F1544" s="10"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6">
      <c r="A1545" s="2">
        <v>4999</v>
      </c>
      <c r="B1545" s="3">
        <v>46236</v>
      </c>
      <c r="C1545" s="10">
        <f>YEAR(SalesDataTable[[#This Row],[Order Date]])</f>
        <v>2026</v>
      </c>
      <c r="D1545" s="10" t="str">
        <f>"Q"&amp;ROUNDUP(MONTH(SalesDataTable[[#This Row],[Order Date]])/3,0)</f>
        <v>Q3</v>
      </c>
      <c r="E1545" s="10">
        <f>MONTH(SalesDataTable[[#This Row],[Order Date]])</f>
        <v>8</v>
      </c>
      <c r="F1545" s="10"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6">
      <c r="A1546" s="2">
        <v>207</v>
      </c>
      <c r="B1546" s="3">
        <v>46237</v>
      </c>
      <c r="C1546" s="10">
        <f>YEAR(SalesDataTable[[#This Row],[Order Date]])</f>
        <v>2026</v>
      </c>
      <c r="D1546" s="10" t="str">
        <f>"Q"&amp;ROUNDUP(MONTH(SalesDataTable[[#This Row],[Order Date]])/3,0)</f>
        <v>Q3</v>
      </c>
      <c r="E1546" s="10">
        <f>MONTH(SalesDataTable[[#This Row],[Order Date]])</f>
        <v>8</v>
      </c>
      <c r="F1546" s="10"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6">
      <c r="A1547" s="2">
        <v>295</v>
      </c>
      <c r="B1547" s="3">
        <v>46237</v>
      </c>
      <c r="C1547" s="10">
        <f>YEAR(SalesDataTable[[#This Row],[Order Date]])</f>
        <v>2026</v>
      </c>
      <c r="D1547" s="10" t="str">
        <f>"Q"&amp;ROUNDUP(MONTH(SalesDataTable[[#This Row],[Order Date]])/3,0)</f>
        <v>Q3</v>
      </c>
      <c r="E1547" s="10">
        <f>MONTH(SalesDataTable[[#This Row],[Order Date]])</f>
        <v>8</v>
      </c>
      <c r="F1547" s="10"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6">
      <c r="A1548" s="2">
        <v>657</v>
      </c>
      <c r="B1548" s="3">
        <v>46237</v>
      </c>
      <c r="C1548" s="10">
        <f>YEAR(SalesDataTable[[#This Row],[Order Date]])</f>
        <v>2026</v>
      </c>
      <c r="D1548" s="10" t="str">
        <f>"Q"&amp;ROUNDUP(MONTH(SalesDataTable[[#This Row],[Order Date]])/3,0)</f>
        <v>Q3</v>
      </c>
      <c r="E1548" s="10">
        <f>MONTH(SalesDataTable[[#This Row],[Order Date]])</f>
        <v>8</v>
      </c>
      <c r="F1548" s="10"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6">
      <c r="A1549" s="2">
        <v>694</v>
      </c>
      <c r="B1549" s="3">
        <v>46237</v>
      </c>
      <c r="C1549" s="10">
        <f>YEAR(SalesDataTable[[#This Row],[Order Date]])</f>
        <v>2026</v>
      </c>
      <c r="D1549" s="10" t="str">
        <f>"Q"&amp;ROUNDUP(MONTH(SalesDataTable[[#This Row],[Order Date]])/3,0)</f>
        <v>Q3</v>
      </c>
      <c r="E1549" s="10">
        <f>MONTH(SalesDataTable[[#This Row],[Order Date]])</f>
        <v>8</v>
      </c>
      <c r="F1549" s="10"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6">
      <c r="A1550" s="2">
        <v>1187</v>
      </c>
      <c r="B1550" s="3">
        <v>46237</v>
      </c>
      <c r="C1550" s="10">
        <f>YEAR(SalesDataTable[[#This Row],[Order Date]])</f>
        <v>2026</v>
      </c>
      <c r="D1550" s="10" t="str">
        <f>"Q"&amp;ROUNDUP(MONTH(SalesDataTable[[#This Row],[Order Date]])/3,0)</f>
        <v>Q3</v>
      </c>
      <c r="E1550" s="10">
        <f>MONTH(SalesDataTable[[#This Row],[Order Date]])</f>
        <v>8</v>
      </c>
      <c r="F1550" s="10"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6">
      <c r="A1551" s="2">
        <v>1915</v>
      </c>
      <c r="B1551" s="3">
        <v>46237</v>
      </c>
      <c r="C1551" s="10">
        <f>YEAR(SalesDataTable[[#This Row],[Order Date]])</f>
        <v>2026</v>
      </c>
      <c r="D1551" s="10" t="str">
        <f>"Q"&amp;ROUNDUP(MONTH(SalesDataTable[[#This Row],[Order Date]])/3,0)</f>
        <v>Q3</v>
      </c>
      <c r="E1551" s="10">
        <f>MONTH(SalesDataTable[[#This Row],[Order Date]])</f>
        <v>8</v>
      </c>
      <c r="F1551" s="10"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6">
      <c r="A1552" s="2">
        <v>2156</v>
      </c>
      <c r="B1552" s="3">
        <v>46237</v>
      </c>
      <c r="C1552" s="10">
        <f>YEAR(SalesDataTable[[#This Row],[Order Date]])</f>
        <v>2026</v>
      </c>
      <c r="D1552" s="10" t="str">
        <f>"Q"&amp;ROUNDUP(MONTH(SalesDataTable[[#This Row],[Order Date]])/3,0)</f>
        <v>Q3</v>
      </c>
      <c r="E1552" s="10">
        <f>MONTH(SalesDataTable[[#This Row],[Order Date]])</f>
        <v>8</v>
      </c>
      <c r="F1552" s="10"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6">
      <c r="A1553" s="2">
        <v>2539</v>
      </c>
      <c r="B1553" s="3">
        <v>46237</v>
      </c>
      <c r="C1553" s="10">
        <f>YEAR(SalesDataTable[[#This Row],[Order Date]])</f>
        <v>2026</v>
      </c>
      <c r="D1553" s="10" t="str">
        <f>"Q"&amp;ROUNDUP(MONTH(SalesDataTable[[#This Row],[Order Date]])/3,0)</f>
        <v>Q3</v>
      </c>
      <c r="E1553" s="10">
        <f>MONTH(SalesDataTable[[#This Row],[Order Date]])</f>
        <v>8</v>
      </c>
      <c r="F1553" s="10"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6">
      <c r="A1554" s="2">
        <v>3803</v>
      </c>
      <c r="B1554" s="3">
        <v>46237</v>
      </c>
      <c r="C1554" s="10">
        <f>YEAR(SalesDataTable[[#This Row],[Order Date]])</f>
        <v>2026</v>
      </c>
      <c r="D1554" s="10" t="str">
        <f>"Q"&amp;ROUNDUP(MONTH(SalesDataTable[[#This Row],[Order Date]])/3,0)</f>
        <v>Q3</v>
      </c>
      <c r="E1554" s="10">
        <f>MONTH(SalesDataTable[[#This Row],[Order Date]])</f>
        <v>8</v>
      </c>
      <c r="F1554" s="10"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6">
      <c r="A1555" s="2">
        <v>100</v>
      </c>
      <c r="B1555" s="3">
        <v>46238</v>
      </c>
      <c r="C1555" s="10">
        <f>YEAR(SalesDataTable[[#This Row],[Order Date]])</f>
        <v>2026</v>
      </c>
      <c r="D1555" s="10" t="str">
        <f>"Q"&amp;ROUNDUP(MONTH(SalesDataTable[[#This Row],[Order Date]])/3,0)</f>
        <v>Q3</v>
      </c>
      <c r="E1555" s="10">
        <f>MONTH(SalesDataTable[[#This Row],[Order Date]])</f>
        <v>8</v>
      </c>
      <c r="F1555" s="10"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6">
      <c r="A1556" s="2">
        <v>118</v>
      </c>
      <c r="B1556" s="3">
        <v>46238</v>
      </c>
      <c r="C1556" s="10">
        <f>YEAR(SalesDataTable[[#This Row],[Order Date]])</f>
        <v>2026</v>
      </c>
      <c r="D1556" s="10" t="str">
        <f>"Q"&amp;ROUNDUP(MONTH(SalesDataTable[[#This Row],[Order Date]])/3,0)</f>
        <v>Q3</v>
      </c>
      <c r="E1556" s="10">
        <f>MONTH(SalesDataTable[[#This Row],[Order Date]])</f>
        <v>8</v>
      </c>
      <c r="F1556" s="10"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6">
      <c r="A1557" s="2">
        <v>220</v>
      </c>
      <c r="B1557" s="3">
        <v>46238</v>
      </c>
      <c r="C1557" s="10">
        <f>YEAR(SalesDataTable[[#This Row],[Order Date]])</f>
        <v>2026</v>
      </c>
      <c r="D1557" s="10" t="str">
        <f>"Q"&amp;ROUNDUP(MONTH(SalesDataTable[[#This Row],[Order Date]])/3,0)</f>
        <v>Q3</v>
      </c>
      <c r="E1557" s="10">
        <f>MONTH(SalesDataTable[[#This Row],[Order Date]])</f>
        <v>8</v>
      </c>
      <c r="F1557" s="10"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6">
      <c r="A1558" s="2">
        <v>1145</v>
      </c>
      <c r="B1558" s="3">
        <v>46238</v>
      </c>
      <c r="C1558" s="10">
        <f>YEAR(SalesDataTable[[#This Row],[Order Date]])</f>
        <v>2026</v>
      </c>
      <c r="D1558" s="10" t="str">
        <f>"Q"&amp;ROUNDUP(MONTH(SalesDataTable[[#This Row],[Order Date]])/3,0)</f>
        <v>Q3</v>
      </c>
      <c r="E1558" s="10">
        <f>MONTH(SalesDataTable[[#This Row],[Order Date]])</f>
        <v>8</v>
      </c>
      <c r="F1558" s="10"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6">
      <c r="A1559" s="2">
        <v>1289</v>
      </c>
      <c r="B1559" s="3">
        <v>46238</v>
      </c>
      <c r="C1559" s="10">
        <f>YEAR(SalesDataTable[[#This Row],[Order Date]])</f>
        <v>2026</v>
      </c>
      <c r="D1559" s="10" t="str">
        <f>"Q"&amp;ROUNDUP(MONTH(SalesDataTable[[#This Row],[Order Date]])/3,0)</f>
        <v>Q3</v>
      </c>
      <c r="E1559" s="10">
        <f>MONTH(SalesDataTable[[#This Row],[Order Date]])</f>
        <v>8</v>
      </c>
      <c r="F1559" s="10"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6">
      <c r="A1560" s="2">
        <v>1411</v>
      </c>
      <c r="B1560" s="3">
        <v>46238</v>
      </c>
      <c r="C1560" s="10">
        <f>YEAR(SalesDataTable[[#This Row],[Order Date]])</f>
        <v>2026</v>
      </c>
      <c r="D1560" s="10" t="str">
        <f>"Q"&amp;ROUNDUP(MONTH(SalesDataTable[[#This Row],[Order Date]])/3,0)</f>
        <v>Q3</v>
      </c>
      <c r="E1560" s="10">
        <f>MONTH(SalesDataTable[[#This Row],[Order Date]])</f>
        <v>8</v>
      </c>
      <c r="F1560" s="10"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6">
      <c r="A1561" s="2">
        <v>1799</v>
      </c>
      <c r="B1561" s="3">
        <v>46238</v>
      </c>
      <c r="C1561" s="10">
        <f>YEAR(SalesDataTable[[#This Row],[Order Date]])</f>
        <v>2026</v>
      </c>
      <c r="D1561" s="10" t="str">
        <f>"Q"&amp;ROUNDUP(MONTH(SalesDataTable[[#This Row],[Order Date]])/3,0)</f>
        <v>Q3</v>
      </c>
      <c r="E1561" s="10">
        <f>MONTH(SalesDataTable[[#This Row],[Order Date]])</f>
        <v>8</v>
      </c>
      <c r="F1561" s="10"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6">
      <c r="A1562" s="2">
        <v>1871</v>
      </c>
      <c r="B1562" s="3">
        <v>46238</v>
      </c>
      <c r="C1562" s="10">
        <f>YEAR(SalesDataTable[[#This Row],[Order Date]])</f>
        <v>2026</v>
      </c>
      <c r="D1562" s="10" t="str">
        <f>"Q"&amp;ROUNDUP(MONTH(SalesDataTable[[#This Row],[Order Date]])/3,0)</f>
        <v>Q3</v>
      </c>
      <c r="E1562" s="10">
        <f>MONTH(SalesDataTable[[#This Row],[Order Date]])</f>
        <v>8</v>
      </c>
      <c r="F1562" s="10"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6">
      <c r="A1563" s="2">
        <v>4180</v>
      </c>
      <c r="B1563" s="3">
        <v>46238</v>
      </c>
      <c r="C1563" s="10">
        <f>YEAR(SalesDataTable[[#This Row],[Order Date]])</f>
        <v>2026</v>
      </c>
      <c r="D1563" s="10" t="str">
        <f>"Q"&amp;ROUNDUP(MONTH(SalesDataTable[[#This Row],[Order Date]])/3,0)</f>
        <v>Q3</v>
      </c>
      <c r="E1563" s="10">
        <f>MONTH(SalesDataTable[[#This Row],[Order Date]])</f>
        <v>8</v>
      </c>
      <c r="F1563" s="10"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6">
      <c r="A1564" s="2">
        <v>4338</v>
      </c>
      <c r="B1564" s="3">
        <v>46238</v>
      </c>
      <c r="C1564" s="10">
        <f>YEAR(SalesDataTable[[#This Row],[Order Date]])</f>
        <v>2026</v>
      </c>
      <c r="D1564" s="10" t="str">
        <f>"Q"&amp;ROUNDUP(MONTH(SalesDataTable[[#This Row],[Order Date]])/3,0)</f>
        <v>Q3</v>
      </c>
      <c r="E1564" s="10">
        <f>MONTH(SalesDataTable[[#This Row],[Order Date]])</f>
        <v>8</v>
      </c>
      <c r="F1564" s="10"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6">
      <c r="A1565" s="2">
        <v>4463</v>
      </c>
      <c r="B1565" s="3">
        <v>46238</v>
      </c>
      <c r="C1565" s="10">
        <f>YEAR(SalesDataTable[[#This Row],[Order Date]])</f>
        <v>2026</v>
      </c>
      <c r="D1565" s="10" t="str">
        <f>"Q"&amp;ROUNDUP(MONTH(SalesDataTable[[#This Row],[Order Date]])/3,0)</f>
        <v>Q3</v>
      </c>
      <c r="E1565" s="10">
        <f>MONTH(SalesDataTable[[#This Row],[Order Date]])</f>
        <v>8</v>
      </c>
      <c r="F1565" s="10"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6">
      <c r="A1566" s="2">
        <v>382</v>
      </c>
      <c r="B1566" s="3">
        <v>46239</v>
      </c>
      <c r="C1566" s="10">
        <f>YEAR(SalesDataTable[[#This Row],[Order Date]])</f>
        <v>2026</v>
      </c>
      <c r="D1566" s="10" t="str">
        <f>"Q"&amp;ROUNDUP(MONTH(SalesDataTable[[#This Row],[Order Date]])/3,0)</f>
        <v>Q3</v>
      </c>
      <c r="E1566" s="10">
        <f>MONTH(SalesDataTable[[#This Row],[Order Date]])</f>
        <v>8</v>
      </c>
      <c r="F1566" s="10"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6">
      <c r="A1567" s="2">
        <v>1011</v>
      </c>
      <c r="B1567" s="3">
        <v>46239</v>
      </c>
      <c r="C1567" s="10">
        <f>YEAR(SalesDataTable[[#This Row],[Order Date]])</f>
        <v>2026</v>
      </c>
      <c r="D1567" s="10" t="str">
        <f>"Q"&amp;ROUNDUP(MONTH(SalesDataTable[[#This Row],[Order Date]])/3,0)</f>
        <v>Q3</v>
      </c>
      <c r="E1567" s="10">
        <f>MONTH(SalesDataTable[[#This Row],[Order Date]])</f>
        <v>8</v>
      </c>
      <c r="F1567" s="10"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6">
      <c r="A1568" s="2">
        <v>1148</v>
      </c>
      <c r="B1568" s="3">
        <v>46239</v>
      </c>
      <c r="C1568" s="10">
        <f>YEAR(SalesDataTable[[#This Row],[Order Date]])</f>
        <v>2026</v>
      </c>
      <c r="D1568" s="10" t="str">
        <f>"Q"&amp;ROUNDUP(MONTH(SalesDataTable[[#This Row],[Order Date]])/3,0)</f>
        <v>Q3</v>
      </c>
      <c r="E1568" s="10">
        <f>MONTH(SalesDataTable[[#This Row],[Order Date]])</f>
        <v>8</v>
      </c>
      <c r="F1568" s="10"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6">
      <c r="A1569" s="2">
        <v>1397</v>
      </c>
      <c r="B1569" s="3">
        <v>46239</v>
      </c>
      <c r="C1569" s="10">
        <f>YEAR(SalesDataTable[[#This Row],[Order Date]])</f>
        <v>2026</v>
      </c>
      <c r="D1569" s="10" t="str">
        <f>"Q"&amp;ROUNDUP(MONTH(SalesDataTable[[#This Row],[Order Date]])/3,0)</f>
        <v>Q3</v>
      </c>
      <c r="E1569" s="10">
        <f>MONTH(SalesDataTable[[#This Row],[Order Date]])</f>
        <v>8</v>
      </c>
      <c r="F1569" s="10"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6">
      <c r="A1570" s="2">
        <v>2252</v>
      </c>
      <c r="B1570" s="3">
        <v>46239</v>
      </c>
      <c r="C1570" s="10">
        <f>YEAR(SalesDataTable[[#This Row],[Order Date]])</f>
        <v>2026</v>
      </c>
      <c r="D1570" s="10" t="str">
        <f>"Q"&amp;ROUNDUP(MONTH(SalesDataTable[[#This Row],[Order Date]])/3,0)</f>
        <v>Q3</v>
      </c>
      <c r="E1570" s="10">
        <f>MONTH(SalesDataTable[[#This Row],[Order Date]])</f>
        <v>8</v>
      </c>
      <c r="F1570" s="10"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6">
      <c r="A1571" s="2">
        <v>2415</v>
      </c>
      <c r="B1571" s="3">
        <v>46239</v>
      </c>
      <c r="C1571" s="10">
        <f>YEAR(SalesDataTable[[#This Row],[Order Date]])</f>
        <v>2026</v>
      </c>
      <c r="D1571" s="10" t="str">
        <f>"Q"&amp;ROUNDUP(MONTH(SalesDataTable[[#This Row],[Order Date]])/3,0)</f>
        <v>Q3</v>
      </c>
      <c r="E1571" s="10">
        <f>MONTH(SalesDataTable[[#This Row],[Order Date]])</f>
        <v>8</v>
      </c>
      <c r="F1571" s="10"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6">
      <c r="A1572" s="2">
        <v>2525</v>
      </c>
      <c r="B1572" s="3">
        <v>46239</v>
      </c>
      <c r="C1572" s="10">
        <f>YEAR(SalesDataTable[[#This Row],[Order Date]])</f>
        <v>2026</v>
      </c>
      <c r="D1572" s="10" t="str">
        <f>"Q"&amp;ROUNDUP(MONTH(SalesDataTable[[#This Row],[Order Date]])/3,0)</f>
        <v>Q3</v>
      </c>
      <c r="E1572" s="10">
        <f>MONTH(SalesDataTable[[#This Row],[Order Date]])</f>
        <v>8</v>
      </c>
      <c r="F1572" s="10"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6">
      <c r="A1573" s="2">
        <v>2652</v>
      </c>
      <c r="B1573" s="3">
        <v>46239</v>
      </c>
      <c r="C1573" s="10">
        <f>YEAR(SalesDataTable[[#This Row],[Order Date]])</f>
        <v>2026</v>
      </c>
      <c r="D1573" s="10" t="str">
        <f>"Q"&amp;ROUNDUP(MONTH(SalesDataTable[[#This Row],[Order Date]])/3,0)</f>
        <v>Q3</v>
      </c>
      <c r="E1573" s="10">
        <f>MONTH(SalesDataTable[[#This Row],[Order Date]])</f>
        <v>8</v>
      </c>
      <c r="F1573" s="10"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6">
      <c r="A1574" s="2">
        <v>4035</v>
      </c>
      <c r="B1574" s="3">
        <v>46239</v>
      </c>
      <c r="C1574" s="10">
        <f>YEAR(SalesDataTable[[#This Row],[Order Date]])</f>
        <v>2026</v>
      </c>
      <c r="D1574" s="10" t="str">
        <f>"Q"&amp;ROUNDUP(MONTH(SalesDataTable[[#This Row],[Order Date]])/3,0)</f>
        <v>Q3</v>
      </c>
      <c r="E1574" s="10">
        <f>MONTH(SalesDataTable[[#This Row],[Order Date]])</f>
        <v>8</v>
      </c>
      <c r="F1574" s="10"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6">
      <c r="A1575" s="2">
        <v>4377</v>
      </c>
      <c r="B1575" s="3">
        <v>46239</v>
      </c>
      <c r="C1575" s="10">
        <f>YEAR(SalesDataTable[[#This Row],[Order Date]])</f>
        <v>2026</v>
      </c>
      <c r="D1575" s="10" t="str">
        <f>"Q"&amp;ROUNDUP(MONTH(SalesDataTable[[#This Row],[Order Date]])/3,0)</f>
        <v>Q3</v>
      </c>
      <c r="E1575" s="10">
        <f>MONTH(SalesDataTable[[#This Row],[Order Date]])</f>
        <v>8</v>
      </c>
      <c r="F1575" s="10"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6">
      <c r="A1576" s="2">
        <v>4734</v>
      </c>
      <c r="B1576" s="3">
        <v>46239</v>
      </c>
      <c r="C1576" s="10">
        <f>YEAR(SalesDataTable[[#This Row],[Order Date]])</f>
        <v>2026</v>
      </c>
      <c r="D1576" s="10" t="str">
        <f>"Q"&amp;ROUNDUP(MONTH(SalesDataTable[[#This Row],[Order Date]])/3,0)</f>
        <v>Q3</v>
      </c>
      <c r="E1576" s="10">
        <f>MONTH(SalesDataTable[[#This Row],[Order Date]])</f>
        <v>8</v>
      </c>
      <c r="F1576" s="10"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6">
      <c r="A1577" s="2">
        <v>4892</v>
      </c>
      <c r="B1577" s="3">
        <v>46239</v>
      </c>
      <c r="C1577" s="10">
        <f>YEAR(SalesDataTable[[#This Row],[Order Date]])</f>
        <v>2026</v>
      </c>
      <c r="D1577" s="10" t="str">
        <f>"Q"&amp;ROUNDUP(MONTH(SalesDataTable[[#This Row],[Order Date]])/3,0)</f>
        <v>Q3</v>
      </c>
      <c r="E1577" s="10">
        <f>MONTH(SalesDataTable[[#This Row],[Order Date]])</f>
        <v>8</v>
      </c>
      <c r="F1577" s="10"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6">
      <c r="A1578" s="2">
        <v>5059</v>
      </c>
      <c r="B1578" s="3">
        <v>46239</v>
      </c>
      <c r="C1578" s="10">
        <f>YEAR(SalesDataTable[[#This Row],[Order Date]])</f>
        <v>2026</v>
      </c>
      <c r="D1578" s="10" t="str">
        <f>"Q"&amp;ROUNDUP(MONTH(SalesDataTable[[#This Row],[Order Date]])/3,0)</f>
        <v>Q3</v>
      </c>
      <c r="E1578" s="10">
        <f>MONTH(SalesDataTable[[#This Row],[Order Date]])</f>
        <v>8</v>
      </c>
      <c r="F1578" s="10"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6">
      <c r="A1579" s="2">
        <v>835</v>
      </c>
      <c r="B1579" s="3">
        <v>46240</v>
      </c>
      <c r="C1579" s="10">
        <f>YEAR(SalesDataTable[[#This Row],[Order Date]])</f>
        <v>2026</v>
      </c>
      <c r="D1579" s="10" t="str">
        <f>"Q"&amp;ROUNDUP(MONTH(SalesDataTable[[#This Row],[Order Date]])/3,0)</f>
        <v>Q3</v>
      </c>
      <c r="E1579" s="10">
        <f>MONTH(SalesDataTable[[#This Row],[Order Date]])</f>
        <v>8</v>
      </c>
      <c r="F1579" s="10"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6">
      <c r="A1580" s="2">
        <v>1104</v>
      </c>
      <c r="B1580" s="3">
        <v>46240</v>
      </c>
      <c r="C1580" s="10">
        <f>YEAR(SalesDataTable[[#This Row],[Order Date]])</f>
        <v>2026</v>
      </c>
      <c r="D1580" s="10" t="str">
        <f>"Q"&amp;ROUNDUP(MONTH(SalesDataTable[[#This Row],[Order Date]])/3,0)</f>
        <v>Q3</v>
      </c>
      <c r="E1580" s="10">
        <f>MONTH(SalesDataTable[[#This Row],[Order Date]])</f>
        <v>8</v>
      </c>
      <c r="F1580" s="10"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6">
      <c r="A1581" s="2">
        <v>1976</v>
      </c>
      <c r="B1581" s="3">
        <v>46240</v>
      </c>
      <c r="C1581" s="10">
        <f>YEAR(SalesDataTable[[#This Row],[Order Date]])</f>
        <v>2026</v>
      </c>
      <c r="D1581" s="10" t="str">
        <f>"Q"&amp;ROUNDUP(MONTH(SalesDataTable[[#This Row],[Order Date]])/3,0)</f>
        <v>Q3</v>
      </c>
      <c r="E1581" s="10">
        <f>MONTH(SalesDataTable[[#This Row],[Order Date]])</f>
        <v>8</v>
      </c>
      <c r="F1581" s="10"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6">
      <c r="A1582" s="2">
        <v>2596</v>
      </c>
      <c r="B1582" s="3">
        <v>46240</v>
      </c>
      <c r="C1582" s="10">
        <f>YEAR(SalesDataTable[[#This Row],[Order Date]])</f>
        <v>2026</v>
      </c>
      <c r="D1582" s="10" t="str">
        <f>"Q"&amp;ROUNDUP(MONTH(SalesDataTable[[#This Row],[Order Date]])/3,0)</f>
        <v>Q3</v>
      </c>
      <c r="E1582" s="10">
        <f>MONTH(SalesDataTable[[#This Row],[Order Date]])</f>
        <v>8</v>
      </c>
      <c r="F1582" s="10"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6">
      <c r="A1583" s="2">
        <v>2693</v>
      </c>
      <c r="B1583" s="3">
        <v>46240</v>
      </c>
      <c r="C1583" s="10">
        <f>YEAR(SalesDataTable[[#This Row],[Order Date]])</f>
        <v>2026</v>
      </c>
      <c r="D1583" s="10" t="str">
        <f>"Q"&amp;ROUNDUP(MONTH(SalesDataTable[[#This Row],[Order Date]])/3,0)</f>
        <v>Q3</v>
      </c>
      <c r="E1583" s="10">
        <f>MONTH(SalesDataTable[[#This Row],[Order Date]])</f>
        <v>8</v>
      </c>
      <c r="F1583" s="10"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6">
      <c r="A1584" s="2">
        <v>3045</v>
      </c>
      <c r="B1584" s="3">
        <v>46240</v>
      </c>
      <c r="C1584" s="10">
        <f>YEAR(SalesDataTable[[#This Row],[Order Date]])</f>
        <v>2026</v>
      </c>
      <c r="D1584" s="10" t="str">
        <f>"Q"&amp;ROUNDUP(MONTH(SalesDataTable[[#This Row],[Order Date]])/3,0)</f>
        <v>Q3</v>
      </c>
      <c r="E1584" s="10">
        <f>MONTH(SalesDataTable[[#This Row],[Order Date]])</f>
        <v>8</v>
      </c>
      <c r="F1584" s="10"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6">
      <c r="A1585" s="2">
        <v>3340</v>
      </c>
      <c r="B1585" s="3">
        <v>46240</v>
      </c>
      <c r="C1585" s="10">
        <f>YEAR(SalesDataTable[[#This Row],[Order Date]])</f>
        <v>2026</v>
      </c>
      <c r="D1585" s="10" t="str">
        <f>"Q"&amp;ROUNDUP(MONTH(SalesDataTable[[#This Row],[Order Date]])/3,0)</f>
        <v>Q3</v>
      </c>
      <c r="E1585" s="10">
        <f>MONTH(SalesDataTable[[#This Row],[Order Date]])</f>
        <v>8</v>
      </c>
      <c r="F1585" s="10"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6">
      <c r="A1586" s="2">
        <v>3553</v>
      </c>
      <c r="B1586" s="3">
        <v>46240</v>
      </c>
      <c r="C1586" s="10">
        <f>YEAR(SalesDataTable[[#This Row],[Order Date]])</f>
        <v>2026</v>
      </c>
      <c r="D1586" s="10" t="str">
        <f>"Q"&amp;ROUNDUP(MONTH(SalesDataTable[[#This Row],[Order Date]])/3,0)</f>
        <v>Q3</v>
      </c>
      <c r="E1586" s="10">
        <f>MONTH(SalesDataTable[[#This Row],[Order Date]])</f>
        <v>8</v>
      </c>
      <c r="F1586" s="10"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6">
      <c r="A1587" s="2">
        <v>3807</v>
      </c>
      <c r="B1587" s="3">
        <v>46240</v>
      </c>
      <c r="C1587" s="10">
        <f>YEAR(SalesDataTable[[#This Row],[Order Date]])</f>
        <v>2026</v>
      </c>
      <c r="D1587" s="10" t="str">
        <f>"Q"&amp;ROUNDUP(MONTH(SalesDataTable[[#This Row],[Order Date]])/3,0)</f>
        <v>Q3</v>
      </c>
      <c r="E1587" s="10">
        <f>MONTH(SalesDataTable[[#This Row],[Order Date]])</f>
        <v>8</v>
      </c>
      <c r="F1587" s="10"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6">
      <c r="A1588" s="2">
        <v>4061</v>
      </c>
      <c r="B1588" s="3">
        <v>46240</v>
      </c>
      <c r="C1588" s="10">
        <f>YEAR(SalesDataTable[[#This Row],[Order Date]])</f>
        <v>2026</v>
      </c>
      <c r="D1588" s="10" t="str">
        <f>"Q"&amp;ROUNDUP(MONTH(SalesDataTable[[#This Row],[Order Date]])/3,0)</f>
        <v>Q3</v>
      </c>
      <c r="E1588" s="10">
        <f>MONTH(SalesDataTable[[#This Row],[Order Date]])</f>
        <v>8</v>
      </c>
      <c r="F1588" s="10"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6">
      <c r="A1589" s="2">
        <v>4645</v>
      </c>
      <c r="B1589" s="3">
        <v>46240</v>
      </c>
      <c r="C1589" s="10">
        <f>YEAR(SalesDataTable[[#This Row],[Order Date]])</f>
        <v>2026</v>
      </c>
      <c r="D1589" s="10" t="str">
        <f>"Q"&amp;ROUNDUP(MONTH(SalesDataTable[[#This Row],[Order Date]])/3,0)</f>
        <v>Q3</v>
      </c>
      <c r="E1589" s="10">
        <f>MONTH(SalesDataTable[[#This Row],[Order Date]])</f>
        <v>8</v>
      </c>
      <c r="F1589" s="10"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6">
      <c r="A1590" s="2">
        <v>5104</v>
      </c>
      <c r="B1590" s="3">
        <v>46240</v>
      </c>
      <c r="C1590" s="10">
        <f>YEAR(SalesDataTable[[#This Row],[Order Date]])</f>
        <v>2026</v>
      </c>
      <c r="D1590" s="10" t="str">
        <f>"Q"&amp;ROUNDUP(MONTH(SalesDataTable[[#This Row],[Order Date]])/3,0)</f>
        <v>Q3</v>
      </c>
      <c r="E1590" s="10">
        <f>MONTH(SalesDataTable[[#This Row],[Order Date]])</f>
        <v>8</v>
      </c>
      <c r="F1590" s="10"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6">
      <c r="A1591" s="2">
        <v>813</v>
      </c>
      <c r="B1591" s="3">
        <v>46241</v>
      </c>
      <c r="C1591" s="10">
        <f>YEAR(SalesDataTable[[#This Row],[Order Date]])</f>
        <v>2026</v>
      </c>
      <c r="D1591" s="10" t="str">
        <f>"Q"&amp;ROUNDUP(MONTH(SalesDataTable[[#This Row],[Order Date]])/3,0)</f>
        <v>Q3</v>
      </c>
      <c r="E1591" s="10">
        <f>MONTH(SalesDataTable[[#This Row],[Order Date]])</f>
        <v>8</v>
      </c>
      <c r="F1591" s="10"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6">
      <c r="A1592" s="2">
        <v>836</v>
      </c>
      <c r="B1592" s="3">
        <v>46241</v>
      </c>
      <c r="C1592" s="10">
        <f>YEAR(SalesDataTable[[#This Row],[Order Date]])</f>
        <v>2026</v>
      </c>
      <c r="D1592" s="10" t="str">
        <f>"Q"&amp;ROUNDUP(MONTH(SalesDataTable[[#This Row],[Order Date]])/3,0)</f>
        <v>Q3</v>
      </c>
      <c r="E1592" s="10">
        <f>MONTH(SalesDataTable[[#This Row],[Order Date]])</f>
        <v>8</v>
      </c>
      <c r="F1592" s="10"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6">
      <c r="A1593" s="2">
        <v>1266</v>
      </c>
      <c r="B1593" s="3">
        <v>46241</v>
      </c>
      <c r="C1593" s="10">
        <f>YEAR(SalesDataTable[[#This Row],[Order Date]])</f>
        <v>2026</v>
      </c>
      <c r="D1593" s="10" t="str">
        <f>"Q"&amp;ROUNDUP(MONTH(SalesDataTable[[#This Row],[Order Date]])/3,0)</f>
        <v>Q3</v>
      </c>
      <c r="E1593" s="10">
        <f>MONTH(SalesDataTable[[#This Row],[Order Date]])</f>
        <v>8</v>
      </c>
      <c r="F1593" s="10"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6">
      <c r="A1594" s="2">
        <v>2201</v>
      </c>
      <c r="B1594" s="3">
        <v>46241</v>
      </c>
      <c r="C1594" s="10">
        <f>YEAR(SalesDataTable[[#This Row],[Order Date]])</f>
        <v>2026</v>
      </c>
      <c r="D1594" s="10" t="str">
        <f>"Q"&amp;ROUNDUP(MONTH(SalesDataTable[[#This Row],[Order Date]])/3,0)</f>
        <v>Q3</v>
      </c>
      <c r="E1594" s="10">
        <f>MONTH(SalesDataTable[[#This Row],[Order Date]])</f>
        <v>8</v>
      </c>
      <c r="F1594" s="10"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6">
      <c r="A1595" s="2">
        <v>2382</v>
      </c>
      <c r="B1595" s="3">
        <v>46241</v>
      </c>
      <c r="C1595" s="10">
        <f>YEAR(SalesDataTable[[#This Row],[Order Date]])</f>
        <v>2026</v>
      </c>
      <c r="D1595" s="10" t="str">
        <f>"Q"&amp;ROUNDUP(MONTH(SalesDataTable[[#This Row],[Order Date]])/3,0)</f>
        <v>Q3</v>
      </c>
      <c r="E1595" s="10">
        <f>MONTH(SalesDataTable[[#This Row],[Order Date]])</f>
        <v>8</v>
      </c>
      <c r="F1595" s="10"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6">
      <c r="A1596" s="2">
        <v>1227</v>
      </c>
      <c r="B1596" s="3">
        <v>46242</v>
      </c>
      <c r="C1596" s="10">
        <f>YEAR(SalesDataTable[[#This Row],[Order Date]])</f>
        <v>2026</v>
      </c>
      <c r="D1596" s="10" t="str">
        <f>"Q"&amp;ROUNDUP(MONTH(SalesDataTable[[#This Row],[Order Date]])/3,0)</f>
        <v>Q3</v>
      </c>
      <c r="E1596" s="10">
        <f>MONTH(SalesDataTable[[#This Row],[Order Date]])</f>
        <v>8</v>
      </c>
      <c r="F1596" s="10"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6">
      <c r="A1597" s="2">
        <v>1843</v>
      </c>
      <c r="B1597" s="3">
        <v>46242</v>
      </c>
      <c r="C1597" s="10">
        <f>YEAR(SalesDataTable[[#This Row],[Order Date]])</f>
        <v>2026</v>
      </c>
      <c r="D1597" s="10" t="str">
        <f>"Q"&amp;ROUNDUP(MONTH(SalesDataTable[[#This Row],[Order Date]])/3,0)</f>
        <v>Q3</v>
      </c>
      <c r="E1597" s="10">
        <f>MONTH(SalesDataTable[[#This Row],[Order Date]])</f>
        <v>8</v>
      </c>
      <c r="F1597" s="10"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6">
      <c r="A1598" s="2">
        <v>2369</v>
      </c>
      <c r="B1598" s="3">
        <v>46242</v>
      </c>
      <c r="C1598" s="10">
        <f>YEAR(SalesDataTable[[#This Row],[Order Date]])</f>
        <v>2026</v>
      </c>
      <c r="D1598" s="10" t="str">
        <f>"Q"&amp;ROUNDUP(MONTH(SalesDataTable[[#This Row],[Order Date]])/3,0)</f>
        <v>Q3</v>
      </c>
      <c r="E1598" s="10">
        <f>MONTH(SalesDataTable[[#This Row],[Order Date]])</f>
        <v>8</v>
      </c>
      <c r="F1598" s="10"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6">
      <c r="A1599" s="2">
        <v>2386</v>
      </c>
      <c r="B1599" s="3">
        <v>46242</v>
      </c>
      <c r="C1599" s="10">
        <f>YEAR(SalesDataTable[[#This Row],[Order Date]])</f>
        <v>2026</v>
      </c>
      <c r="D1599" s="10" t="str">
        <f>"Q"&amp;ROUNDUP(MONTH(SalesDataTable[[#This Row],[Order Date]])/3,0)</f>
        <v>Q3</v>
      </c>
      <c r="E1599" s="10">
        <f>MONTH(SalesDataTable[[#This Row],[Order Date]])</f>
        <v>8</v>
      </c>
      <c r="F1599" s="10"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6">
      <c r="A1600" s="2">
        <v>2579</v>
      </c>
      <c r="B1600" s="3">
        <v>46242</v>
      </c>
      <c r="C1600" s="10">
        <f>YEAR(SalesDataTable[[#This Row],[Order Date]])</f>
        <v>2026</v>
      </c>
      <c r="D1600" s="10" t="str">
        <f>"Q"&amp;ROUNDUP(MONTH(SalesDataTable[[#This Row],[Order Date]])/3,0)</f>
        <v>Q3</v>
      </c>
      <c r="E1600" s="10">
        <f>MONTH(SalesDataTable[[#This Row],[Order Date]])</f>
        <v>8</v>
      </c>
      <c r="F1600" s="10"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6">
      <c r="A1601" s="2">
        <v>3075</v>
      </c>
      <c r="B1601" s="3">
        <v>46242</v>
      </c>
      <c r="C1601" s="10">
        <f>YEAR(SalesDataTable[[#This Row],[Order Date]])</f>
        <v>2026</v>
      </c>
      <c r="D1601" s="10" t="str">
        <f>"Q"&amp;ROUNDUP(MONTH(SalesDataTable[[#This Row],[Order Date]])/3,0)</f>
        <v>Q3</v>
      </c>
      <c r="E1601" s="10">
        <f>MONTH(SalesDataTable[[#This Row],[Order Date]])</f>
        <v>8</v>
      </c>
      <c r="F1601" s="10"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6">
      <c r="A1602" s="2">
        <v>3982</v>
      </c>
      <c r="B1602" s="3">
        <v>46242</v>
      </c>
      <c r="C1602" s="10">
        <f>YEAR(SalesDataTable[[#This Row],[Order Date]])</f>
        <v>2026</v>
      </c>
      <c r="D1602" s="10" t="str">
        <f>"Q"&amp;ROUNDUP(MONTH(SalesDataTable[[#This Row],[Order Date]])/3,0)</f>
        <v>Q3</v>
      </c>
      <c r="E1602" s="10">
        <f>MONTH(SalesDataTable[[#This Row],[Order Date]])</f>
        <v>8</v>
      </c>
      <c r="F1602" s="10"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6">
      <c r="A1603" s="2">
        <v>4530</v>
      </c>
      <c r="B1603" s="3">
        <v>46242</v>
      </c>
      <c r="C1603" s="10">
        <f>YEAR(SalesDataTable[[#This Row],[Order Date]])</f>
        <v>2026</v>
      </c>
      <c r="D1603" s="10" t="str">
        <f>"Q"&amp;ROUNDUP(MONTH(SalesDataTable[[#This Row],[Order Date]])/3,0)</f>
        <v>Q3</v>
      </c>
      <c r="E1603" s="10">
        <f>MONTH(SalesDataTable[[#This Row],[Order Date]])</f>
        <v>8</v>
      </c>
      <c r="F1603" s="10"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6">
      <c r="A1604" s="2">
        <v>4641</v>
      </c>
      <c r="B1604" s="3">
        <v>46242</v>
      </c>
      <c r="C1604" s="10">
        <f>YEAR(SalesDataTable[[#This Row],[Order Date]])</f>
        <v>2026</v>
      </c>
      <c r="D1604" s="10" t="str">
        <f>"Q"&amp;ROUNDUP(MONTH(SalesDataTable[[#This Row],[Order Date]])/3,0)</f>
        <v>Q3</v>
      </c>
      <c r="E1604" s="10">
        <f>MONTH(SalesDataTable[[#This Row],[Order Date]])</f>
        <v>8</v>
      </c>
      <c r="F1604" s="10"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6">
      <c r="A1605" s="2">
        <v>4778</v>
      </c>
      <c r="B1605" s="3">
        <v>46242</v>
      </c>
      <c r="C1605" s="10">
        <f>YEAR(SalesDataTable[[#This Row],[Order Date]])</f>
        <v>2026</v>
      </c>
      <c r="D1605" s="10" t="str">
        <f>"Q"&amp;ROUNDUP(MONTH(SalesDataTable[[#This Row],[Order Date]])/3,0)</f>
        <v>Q3</v>
      </c>
      <c r="E1605" s="10">
        <f>MONTH(SalesDataTable[[#This Row],[Order Date]])</f>
        <v>8</v>
      </c>
      <c r="F1605" s="10"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6">
      <c r="A1606" s="2">
        <v>5132</v>
      </c>
      <c r="B1606" s="3">
        <v>46242</v>
      </c>
      <c r="C1606" s="10">
        <f>YEAR(SalesDataTable[[#This Row],[Order Date]])</f>
        <v>2026</v>
      </c>
      <c r="D1606" s="10" t="str">
        <f>"Q"&amp;ROUNDUP(MONTH(SalesDataTable[[#This Row],[Order Date]])/3,0)</f>
        <v>Q3</v>
      </c>
      <c r="E1606" s="10">
        <f>MONTH(SalesDataTable[[#This Row],[Order Date]])</f>
        <v>8</v>
      </c>
      <c r="F1606" s="10"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6">
      <c r="A1607" s="2">
        <v>227</v>
      </c>
      <c r="B1607" s="3">
        <v>46243</v>
      </c>
      <c r="C1607" s="10">
        <f>YEAR(SalesDataTable[[#This Row],[Order Date]])</f>
        <v>2026</v>
      </c>
      <c r="D1607" s="10" t="str">
        <f>"Q"&amp;ROUNDUP(MONTH(SalesDataTable[[#This Row],[Order Date]])/3,0)</f>
        <v>Q3</v>
      </c>
      <c r="E1607" s="10">
        <f>MONTH(SalesDataTable[[#This Row],[Order Date]])</f>
        <v>8</v>
      </c>
      <c r="F1607" s="10"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6">
      <c r="A1608" s="2">
        <v>390</v>
      </c>
      <c r="B1608" s="3">
        <v>46243</v>
      </c>
      <c r="C1608" s="10">
        <f>YEAR(SalesDataTable[[#This Row],[Order Date]])</f>
        <v>2026</v>
      </c>
      <c r="D1608" s="10" t="str">
        <f>"Q"&amp;ROUNDUP(MONTH(SalesDataTable[[#This Row],[Order Date]])/3,0)</f>
        <v>Q3</v>
      </c>
      <c r="E1608" s="10">
        <f>MONTH(SalesDataTable[[#This Row],[Order Date]])</f>
        <v>8</v>
      </c>
      <c r="F1608" s="10"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6">
      <c r="A1609" s="2">
        <v>859</v>
      </c>
      <c r="B1609" s="3">
        <v>46243</v>
      </c>
      <c r="C1609" s="10">
        <f>YEAR(SalesDataTable[[#This Row],[Order Date]])</f>
        <v>2026</v>
      </c>
      <c r="D1609" s="10" t="str">
        <f>"Q"&amp;ROUNDUP(MONTH(SalesDataTable[[#This Row],[Order Date]])/3,0)</f>
        <v>Q3</v>
      </c>
      <c r="E1609" s="10">
        <f>MONTH(SalesDataTable[[#This Row],[Order Date]])</f>
        <v>8</v>
      </c>
      <c r="F1609" s="10"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6">
      <c r="A1610" s="2">
        <v>1468</v>
      </c>
      <c r="B1610" s="3">
        <v>46243</v>
      </c>
      <c r="C1610" s="10">
        <f>YEAR(SalesDataTable[[#This Row],[Order Date]])</f>
        <v>2026</v>
      </c>
      <c r="D1610" s="10" t="str">
        <f>"Q"&amp;ROUNDUP(MONTH(SalesDataTable[[#This Row],[Order Date]])/3,0)</f>
        <v>Q3</v>
      </c>
      <c r="E1610" s="10">
        <f>MONTH(SalesDataTable[[#This Row],[Order Date]])</f>
        <v>8</v>
      </c>
      <c r="F1610" s="10"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6">
      <c r="A1611" s="2">
        <v>2356</v>
      </c>
      <c r="B1611" s="3">
        <v>46243</v>
      </c>
      <c r="C1611" s="10">
        <f>YEAR(SalesDataTable[[#This Row],[Order Date]])</f>
        <v>2026</v>
      </c>
      <c r="D1611" s="10" t="str">
        <f>"Q"&amp;ROUNDUP(MONTH(SalesDataTable[[#This Row],[Order Date]])/3,0)</f>
        <v>Q3</v>
      </c>
      <c r="E1611" s="10">
        <f>MONTH(SalesDataTable[[#This Row],[Order Date]])</f>
        <v>8</v>
      </c>
      <c r="F1611" s="10"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6">
      <c r="A1612" s="2">
        <v>3556</v>
      </c>
      <c r="B1612" s="3">
        <v>46243</v>
      </c>
      <c r="C1612" s="10">
        <f>YEAR(SalesDataTable[[#This Row],[Order Date]])</f>
        <v>2026</v>
      </c>
      <c r="D1612" s="10" t="str">
        <f>"Q"&amp;ROUNDUP(MONTH(SalesDataTable[[#This Row],[Order Date]])/3,0)</f>
        <v>Q3</v>
      </c>
      <c r="E1612" s="10">
        <f>MONTH(SalesDataTable[[#This Row],[Order Date]])</f>
        <v>8</v>
      </c>
      <c r="F1612" s="10"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6">
      <c r="A1613" s="2">
        <v>925</v>
      </c>
      <c r="B1613" s="3">
        <v>46244</v>
      </c>
      <c r="C1613" s="10">
        <f>YEAR(SalesDataTable[[#This Row],[Order Date]])</f>
        <v>2026</v>
      </c>
      <c r="D1613" s="10" t="str">
        <f>"Q"&amp;ROUNDUP(MONTH(SalesDataTable[[#This Row],[Order Date]])/3,0)</f>
        <v>Q3</v>
      </c>
      <c r="E1613" s="10">
        <f>MONTH(SalesDataTable[[#This Row],[Order Date]])</f>
        <v>8</v>
      </c>
      <c r="F1613" s="10"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6">
      <c r="A1614" s="2">
        <v>1563</v>
      </c>
      <c r="B1614" s="3">
        <v>46244</v>
      </c>
      <c r="C1614" s="10">
        <f>YEAR(SalesDataTable[[#This Row],[Order Date]])</f>
        <v>2026</v>
      </c>
      <c r="D1614" s="10" t="str">
        <f>"Q"&amp;ROUNDUP(MONTH(SalesDataTable[[#This Row],[Order Date]])/3,0)</f>
        <v>Q3</v>
      </c>
      <c r="E1614" s="10">
        <f>MONTH(SalesDataTable[[#This Row],[Order Date]])</f>
        <v>8</v>
      </c>
      <c r="F1614" s="10"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6">
      <c r="A1615" s="2">
        <v>1634</v>
      </c>
      <c r="B1615" s="3">
        <v>46244</v>
      </c>
      <c r="C1615" s="10">
        <f>YEAR(SalesDataTable[[#This Row],[Order Date]])</f>
        <v>2026</v>
      </c>
      <c r="D1615" s="10" t="str">
        <f>"Q"&amp;ROUNDUP(MONTH(SalesDataTable[[#This Row],[Order Date]])/3,0)</f>
        <v>Q3</v>
      </c>
      <c r="E1615" s="10">
        <f>MONTH(SalesDataTable[[#This Row],[Order Date]])</f>
        <v>8</v>
      </c>
      <c r="F1615" s="10"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6">
      <c r="A1616" s="2">
        <v>2187</v>
      </c>
      <c r="B1616" s="3">
        <v>46244</v>
      </c>
      <c r="C1616" s="10">
        <f>YEAR(SalesDataTable[[#This Row],[Order Date]])</f>
        <v>2026</v>
      </c>
      <c r="D1616" s="10" t="str">
        <f>"Q"&amp;ROUNDUP(MONTH(SalesDataTable[[#This Row],[Order Date]])/3,0)</f>
        <v>Q3</v>
      </c>
      <c r="E1616" s="10">
        <f>MONTH(SalesDataTable[[#This Row],[Order Date]])</f>
        <v>8</v>
      </c>
      <c r="F1616" s="10"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6">
      <c r="A1617" s="2">
        <v>2773</v>
      </c>
      <c r="B1617" s="3">
        <v>46244</v>
      </c>
      <c r="C1617" s="10">
        <f>YEAR(SalesDataTable[[#This Row],[Order Date]])</f>
        <v>2026</v>
      </c>
      <c r="D1617" s="10" t="str">
        <f>"Q"&amp;ROUNDUP(MONTH(SalesDataTable[[#This Row],[Order Date]])/3,0)</f>
        <v>Q3</v>
      </c>
      <c r="E1617" s="10">
        <f>MONTH(SalesDataTable[[#This Row],[Order Date]])</f>
        <v>8</v>
      </c>
      <c r="F1617" s="10"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6">
      <c r="A1618" s="2">
        <v>5040</v>
      </c>
      <c r="B1618" s="3">
        <v>46244</v>
      </c>
      <c r="C1618" s="10">
        <f>YEAR(SalesDataTable[[#This Row],[Order Date]])</f>
        <v>2026</v>
      </c>
      <c r="D1618" s="10" t="str">
        <f>"Q"&amp;ROUNDUP(MONTH(SalesDataTable[[#This Row],[Order Date]])/3,0)</f>
        <v>Q3</v>
      </c>
      <c r="E1618" s="10">
        <f>MONTH(SalesDataTable[[#This Row],[Order Date]])</f>
        <v>8</v>
      </c>
      <c r="F1618" s="10"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6">
      <c r="A1619" s="2">
        <v>415</v>
      </c>
      <c r="B1619" s="3">
        <v>46245</v>
      </c>
      <c r="C1619" s="10">
        <f>YEAR(SalesDataTable[[#This Row],[Order Date]])</f>
        <v>2026</v>
      </c>
      <c r="D1619" s="10" t="str">
        <f>"Q"&amp;ROUNDUP(MONTH(SalesDataTable[[#This Row],[Order Date]])/3,0)</f>
        <v>Q3</v>
      </c>
      <c r="E1619" s="10">
        <f>MONTH(SalesDataTable[[#This Row],[Order Date]])</f>
        <v>8</v>
      </c>
      <c r="F1619" s="10"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6">
      <c r="A1620" s="2">
        <v>1111</v>
      </c>
      <c r="B1620" s="3">
        <v>46245</v>
      </c>
      <c r="C1620" s="10">
        <f>YEAR(SalesDataTable[[#This Row],[Order Date]])</f>
        <v>2026</v>
      </c>
      <c r="D1620" s="10" t="str">
        <f>"Q"&amp;ROUNDUP(MONTH(SalesDataTable[[#This Row],[Order Date]])/3,0)</f>
        <v>Q3</v>
      </c>
      <c r="E1620" s="10">
        <f>MONTH(SalesDataTable[[#This Row],[Order Date]])</f>
        <v>8</v>
      </c>
      <c r="F1620" s="10"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6">
      <c r="A1621" s="2">
        <v>1243</v>
      </c>
      <c r="B1621" s="3">
        <v>46245</v>
      </c>
      <c r="C1621" s="10">
        <f>YEAR(SalesDataTable[[#This Row],[Order Date]])</f>
        <v>2026</v>
      </c>
      <c r="D1621" s="10" t="str">
        <f>"Q"&amp;ROUNDUP(MONTH(SalesDataTable[[#This Row],[Order Date]])/3,0)</f>
        <v>Q3</v>
      </c>
      <c r="E1621" s="10">
        <f>MONTH(SalesDataTable[[#This Row],[Order Date]])</f>
        <v>8</v>
      </c>
      <c r="F1621" s="10"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6">
      <c r="A1622" s="2">
        <v>1326</v>
      </c>
      <c r="B1622" s="3">
        <v>46245</v>
      </c>
      <c r="C1622" s="10">
        <f>YEAR(SalesDataTable[[#This Row],[Order Date]])</f>
        <v>2026</v>
      </c>
      <c r="D1622" s="10" t="str">
        <f>"Q"&amp;ROUNDUP(MONTH(SalesDataTable[[#This Row],[Order Date]])/3,0)</f>
        <v>Q3</v>
      </c>
      <c r="E1622" s="10">
        <f>MONTH(SalesDataTable[[#This Row],[Order Date]])</f>
        <v>8</v>
      </c>
      <c r="F1622" s="10"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6">
      <c r="A1623" s="2">
        <v>1682</v>
      </c>
      <c r="B1623" s="3">
        <v>46245</v>
      </c>
      <c r="C1623" s="10">
        <f>YEAR(SalesDataTable[[#This Row],[Order Date]])</f>
        <v>2026</v>
      </c>
      <c r="D1623" s="10" t="str">
        <f>"Q"&amp;ROUNDUP(MONTH(SalesDataTable[[#This Row],[Order Date]])/3,0)</f>
        <v>Q3</v>
      </c>
      <c r="E1623" s="10">
        <f>MONTH(SalesDataTable[[#This Row],[Order Date]])</f>
        <v>8</v>
      </c>
      <c r="F1623" s="10"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6">
      <c r="A1624" s="2">
        <v>2618</v>
      </c>
      <c r="B1624" s="3">
        <v>46245</v>
      </c>
      <c r="C1624" s="10">
        <f>YEAR(SalesDataTable[[#This Row],[Order Date]])</f>
        <v>2026</v>
      </c>
      <c r="D1624" s="10" t="str">
        <f>"Q"&amp;ROUNDUP(MONTH(SalesDataTable[[#This Row],[Order Date]])/3,0)</f>
        <v>Q3</v>
      </c>
      <c r="E1624" s="10">
        <f>MONTH(SalesDataTable[[#This Row],[Order Date]])</f>
        <v>8</v>
      </c>
      <c r="F1624" s="10"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6">
      <c r="A1625" s="2">
        <v>3319</v>
      </c>
      <c r="B1625" s="3">
        <v>46245</v>
      </c>
      <c r="C1625" s="10">
        <f>YEAR(SalesDataTable[[#This Row],[Order Date]])</f>
        <v>2026</v>
      </c>
      <c r="D1625" s="10" t="str">
        <f>"Q"&amp;ROUNDUP(MONTH(SalesDataTable[[#This Row],[Order Date]])/3,0)</f>
        <v>Q3</v>
      </c>
      <c r="E1625" s="10">
        <f>MONTH(SalesDataTable[[#This Row],[Order Date]])</f>
        <v>8</v>
      </c>
      <c r="F1625" s="10"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6">
      <c r="A1626" s="2">
        <v>4600</v>
      </c>
      <c r="B1626" s="3">
        <v>46245</v>
      </c>
      <c r="C1626" s="10">
        <f>YEAR(SalesDataTable[[#This Row],[Order Date]])</f>
        <v>2026</v>
      </c>
      <c r="D1626" s="10" t="str">
        <f>"Q"&amp;ROUNDUP(MONTH(SalesDataTable[[#This Row],[Order Date]])/3,0)</f>
        <v>Q3</v>
      </c>
      <c r="E1626" s="10">
        <f>MONTH(SalesDataTable[[#This Row],[Order Date]])</f>
        <v>8</v>
      </c>
      <c r="F1626" s="10"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6">
      <c r="A1627" s="2">
        <v>5168</v>
      </c>
      <c r="B1627" s="3">
        <v>46245</v>
      </c>
      <c r="C1627" s="10">
        <f>YEAR(SalesDataTable[[#This Row],[Order Date]])</f>
        <v>2026</v>
      </c>
      <c r="D1627" s="10" t="str">
        <f>"Q"&amp;ROUNDUP(MONTH(SalesDataTable[[#This Row],[Order Date]])/3,0)</f>
        <v>Q3</v>
      </c>
      <c r="E1627" s="10">
        <f>MONTH(SalesDataTable[[#This Row],[Order Date]])</f>
        <v>8</v>
      </c>
      <c r="F1627" s="10"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6">
      <c r="A1628" s="2">
        <v>245</v>
      </c>
      <c r="B1628" s="3">
        <v>46246</v>
      </c>
      <c r="C1628" s="10">
        <f>YEAR(SalesDataTable[[#This Row],[Order Date]])</f>
        <v>2026</v>
      </c>
      <c r="D1628" s="10" t="str">
        <f>"Q"&amp;ROUNDUP(MONTH(SalesDataTable[[#This Row],[Order Date]])/3,0)</f>
        <v>Q3</v>
      </c>
      <c r="E1628" s="10">
        <f>MONTH(SalesDataTable[[#This Row],[Order Date]])</f>
        <v>8</v>
      </c>
      <c r="F1628" s="10"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6">
      <c r="A1629" s="2">
        <v>322</v>
      </c>
      <c r="B1629" s="3">
        <v>46246</v>
      </c>
      <c r="C1629" s="10">
        <f>YEAR(SalesDataTable[[#This Row],[Order Date]])</f>
        <v>2026</v>
      </c>
      <c r="D1629" s="10" t="str">
        <f>"Q"&amp;ROUNDUP(MONTH(SalesDataTable[[#This Row],[Order Date]])/3,0)</f>
        <v>Q3</v>
      </c>
      <c r="E1629" s="10">
        <f>MONTH(SalesDataTable[[#This Row],[Order Date]])</f>
        <v>8</v>
      </c>
      <c r="F1629" s="10"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6">
      <c r="A1630" s="2">
        <v>1101</v>
      </c>
      <c r="B1630" s="3">
        <v>46246</v>
      </c>
      <c r="C1630" s="10">
        <f>YEAR(SalesDataTable[[#This Row],[Order Date]])</f>
        <v>2026</v>
      </c>
      <c r="D1630" s="10" t="str">
        <f>"Q"&amp;ROUNDUP(MONTH(SalesDataTable[[#This Row],[Order Date]])/3,0)</f>
        <v>Q3</v>
      </c>
      <c r="E1630" s="10">
        <f>MONTH(SalesDataTable[[#This Row],[Order Date]])</f>
        <v>8</v>
      </c>
      <c r="F1630" s="10"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6">
      <c r="A1631" s="2">
        <v>1564</v>
      </c>
      <c r="B1631" s="3">
        <v>46246</v>
      </c>
      <c r="C1631" s="10">
        <f>YEAR(SalesDataTable[[#This Row],[Order Date]])</f>
        <v>2026</v>
      </c>
      <c r="D1631" s="10" t="str">
        <f>"Q"&amp;ROUNDUP(MONTH(SalesDataTable[[#This Row],[Order Date]])/3,0)</f>
        <v>Q3</v>
      </c>
      <c r="E1631" s="10">
        <f>MONTH(SalesDataTable[[#This Row],[Order Date]])</f>
        <v>8</v>
      </c>
      <c r="F1631" s="10"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6">
      <c r="A1632" s="2">
        <v>3712</v>
      </c>
      <c r="B1632" s="3">
        <v>46246</v>
      </c>
      <c r="C1632" s="10">
        <f>YEAR(SalesDataTable[[#This Row],[Order Date]])</f>
        <v>2026</v>
      </c>
      <c r="D1632" s="10" t="str">
        <f>"Q"&amp;ROUNDUP(MONTH(SalesDataTable[[#This Row],[Order Date]])/3,0)</f>
        <v>Q3</v>
      </c>
      <c r="E1632" s="10">
        <f>MONTH(SalesDataTable[[#This Row],[Order Date]])</f>
        <v>8</v>
      </c>
      <c r="F1632" s="10"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6">
      <c r="A1633" s="2">
        <v>771</v>
      </c>
      <c r="B1633" s="3">
        <v>46247</v>
      </c>
      <c r="C1633" s="10">
        <f>YEAR(SalesDataTable[[#This Row],[Order Date]])</f>
        <v>2026</v>
      </c>
      <c r="D1633" s="10" t="str">
        <f>"Q"&amp;ROUNDUP(MONTH(SalesDataTable[[#This Row],[Order Date]])/3,0)</f>
        <v>Q3</v>
      </c>
      <c r="E1633" s="10">
        <f>MONTH(SalesDataTable[[#This Row],[Order Date]])</f>
        <v>8</v>
      </c>
      <c r="F1633" s="10"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6">
      <c r="A1634" s="2">
        <v>2749</v>
      </c>
      <c r="B1634" s="3">
        <v>46247</v>
      </c>
      <c r="C1634" s="10">
        <f>YEAR(SalesDataTable[[#This Row],[Order Date]])</f>
        <v>2026</v>
      </c>
      <c r="D1634" s="10" t="str">
        <f>"Q"&amp;ROUNDUP(MONTH(SalesDataTable[[#This Row],[Order Date]])/3,0)</f>
        <v>Q3</v>
      </c>
      <c r="E1634" s="10">
        <f>MONTH(SalesDataTable[[#This Row],[Order Date]])</f>
        <v>8</v>
      </c>
      <c r="F1634" s="10"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6">
      <c r="A1635" s="2">
        <v>4252</v>
      </c>
      <c r="B1635" s="3">
        <v>46247</v>
      </c>
      <c r="C1635" s="10">
        <f>YEAR(SalesDataTable[[#This Row],[Order Date]])</f>
        <v>2026</v>
      </c>
      <c r="D1635" s="10" t="str">
        <f>"Q"&amp;ROUNDUP(MONTH(SalesDataTable[[#This Row],[Order Date]])/3,0)</f>
        <v>Q3</v>
      </c>
      <c r="E1635" s="10">
        <f>MONTH(SalesDataTable[[#This Row],[Order Date]])</f>
        <v>8</v>
      </c>
      <c r="F1635" s="10"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6">
      <c r="A1636" s="2">
        <v>4665</v>
      </c>
      <c r="B1636" s="3">
        <v>46247</v>
      </c>
      <c r="C1636" s="10">
        <f>YEAR(SalesDataTable[[#This Row],[Order Date]])</f>
        <v>2026</v>
      </c>
      <c r="D1636" s="10" t="str">
        <f>"Q"&amp;ROUNDUP(MONTH(SalesDataTable[[#This Row],[Order Date]])/3,0)</f>
        <v>Q3</v>
      </c>
      <c r="E1636" s="10">
        <f>MONTH(SalesDataTable[[#This Row],[Order Date]])</f>
        <v>8</v>
      </c>
      <c r="F1636" s="10"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6">
      <c r="A1637" s="2">
        <v>4767</v>
      </c>
      <c r="B1637" s="3">
        <v>46247</v>
      </c>
      <c r="C1637" s="10">
        <f>YEAR(SalesDataTable[[#This Row],[Order Date]])</f>
        <v>2026</v>
      </c>
      <c r="D1637" s="10" t="str">
        <f>"Q"&amp;ROUNDUP(MONTH(SalesDataTable[[#This Row],[Order Date]])/3,0)</f>
        <v>Q3</v>
      </c>
      <c r="E1637" s="10">
        <f>MONTH(SalesDataTable[[#This Row],[Order Date]])</f>
        <v>8</v>
      </c>
      <c r="F1637" s="10"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6">
      <c r="A1638" s="2">
        <v>4832</v>
      </c>
      <c r="B1638" s="3">
        <v>46247</v>
      </c>
      <c r="C1638" s="10">
        <f>YEAR(SalesDataTable[[#This Row],[Order Date]])</f>
        <v>2026</v>
      </c>
      <c r="D1638" s="10" t="str">
        <f>"Q"&amp;ROUNDUP(MONTH(SalesDataTable[[#This Row],[Order Date]])/3,0)</f>
        <v>Q3</v>
      </c>
      <c r="E1638" s="10">
        <f>MONTH(SalesDataTable[[#This Row],[Order Date]])</f>
        <v>8</v>
      </c>
      <c r="F1638" s="10"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6">
      <c r="A1639" s="2">
        <v>747</v>
      </c>
      <c r="B1639" s="3">
        <v>46248</v>
      </c>
      <c r="C1639" s="10">
        <f>YEAR(SalesDataTable[[#This Row],[Order Date]])</f>
        <v>2026</v>
      </c>
      <c r="D1639" s="10" t="str">
        <f>"Q"&amp;ROUNDUP(MONTH(SalesDataTable[[#This Row],[Order Date]])/3,0)</f>
        <v>Q3</v>
      </c>
      <c r="E1639" s="10">
        <f>MONTH(SalesDataTable[[#This Row],[Order Date]])</f>
        <v>8</v>
      </c>
      <c r="F1639" s="10"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6">
      <c r="A1640" s="2">
        <v>2281</v>
      </c>
      <c r="B1640" s="3">
        <v>46248</v>
      </c>
      <c r="C1640" s="10">
        <f>YEAR(SalesDataTable[[#This Row],[Order Date]])</f>
        <v>2026</v>
      </c>
      <c r="D1640" s="10" t="str">
        <f>"Q"&amp;ROUNDUP(MONTH(SalesDataTable[[#This Row],[Order Date]])/3,0)</f>
        <v>Q3</v>
      </c>
      <c r="E1640" s="10">
        <f>MONTH(SalesDataTable[[#This Row],[Order Date]])</f>
        <v>8</v>
      </c>
      <c r="F1640" s="10"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6">
      <c r="A1641" s="2">
        <v>2414</v>
      </c>
      <c r="B1641" s="3">
        <v>46248</v>
      </c>
      <c r="C1641" s="10">
        <f>YEAR(SalesDataTable[[#This Row],[Order Date]])</f>
        <v>2026</v>
      </c>
      <c r="D1641" s="10" t="str">
        <f>"Q"&amp;ROUNDUP(MONTH(SalesDataTable[[#This Row],[Order Date]])/3,0)</f>
        <v>Q3</v>
      </c>
      <c r="E1641" s="10">
        <f>MONTH(SalesDataTable[[#This Row],[Order Date]])</f>
        <v>8</v>
      </c>
      <c r="F1641" s="10"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6">
      <c r="A1642" s="2">
        <v>3162</v>
      </c>
      <c r="B1642" s="3">
        <v>46248</v>
      </c>
      <c r="C1642" s="10">
        <f>YEAR(SalesDataTable[[#This Row],[Order Date]])</f>
        <v>2026</v>
      </c>
      <c r="D1642" s="10" t="str">
        <f>"Q"&amp;ROUNDUP(MONTH(SalesDataTable[[#This Row],[Order Date]])/3,0)</f>
        <v>Q3</v>
      </c>
      <c r="E1642" s="10">
        <f>MONTH(SalesDataTable[[#This Row],[Order Date]])</f>
        <v>8</v>
      </c>
      <c r="F1642" s="10"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6">
      <c r="A1643" s="2">
        <v>3200</v>
      </c>
      <c r="B1643" s="3">
        <v>46248</v>
      </c>
      <c r="C1643" s="10">
        <f>YEAR(SalesDataTable[[#This Row],[Order Date]])</f>
        <v>2026</v>
      </c>
      <c r="D1643" s="10" t="str">
        <f>"Q"&amp;ROUNDUP(MONTH(SalesDataTable[[#This Row],[Order Date]])/3,0)</f>
        <v>Q3</v>
      </c>
      <c r="E1643" s="10">
        <f>MONTH(SalesDataTable[[#This Row],[Order Date]])</f>
        <v>8</v>
      </c>
      <c r="F1643" s="10"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3521</v>
      </c>
      <c r="B1644" s="3">
        <v>46248</v>
      </c>
      <c r="C1644" s="10">
        <f>YEAR(SalesDataTable[[#This Row],[Order Date]])</f>
        <v>2026</v>
      </c>
      <c r="D1644" s="10" t="str">
        <f>"Q"&amp;ROUNDUP(MONTH(SalesDataTable[[#This Row],[Order Date]])/3,0)</f>
        <v>Q3</v>
      </c>
      <c r="E1644" s="10">
        <f>MONTH(SalesDataTable[[#This Row],[Order Date]])</f>
        <v>8</v>
      </c>
      <c r="F1644" s="10"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6">
      <c r="A1645" s="2">
        <v>4447</v>
      </c>
      <c r="B1645" s="3">
        <v>46248</v>
      </c>
      <c r="C1645" s="10">
        <f>YEAR(SalesDataTable[[#This Row],[Order Date]])</f>
        <v>2026</v>
      </c>
      <c r="D1645" s="10" t="str">
        <f>"Q"&amp;ROUNDUP(MONTH(SalesDataTable[[#This Row],[Order Date]])/3,0)</f>
        <v>Q3</v>
      </c>
      <c r="E1645" s="10">
        <f>MONTH(SalesDataTable[[#This Row],[Order Date]])</f>
        <v>8</v>
      </c>
      <c r="F1645" s="10"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6">
      <c r="A1646" s="2">
        <v>421</v>
      </c>
      <c r="B1646" s="3">
        <v>46249</v>
      </c>
      <c r="C1646" s="10">
        <f>YEAR(SalesDataTable[[#This Row],[Order Date]])</f>
        <v>2026</v>
      </c>
      <c r="D1646" s="10" t="str">
        <f>"Q"&amp;ROUNDUP(MONTH(SalesDataTable[[#This Row],[Order Date]])/3,0)</f>
        <v>Q3</v>
      </c>
      <c r="E1646" s="10">
        <f>MONTH(SalesDataTable[[#This Row],[Order Date]])</f>
        <v>8</v>
      </c>
      <c r="F1646" s="10"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6">
      <c r="A1647" s="2">
        <v>962</v>
      </c>
      <c r="B1647" s="3">
        <v>46249</v>
      </c>
      <c r="C1647" s="10">
        <f>YEAR(SalesDataTable[[#This Row],[Order Date]])</f>
        <v>2026</v>
      </c>
      <c r="D1647" s="10" t="str">
        <f>"Q"&amp;ROUNDUP(MONTH(SalesDataTable[[#This Row],[Order Date]])/3,0)</f>
        <v>Q3</v>
      </c>
      <c r="E1647" s="10">
        <f>MONTH(SalesDataTable[[#This Row],[Order Date]])</f>
        <v>8</v>
      </c>
      <c r="F1647" s="10"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6">
      <c r="A1648" s="2">
        <v>1386</v>
      </c>
      <c r="B1648" s="3">
        <v>46249</v>
      </c>
      <c r="C1648" s="10">
        <f>YEAR(SalesDataTable[[#This Row],[Order Date]])</f>
        <v>2026</v>
      </c>
      <c r="D1648" s="10" t="str">
        <f>"Q"&amp;ROUNDUP(MONTH(SalesDataTable[[#This Row],[Order Date]])/3,0)</f>
        <v>Q3</v>
      </c>
      <c r="E1648" s="10">
        <f>MONTH(SalesDataTable[[#This Row],[Order Date]])</f>
        <v>8</v>
      </c>
      <c r="F1648" s="10"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6">
      <c r="A1649" s="2">
        <v>3083</v>
      </c>
      <c r="B1649" s="3">
        <v>46249</v>
      </c>
      <c r="C1649" s="10">
        <f>YEAR(SalesDataTable[[#This Row],[Order Date]])</f>
        <v>2026</v>
      </c>
      <c r="D1649" s="10" t="str">
        <f>"Q"&amp;ROUNDUP(MONTH(SalesDataTable[[#This Row],[Order Date]])/3,0)</f>
        <v>Q3</v>
      </c>
      <c r="E1649" s="10">
        <f>MONTH(SalesDataTable[[#This Row],[Order Date]])</f>
        <v>8</v>
      </c>
      <c r="F1649" s="10"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6">
      <c r="A1650" s="2">
        <v>3174</v>
      </c>
      <c r="B1650" s="3">
        <v>46249</v>
      </c>
      <c r="C1650" s="10">
        <f>YEAR(SalesDataTable[[#This Row],[Order Date]])</f>
        <v>2026</v>
      </c>
      <c r="D1650" s="10" t="str">
        <f>"Q"&amp;ROUNDUP(MONTH(SalesDataTable[[#This Row],[Order Date]])/3,0)</f>
        <v>Q3</v>
      </c>
      <c r="E1650" s="10">
        <f>MONTH(SalesDataTable[[#This Row],[Order Date]])</f>
        <v>8</v>
      </c>
      <c r="F1650" s="10"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6">
      <c r="A1651" s="2">
        <v>4045</v>
      </c>
      <c r="B1651" s="3">
        <v>46249</v>
      </c>
      <c r="C1651" s="10">
        <f>YEAR(SalesDataTable[[#This Row],[Order Date]])</f>
        <v>2026</v>
      </c>
      <c r="D1651" s="10" t="str">
        <f>"Q"&amp;ROUNDUP(MONTH(SalesDataTable[[#This Row],[Order Date]])/3,0)</f>
        <v>Q3</v>
      </c>
      <c r="E1651" s="10">
        <f>MONTH(SalesDataTable[[#This Row],[Order Date]])</f>
        <v>8</v>
      </c>
      <c r="F1651" s="10"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6">
      <c r="A1652" s="2">
        <v>4850</v>
      </c>
      <c r="B1652" s="3">
        <v>46249</v>
      </c>
      <c r="C1652" s="10">
        <f>YEAR(SalesDataTable[[#This Row],[Order Date]])</f>
        <v>2026</v>
      </c>
      <c r="D1652" s="10" t="str">
        <f>"Q"&amp;ROUNDUP(MONTH(SalesDataTable[[#This Row],[Order Date]])/3,0)</f>
        <v>Q3</v>
      </c>
      <c r="E1652" s="10">
        <f>MONTH(SalesDataTable[[#This Row],[Order Date]])</f>
        <v>8</v>
      </c>
      <c r="F1652" s="10"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6">
      <c r="A1653" s="2">
        <v>71</v>
      </c>
      <c r="B1653" s="3">
        <v>46250</v>
      </c>
      <c r="C1653" s="10">
        <f>YEAR(SalesDataTable[[#This Row],[Order Date]])</f>
        <v>2026</v>
      </c>
      <c r="D1653" s="10" t="str">
        <f>"Q"&amp;ROUNDUP(MONTH(SalesDataTable[[#This Row],[Order Date]])/3,0)</f>
        <v>Q3</v>
      </c>
      <c r="E1653" s="10">
        <f>MONTH(SalesDataTable[[#This Row],[Order Date]])</f>
        <v>8</v>
      </c>
      <c r="F1653" s="10"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6">
      <c r="A1654" s="2">
        <v>627</v>
      </c>
      <c r="B1654" s="3">
        <v>46250</v>
      </c>
      <c r="C1654" s="10">
        <f>YEAR(SalesDataTable[[#This Row],[Order Date]])</f>
        <v>2026</v>
      </c>
      <c r="D1654" s="10" t="str">
        <f>"Q"&amp;ROUNDUP(MONTH(SalesDataTable[[#This Row],[Order Date]])/3,0)</f>
        <v>Q3</v>
      </c>
      <c r="E1654" s="10">
        <f>MONTH(SalesDataTable[[#This Row],[Order Date]])</f>
        <v>8</v>
      </c>
      <c r="F1654" s="10"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6">
      <c r="A1655" s="2">
        <v>959</v>
      </c>
      <c r="B1655" s="3">
        <v>46250</v>
      </c>
      <c r="C1655" s="10">
        <f>YEAR(SalesDataTable[[#This Row],[Order Date]])</f>
        <v>2026</v>
      </c>
      <c r="D1655" s="10" t="str">
        <f>"Q"&amp;ROUNDUP(MONTH(SalesDataTable[[#This Row],[Order Date]])/3,0)</f>
        <v>Q3</v>
      </c>
      <c r="E1655" s="10">
        <f>MONTH(SalesDataTable[[#This Row],[Order Date]])</f>
        <v>8</v>
      </c>
      <c r="F1655" s="10"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6">
      <c r="A1656" s="2">
        <v>967</v>
      </c>
      <c r="B1656" s="3">
        <v>46250</v>
      </c>
      <c r="C1656" s="10">
        <f>YEAR(SalesDataTable[[#This Row],[Order Date]])</f>
        <v>2026</v>
      </c>
      <c r="D1656" s="10" t="str">
        <f>"Q"&amp;ROUNDUP(MONTH(SalesDataTable[[#This Row],[Order Date]])/3,0)</f>
        <v>Q3</v>
      </c>
      <c r="E1656" s="10">
        <f>MONTH(SalesDataTable[[#This Row],[Order Date]])</f>
        <v>8</v>
      </c>
      <c r="F1656" s="10"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6">
      <c r="A1657" s="2">
        <v>1267</v>
      </c>
      <c r="B1657" s="3">
        <v>46250</v>
      </c>
      <c r="C1657" s="10">
        <f>YEAR(SalesDataTable[[#This Row],[Order Date]])</f>
        <v>2026</v>
      </c>
      <c r="D1657" s="10" t="str">
        <f>"Q"&amp;ROUNDUP(MONTH(SalesDataTable[[#This Row],[Order Date]])/3,0)</f>
        <v>Q3</v>
      </c>
      <c r="E1657" s="10">
        <f>MONTH(SalesDataTable[[#This Row],[Order Date]])</f>
        <v>8</v>
      </c>
      <c r="F1657" s="10"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6">
      <c r="A1658" s="2">
        <v>1394</v>
      </c>
      <c r="B1658" s="3">
        <v>46250</v>
      </c>
      <c r="C1658" s="10">
        <f>YEAR(SalesDataTable[[#This Row],[Order Date]])</f>
        <v>2026</v>
      </c>
      <c r="D1658" s="10" t="str">
        <f>"Q"&amp;ROUNDUP(MONTH(SalesDataTable[[#This Row],[Order Date]])/3,0)</f>
        <v>Q3</v>
      </c>
      <c r="E1658" s="10">
        <f>MONTH(SalesDataTable[[#This Row],[Order Date]])</f>
        <v>8</v>
      </c>
      <c r="F1658" s="10"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6">
      <c r="A1659" s="2">
        <v>1652</v>
      </c>
      <c r="B1659" s="3">
        <v>46250</v>
      </c>
      <c r="C1659" s="10">
        <f>YEAR(SalesDataTable[[#This Row],[Order Date]])</f>
        <v>2026</v>
      </c>
      <c r="D1659" s="10" t="str">
        <f>"Q"&amp;ROUNDUP(MONTH(SalesDataTable[[#This Row],[Order Date]])/3,0)</f>
        <v>Q3</v>
      </c>
      <c r="E1659" s="10">
        <f>MONTH(SalesDataTable[[#This Row],[Order Date]])</f>
        <v>8</v>
      </c>
      <c r="F1659" s="10"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6">
      <c r="A1660" s="2">
        <v>2126</v>
      </c>
      <c r="B1660" s="3">
        <v>46250</v>
      </c>
      <c r="C1660" s="10">
        <f>YEAR(SalesDataTable[[#This Row],[Order Date]])</f>
        <v>2026</v>
      </c>
      <c r="D1660" s="10" t="str">
        <f>"Q"&amp;ROUNDUP(MONTH(SalesDataTable[[#This Row],[Order Date]])/3,0)</f>
        <v>Q3</v>
      </c>
      <c r="E1660" s="10">
        <f>MONTH(SalesDataTable[[#This Row],[Order Date]])</f>
        <v>8</v>
      </c>
      <c r="F1660" s="10"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6">
      <c r="A1661" s="2">
        <v>2282</v>
      </c>
      <c r="B1661" s="3">
        <v>46250</v>
      </c>
      <c r="C1661" s="10">
        <f>YEAR(SalesDataTable[[#This Row],[Order Date]])</f>
        <v>2026</v>
      </c>
      <c r="D1661" s="10" t="str">
        <f>"Q"&amp;ROUNDUP(MONTH(SalesDataTable[[#This Row],[Order Date]])/3,0)</f>
        <v>Q3</v>
      </c>
      <c r="E1661" s="10">
        <f>MONTH(SalesDataTable[[#This Row],[Order Date]])</f>
        <v>8</v>
      </c>
      <c r="F1661" s="10"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6">
      <c r="A1662" s="2">
        <v>2426</v>
      </c>
      <c r="B1662" s="3">
        <v>46250</v>
      </c>
      <c r="C1662" s="10">
        <f>YEAR(SalesDataTable[[#This Row],[Order Date]])</f>
        <v>2026</v>
      </c>
      <c r="D1662" s="10" t="str">
        <f>"Q"&amp;ROUNDUP(MONTH(SalesDataTable[[#This Row],[Order Date]])/3,0)</f>
        <v>Q3</v>
      </c>
      <c r="E1662" s="10">
        <f>MONTH(SalesDataTable[[#This Row],[Order Date]])</f>
        <v>8</v>
      </c>
      <c r="F1662" s="10"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6">
      <c r="A1663" s="2">
        <v>2534</v>
      </c>
      <c r="B1663" s="3">
        <v>46250</v>
      </c>
      <c r="C1663" s="10">
        <f>YEAR(SalesDataTable[[#This Row],[Order Date]])</f>
        <v>2026</v>
      </c>
      <c r="D1663" s="10" t="str">
        <f>"Q"&amp;ROUNDUP(MONTH(SalesDataTable[[#This Row],[Order Date]])/3,0)</f>
        <v>Q3</v>
      </c>
      <c r="E1663" s="10">
        <f>MONTH(SalesDataTable[[#This Row],[Order Date]])</f>
        <v>8</v>
      </c>
      <c r="F1663" s="10"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6">
      <c r="A1664" s="2">
        <v>2948</v>
      </c>
      <c r="B1664" s="3">
        <v>46250</v>
      </c>
      <c r="C1664" s="10">
        <f>YEAR(SalesDataTable[[#This Row],[Order Date]])</f>
        <v>2026</v>
      </c>
      <c r="D1664" s="10" t="str">
        <f>"Q"&amp;ROUNDUP(MONTH(SalesDataTable[[#This Row],[Order Date]])/3,0)</f>
        <v>Q3</v>
      </c>
      <c r="E1664" s="10">
        <f>MONTH(SalesDataTable[[#This Row],[Order Date]])</f>
        <v>8</v>
      </c>
      <c r="F1664" s="10"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6">
      <c r="A1665" s="2">
        <v>3141</v>
      </c>
      <c r="B1665" s="3">
        <v>46250</v>
      </c>
      <c r="C1665" s="10">
        <f>YEAR(SalesDataTable[[#This Row],[Order Date]])</f>
        <v>2026</v>
      </c>
      <c r="D1665" s="10" t="str">
        <f>"Q"&amp;ROUNDUP(MONTH(SalesDataTable[[#This Row],[Order Date]])/3,0)</f>
        <v>Q3</v>
      </c>
      <c r="E1665" s="10">
        <f>MONTH(SalesDataTable[[#This Row],[Order Date]])</f>
        <v>8</v>
      </c>
      <c r="F1665" s="10"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6">
      <c r="A1666" s="2">
        <v>3935</v>
      </c>
      <c r="B1666" s="3">
        <v>46250</v>
      </c>
      <c r="C1666" s="10">
        <f>YEAR(SalesDataTable[[#This Row],[Order Date]])</f>
        <v>2026</v>
      </c>
      <c r="D1666" s="10" t="str">
        <f>"Q"&amp;ROUNDUP(MONTH(SalesDataTable[[#This Row],[Order Date]])/3,0)</f>
        <v>Q3</v>
      </c>
      <c r="E1666" s="10">
        <f>MONTH(SalesDataTable[[#This Row],[Order Date]])</f>
        <v>8</v>
      </c>
      <c r="F1666" s="10"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6">
      <c r="A1667" s="2">
        <v>4636</v>
      </c>
      <c r="B1667" s="3">
        <v>46250</v>
      </c>
      <c r="C1667" s="10">
        <f>YEAR(SalesDataTable[[#This Row],[Order Date]])</f>
        <v>2026</v>
      </c>
      <c r="D1667" s="10" t="str">
        <f>"Q"&amp;ROUNDUP(MONTH(SalesDataTable[[#This Row],[Order Date]])/3,0)</f>
        <v>Q3</v>
      </c>
      <c r="E1667" s="10">
        <f>MONTH(SalesDataTable[[#This Row],[Order Date]])</f>
        <v>8</v>
      </c>
      <c r="F1667" s="10"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6">
      <c r="A1668" s="2">
        <v>4895</v>
      </c>
      <c r="B1668" s="3">
        <v>46250</v>
      </c>
      <c r="C1668" s="10">
        <f>YEAR(SalesDataTable[[#This Row],[Order Date]])</f>
        <v>2026</v>
      </c>
      <c r="D1668" s="10" t="str">
        <f>"Q"&amp;ROUNDUP(MONTH(SalesDataTable[[#This Row],[Order Date]])/3,0)</f>
        <v>Q3</v>
      </c>
      <c r="E1668" s="10">
        <f>MONTH(SalesDataTable[[#This Row],[Order Date]])</f>
        <v>8</v>
      </c>
      <c r="F1668" s="10"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6">
      <c r="A1669" s="2">
        <v>5029</v>
      </c>
      <c r="B1669" s="3">
        <v>46250</v>
      </c>
      <c r="C1669" s="10">
        <f>YEAR(SalesDataTable[[#This Row],[Order Date]])</f>
        <v>2026</v>
      </c>
      <c r="D1669" s="10" t="str">
        <f>"Q"&amp;ROUNDUP(MONTH(SalesDataTable[[#This Row],[Order Date]])/3,0)</f>
        <v>Q3</v>
      </c>
      <c r="E1669" s="10">
        <f>MONTH(SalesDataTable[[#This Row],[Order Date]])</f>
        <v>8</v>
      </c>
      <c r="F1669" s="10"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6">
      <c r="A1670" s="2">
        <v>1965</v>
      </c>
      <c r="B1670" s="3">
        <v>46251</v>
      </c>
      <c r="C1670" s="10">
        <f>YEAR(SalesDataTable[[#This Row],[Order Date]])</f>
        <v>2026</v>
      </c>
      <c r="D1670" s="10" t="str">
        <f>"Q"&amp;ROUNDUP(MONTH(SalesDataTable[[#This Row],[Order Date]])/3,0)</f>
        <v>Q3</v>
      </c>
      <c r="E1670" s="10">
        <f>MONTH(SalesDataTable[[#This Row],[Order Date]])</f>
        <v>8</v>
      </c>
      <c r="F1670" s="10"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6">
      <c r="A1671" s="2">
        <v>3647</v>
      </c>
      <c r="B1671" s="3">
        <v>46251</v>
      </c>
      <c r="C1671" s="10">
        <f>YEAR(SalesDataTable[[#This Row],[Order Date]])</f>
        <v>2026</v>
      </c>
      <c r="D1671" s="10" t="str">
        <f>"Q"&amp;ROUNDUP(MONTH(SalesDataTable[[#This Row],[Order Date]])/3,0)</f>
        <v>Q3</v>
      </c>
      <c r="E1671" s="10">
        <f>MONTH(SalesDataTable[[#This Row],[Order Date]])</f>
        <v>8</v>
      </c>
      <c r="F1671" s="10"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6">
      <c r="A1672" s="2">
        <v>3918</v>
      </c>
      <c r="B1672" s="3">
        <v>46251</v>
      </c>
      <c r="C1672" s="10">
        <f>YEAR(SalesDataTable[[#This Row],[Order Date]])</f>
        <v>2026</v>
      </c>
      <c r="D1672" s="10" t="str">
        <f>"Q"&amp;ROUNDUP(MONTH(SalesDataTable[[#This Row],[Order Date]])/3,0)</f>
        <v>Q3</v>
      </c>
      <c r="E1672" s="10">
        <f>MONTH(SalesDataTable[[#This Row],[Order Date]])</f>
        <v>8</v>
      </c>
      <c r="F1672" s="10"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6">
      <c r="A1673" s="2">
        <v>4256</v>
      </c>
      <c r="B1673" s="3">
        <v>46251</v>
      </c>
      <c r="C1673" s="10">
        <f>YEAR(SalesDataTable[[#This Row],[Order Date]])</f>
        <v>2026</v>
      </c>
      <c r="D1673" s="10" t="str">
        <f>"Q"&amp;ROUNDUP(MONTH(SalesDataTable[[#This Row],[Order Date]])/3,0)</f>
        <v>Q3</v>
      </c>
      <c r="E1673" s="10">
        <f>MONTH(SalesDataTable[[#This Row],[Order Date]])</f>
        <v>8</v>
      </c>
      <c r="F1673" s="10"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6">
      <c r="A1674" s="2">
        <v>5087</v>
      </c>
      <c r="B1674" s="3">
        <v>46251</v>
      </c>
      <c r="C1674" s="10">
        <f>YEAR(SalesDataTable[[#This Row],[Order Date]])</f>
        <v>2026</v>
      </c>
      <c r="D1674" s="10" t="str">
        <f>"Q"&amp;ROUNDUP(MONTH(SalesDataTable[[#This Row],[Order Date]])/3,0)</f>
        <v>Q3</v>
      </c>
      <c r="E1674" s="10">
        <f>MONTH(SalesDataTable[[#This Row],[Order Date]])</f>
        <v>8</v>
      </c>
      <c r="F1674" s="10"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6">
      <c r="A1675" s="2">
        <v>1921</v>
      </c>
      <c r="B1675" s="3">
        <v>46252</v>
      </c>
      <c r="C1675" s="10">
        <f>YEAR(SalesDataTable[[#This Row],[Order Date]])</f>
        <v>2026</v>
      </c>
      <c r="D1675" s="10" t="str">
        <f>"Q"&amp;ROUNDUP(MONTH(SalesDataTable[[#This Row],[Order Date]])/3,0)</f>
        <v>Q3</v>
      </c>
      <c r="E1675" s="10">
        <f>MONTH(SalesDataTable[[#This Row],[Order Date]])</f>
        <v>8</v>
      </c>
      <c r="F1675" s="10"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6">
      <c r="A1676" s="2">
        <v>1966</v>
      </c>
      <c r="B1676" s="3">
        <v>46252</v>
      </c>
      <c r="C1676" s="10">
        <f>YEAR(SalesDataTable[[#This Row],[Order Date]])</f>
        <v>2026</v>
      </c>
      <c r="D1676" s="10" t="str">
        <f>"Q"&amp;ROUNDUP(MONTH(SalesDataTable[[#This Row],[Order Date]])/3,0)</f>
        <v>Q3</v>
      </c>
      <c r="E1676" s="10">
        <f>MONTH(SalesDataTable[[#This Row],[Order Date]])</f>
        <v>8</v>
      </c>
      <c r="F1676" s="10"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6">
      <c r="A1677" s="2">
        <v>2431</v>
      </c>
      <c r="B1677" s="3">
        <v>46252</v>
      </c>
      <c r="C1677" s="10">
        <f>YEAR(SalesDataTable[[#This Row],[Order Date]])</f>
        <v>2026</v>
      </c>
      <c r="D1677" s="10" t="str">
        <f>"Q"&amp;ROUNDUP(MONTH(SalesDataTable[[#This Row],[Order Date]])/3,0)</f>
        <v>Q3</v>
      </c>
      <c r="E1677" s="10">
        <f>MONTH(SalesDataTable[[#This Row],[Order Date]])</f>
        <v>8</v>
      </c>
      <c r="F1677" s="10"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6">
      <c r="A1678" s="2">
        <v>3676</v>
      </c>
      <c r="B1678" s="3">
        <v>46252</v>
      </c>
      <c r="C1678" s="10">
        <f>YEAR(SalesDataTable[[#This Row],[Order Date]])</f>
        <v>2026</v>
      </c>
      <c r="D1678" s="10" t="str">
        <f>"Q"&amp;ROUNDUP(MONTH(SalesDataTable[[#This Row],[Order Date]])/3,0)</f>
        <v>Q3</v>
      </c>
      <c r="E1678" s="10">
        <f>MONTH(SalesDataTable[[#This Row],[Order Date]])</f>
        <v>8</v>
      </c>
      <c r="F1678" s="10"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6">
      <c r="A1679" s="2">
        <v>3972</v>
      </c>
      <c r="B1679" s="3">
        <v>46252</v>
      </c>
      <c r="C1679" s="10">
        <f>YEAR(SalesDataTable[[#This Row],[Order Date]])</f>
        <v>2026</v>
      </c>
      <c r="D1679" s="10" t="str">
        <f>"Q"&amp;ROUNDUP(MONTH(SalesDataTable[[#This Row],[Order Date]])/3,0)</f>
        <v>Q3</v>
      </c>
      <c r="E1679" s="10">
        <f>MONTH(SalesDataTable[[#This Row],[Order Date]])</f>
        <v>8</v>
      </c>
      <c r="F1679" s="10"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6">
      <c r="A1680" s="2">
        <v>4056</v>
      </c>
      <c r="B1680" s="3">
        <v>46252</v>
      </c>
      <c r="C1680" s="10">
        <f>YEAR(SalesDataTable[[#This Row],[Order Date]])</f>
        <v>2026</v>
      </c>
      <c r="D1680" s="10" t="str">
        <f>"Q"&amp;ROUNDUP(MONTH(SalesDataTable[[#This Row],[Order Date]])/3,0)</f>
        <v>Q3</v>
      </c>
      <c r="E1680" s="10">
        <f>MONTH(SalesDataTable[[#This Row],[Order Date]])</f>
        <v>8</v>
      </c>
      <c r="F1680" s="10"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6">
      <c r="A1681" s="2">
        <v>4471</v>
      </c>
      <c r="B1681" s="3">
        <v>46252</v>
      </c>
      <c r="C1681" s="10">
        <f>YEAR(SalesDataTable[[#This Row],[Order Date]])</f>
        <v>2026</v>
      </c>
      <c r="D1681" s="10" t="str">
        <f>"Q"&amp;ROUNDUP(MONTH(SalesDataTable[[#This Row],[Order Date]])/3,0)</f>
        <v>Q3</v>
      </c>
      <c r="E1681" s="10">
        <f>MONTH(SalesDataTable[[#This Row],[Order Date]])</f>
        <v>8</v>
      </c>
      <c r="F1681" s="10"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6">
      <c r="A1682" s="2">
        <v>1054</v>
      </c>
      <c r="B1682" s="3">
        <v>46253</v>
      </c>
      <c r="C1682" s="10">
        <f>YEAR(SalesDataTable[[#This Row],[Order Date]])</f>
        <v>2026</v>
      </c>
      <c r="D1682" s="10" t="str">
        <f>"Q"&amp;ROUNDUP(MONTH(SalesDataTable[[#This Row],[Order Date]])/3,0)</f>
        <v>Q3</v>
      </c>
      <c r="E1682" s="10">
        <f>MONTH(SalesDataTable[[#This Row],[Order Date]])</f>
        <v>8</v>
      </c>
      <c r="F1682" s="10"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6">
      <c r="A1683" s="2">
        <v>1854</v>
      </c>
      <c r="B1683" s="3">
        <v>46253</v>
      </c>
      <c r="C1683" s="10">
        <f>YEAR(SalesDataTable[[#This Row],[Order Date]])</f>
        <v>2026</v>
      </c>
      <c r="D1683" s="10" t="str">
        <f>"Q"&amp;ROUNDUP(MONTH(SalesDataTable[[#This Row],[Order Date]])/3,0)</f>
        <v>Q3</v>
      </c>
      <c r="E1683" s="10">
        <f>MONTH(SalesDataTable[[#This Row],[Order Date]])</f>
        <v>8</v>
      </c>
      <c r="F1683" s="10"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6">
      <c r="A1684" s="2">
        <v>2140</v>
      </c>
      <c r="B1684" s="3">
        <v>46253</v>
      </c>
      <c r="C1684" s="10">
        <f>YEAR(SalesDataTable[[#This Row],[Order Date]])</f>
        <v>2026</v>
      </c>
      <c r="D1684" s="10" t="str">
        <f>"Q"&amp;ROUNDUP(MONTH(SalesDataTable[[#This Row],[Order Date]])/3,0)</f>
        <v>Q3</v>
      </c>
      <c r="E1684" s="10">
        <f>MONTH(SalesDataTable[[#This Row],[Order Date]])</f>
        <v>8</v>
      </c>
      <c r="F1684" s="10"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6">
      <c r="A1685" s="2">
        <v>2328</v>
      </c>
      <c r="B1685" s="3">
        <v>46253</v>
      </c>
      <c r="C1685" s="10">
        <f>YEAR(SalesDataTable[[#This Row],[Order Date]])</f>
        <v>2026</v>
      </c>
      <c r="D1685" s="10" t="str">
        <f>"Q"&amp;ROUNDUP(MONTH(SalesDataTable[[#This Row],[Order Date]])/3,0)</f>
        <v>Q3</v>
      </c>
      <c r="E1685" s="10">
        <f>MONTH(SalesDataTable[[#This Row],[Order Date]])</f>
        <v>8</v>
      </c>
      <c r="F1685" s="10"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6">
      <c r="A1686" s="2">
        <v>4215</v>
      </c>
      <c r="B1686" s="3">
        <v>46253</v>
      </c>
      <c r="C1686" s="10">
        <f>YEAR(SalesDataTable[[#This Row],[Order Date]])</f>
        <v>2026</v>
      </c>
      <c r="D1686" s="10" t="str">
        <f>"Q"&amp;ROUNDUP(MONTH(SalesDataTable[[#This Row],[Order Date]])/3,0)</f>
        <v>Q3</v>
      </c>
      <c r="E1686" s="10">
        <f>MONTH(SalesDataTable[[#This Row],[Order Date]])</f>
        <v>8</v>
      </c>
      <c r="F1686" s="10"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6">
      <c r="A1687" s="2">
        <v>4563</v>
      </c>
      <c r="B1687" s="3">
        <v>46253</v>
      </c>
      <c r="C1687" s="10">
        <f>YEAR(SalesDataTable[[#This Row],[Order Date]])</f>
        <v>2026</v>
      </c>
      <c r="D1687" s="10" t="str">
        <f>"Q"&amp;ROUNDUP(MONTH(SalesDataTable[[#This Row],[Order Date]])/3,0)</f>
        <v>Q3</v>
      </c>
      <c r="E1687" s="10">
        <f>MONTH(SalesDataTable[[#This Row],[Order Date]])</f>
        <v>8</v>
      </c>
      <c r="F1687" s="10"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6">
      <c r="A1688" s="2">
        <v>4775</v>
      </c>
      <c r="B1688" s="3">
        <v>46253</v>
      </c>
      <c r="C1688" s="10">
        <f>YEAR(SalesDataTable[[#This Row],[Order Date]])</f>
        <v>2026</v>
      </c>
      <c r="D1688" s="10" t="str">
        <f>"Q"&amp;ROUNDUP(MONTH(SalesDataTable[[#This Row],[Order Date]])/3,0)</f>
        <v>Q3</v>
      </c>
      <c r="E1688" s="10">
        <f>MONTH(SalesDataTable[[#This Row],[Order Date]])</f>
        <v>8</v>
      </c>
      <c r="F1688" s="10"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6">
      <c r="A1689" s="2">
        <v>247</v>
      </c>
      <c r="B1689" s="3">
        <v>46254</v>
      </c>
      <c r="C1689" s="10">
        <f>YEAR(SalesDataTable[[#This Row],[Order Date]])</f>
        <v>2026</v>
      </c>
      <c r="D1689" s="10" t="str">
        <f>"Q"&amp;ROUNDUP(MONTH(SalesDataTable[[#This Row],[Order Date]])/3,0)</f>
        <v>Q3</v>
      </c>
      <c r="E1689" s="10">
        <f>MONTH(SalesDataTable[[#This Row],[Order Date]])</f>
        <v>8</v>
      </c>
      <c r="F1689" s="10"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6">
      <c r="A1690" s="2">
        <v>827</v>
      </c>
      <c r="B1690" s="3">
        <v>46254</v>
      </c>
      <c r="C1690" s="10">
        <f>YEAR(SalesDataTable[[#This Row],[Order Date]])</f>
        <v>2026</v>
      </c>
      <c r="D1690" s="10" t="str">
        <f>"Q"&amp;ROUNDUP(MONTH(SalesDataTable[[#This Row],[Order Date]])/3,0)</f>
        <v>Q3</v>
      </c>
      <c r="E1690" s="10">
        <f>MONTH(SalesDataTable[[#This Row],[Order Date]])</f>
        <v>8</v>
      </c>
      <c r="F1690" s="10"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6">
      <c r="A1691" s="2">
        <v>1156</v>
      </c>
      <c r="B1691" s="3">
        <v>46254</v>
      </c>
      <c r="C1691" s="10">
        <f>YEAR(SalesDataTable[[#This Row],[Order Date]])</f>
        <v>2026</v>
      </c>
      <c r="D1691" s="10" t="str">
        <f>"Q"&amp;ROUNDUP(MONTH(SalesDataTable[[#This Row],[Order Date]])/3,0)</f>
        <v>Q3</v>
      </c>
      <c r="E1691" s="10">
        <f>MONTH(SalesDataTable[[#This Row],[Order Date]])</f>
        <v>8</v>
      </c>
      <c r="F1691" s="10"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6">
      <c r="A1692" s="2">
        <v>1543</v>
      </c>
      <c r="B1692" s="3">
        <v>46254</v>
      </c>
      <c r="C1692" s="10">
        <f>YEAR(SalesDataTable[[#This Row],[Order Date]])</f>
        <v>2026</v>
      </c>
      <c r="D1692" s="10" t="str">
        <f>"Q"&amp;ROUNDUP(MONTH(SalesDataTable[[#This Row],[Order Date]])/3,0)</f>
        <v>Q3</v>
      </c>
      <c r="E1692" s="10">
        <f>MONTH(SalesDataTable[[#This Row],[Order Date]])</f>
        <v>8</v>
      </c>
      <c r="F1692" s="10"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6">
      <c r="A1693" s="2">
        <v>2613</v>
      </c>
      <c r="B1693" s="3">
        <v>46254</v>
      </c>
      <c r="C1693" s="10">
        <f>YEAR(SalesDataTable[[#This Row],[Order Date]])</f>
        <v>2026</v>
      </c>
      <c r="D1693" s="10" t="str">
        <f>"Q"&amp;ROUNDUP(MONTH(SalesDataTable[[#This Row],[Order Date]])/3,0)</f>
        <v>Q3</v>
      </c>
      <c r="E1693" s="10">
        <f>MONTH(SalesDataTable[[#This Row],[Order Date]])</f>
        <v>8</v>
      </c>
      <c r="F1693" s="10"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6">
      <c r="A1694" s="2">
        <v>3002</v>
      </c>
      <c r="B1694" s="3">
        <v>46254</v>
      </c>
      <c r="C1694" s="10">
        <f>YEAR(SalesDataTable[[#This Row],[Order Date]])</f>
        <v>2026</v>
      </c>
      <c r="D1694" s="10" t="str">
        <f>"Q"&amp;ROUNDUP(MONTH(SalesDataTable[[#This Row],[Order Date]])/3,0)</f>
        <v>Q3</v>
      </c>
      <c r="E1694" s="10">
        <f>MONTH(SalesDataTable[[#This Row],[Order Date]])</f>
        <v>8</v>
      </c>
      <c r="F1694" s="10"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6">
      <c r="A1695" s="2">
        <v>3103</v>
      </c>
      <c r="B1695" s="3">
        <v>46254</v>
      </c>
      <c r="C1695" s="10">
        <f>YEAR(SalesDataTable[[#This Row],[Order Date]])</f>
        <v>2026</v>
      </c>
      <c r="D1695" s="10" t="str">
        <f>"Q"&amp;ROUNDUP(MONTH(SalesDataTable[[#This Row],[Order Date]])/3,0)</f>
        <v>Q3</v>
      </c>
      <c r="E1695" s="10">
        <f>MONTH(SalesDataTable[[#This Row],[Order Date]])</f>
        <v>8</v>
      </c>
      <c r="F1695" s="10"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6">
      <c r="A1696" s="2">
        <v>3234</v>
      </c>
      <c r="B1696" s="3">
        <v>46254</v>
      </c>
      <c r="C1696" s="10">
        <f>YEAR(SalesDataTable[[#This Row],[Order Date]])</f>
        <v>2026</v>
      </c>
      <c r="D1696" s="10" t="str">
        <f>"Q"&amp;ROUNDUP(MONTH(SalesDataTable[[#This Row],[Order Date]])/3,0)</f>
        <v>Q3</v>
      </c>
      <c r="E1696" s="10">
        <f>MONTH(SalesDataTable[[#This Row],[Order Date]])</f>
        <v>8</v>
      </c>
      <c r="F1696" s="10"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6">
      <c r="A1697" s="2">
        <v>3281</v>
      </c>
      <c r="B1697" s="3">
        <v>46254</v>
      </c>
      <c r="C1697" s="10">
        <f>YEAR(SalesDataTable[[#This Row],[Order Date]])</f>
        <v>2026</v>
      </c>
      <c r="D1697" s="10" t="str">
        <f>"Q"&amp;ROUNDUP(MONTH(SalesDataTable[[#This Row],[Order Date]])/3,0)</f>
        <v>Q3</v>
      </c>
      <c r="E1697" s="10">
        <f>MONTH(SalesDataTable[[#This Row],[Order Date]])</f>
        <v>8</v>
      </c>
      <c r="F1697" s="10"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6">
      <c r="A1698" s="2">
        <v>3870</v>
      </c>
      <c r="B1698" s="3">
        <v>46254</v>
      </c>
      <c r="C1698" s="10">
        <f>YEAR(SalesDataTable[[#This Row],[Order Date]])</f>
        <v>2026</v>
      </c>
      <c r="D1698" s="10" t="str">
        <f>"Q"&amp;ROUNDUP(MONTH(SalesDataTable[[#This Row],[Order Date]])/3,0)</f>
        <v>Q3</v>
      </c>
      <c r="E1698" s="10">
        <f>MONTH(SalesDataTable[[#This Row],[Order Date]])</f>
        <v>8</v>
      </c>
      <c r="F1698" s="10"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6">
      <c r="A1699" s="2">
        <v>3938</v>
      </c>
      <c r="B1699" s="3">
        <v>46254</v>
      </c>
      <c r="C1699" s="10">
        <f>YEAR(SalesDataTable[[#This Row],[Order Date]])</f>
        <v>2026</v>
      </c>
      <c r="D1699" s="10" t="str">
        <f>"Q"&amp;ROUNDUP(MONTH(SalesDataTable[[#This Row],[Order Date]])/3,0)</f>
        <v>Q3</v>
      </c>
      <c r="E1699" s="10">
        <f>MONTH(SalesDataTable[[#This Row],[Order Date]])</f>
        <v>8</v>
      </c>
      <c r="F1699" s="10"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6">
      <c r="A1700" s="2">
        <v>4237</v>
      </c>
      <c r="B1700" s="3">
        <v>46254</v>
      </c>
      <c r="C1700" s="10">
        <f>YEAR(SalesDataTable[[#This Row],[Order Date]])</f>
        <v>2026</v>
      </c>
      <c r="D1700" s="10" t="str">
        <f>"Q"&amp;ROUNDUP(MONTH(SalesDataTable[[#This Row],[Order Date]])/3,0)</f>
        <v>Q3</v>
      </c>
      <c r="E1700" s="10">
        <f>MONTH(SalesDataTable[[#This Row],[Order Date]])</f>
        <v>8</v>
      </c>
      <c r="F1700" s="10"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6">
      <c r="A1701" s="2">
        <v>4970</v>
      </c>
      <c r="B1701" s="3">
        <v>46254</v>
      </c>
      <c r="C1701" s="10">
        <f>YEAR(SalesDataTable[[#This Row],[Order Date]])</f>
        <v>2026</v>
      </c>
      <c r="D1701" s="10" t="str">
        <f>"Q"&amp;ROUNDUP(MONTH(SalesDataTable[[#This Row],[Order Date]])/3,0)</f>
        <v>Q3</v>
      </c>
      <c r="E1701" s="10">
        <f>MONTH(SalesDataTable[[#This Row],[Order Date]])</f>
        <v>8</v>
      </c>
      <c r="F1701" s="10"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6">
      <c r="A1702" s="2">
        <v>515</v>
      </c>
      <c r="B1702" s="3">
        <v>46255</v>
      </c>
      <c r="C1702" s="10">
        <f>YEAR(SalesDataTable[[#This Row],[Order Date]])</f>
        <v>2026</v>
      </c>
      <c r="D1702" s="10" t="str">
        <f>"Q"&amp;ROUNDUP(MONTH(SalesDataTable[[#This Row],[Order Date]])/3,0)</f>
        <v>Q3</v>
      </c>
      <c r="E1702" s="10">
        <f>MONTH(SalesDataTable[[#This Row],[Order Date]])</f>
        <v>8</v>
      </c>
      <c r="F1702" s="10"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6">
      <c r="A1703" s="2">
        <v>661</v>
      </c>
      <c r="B1703" s="3">
        <v>46255</v>
      </c>
      <c r="C1703" s="10">
        <f>YEAR(SalesDataTable[[#This Row],[Order Date]])</f>
        <v>2026</v>
      </c>
      <c r="D1703" s="10" t="str">
        <f>"Q"&amp;ROUNDUP(MONTH(SalesDataTable[[#This Row],[Order Date]])/3,0)</f>
        <v>Q3</v>
      </c>
      <c r="E1703" s="10">
        <f>MONTH(SalesDataTable[[#This Row],[Order Date]])</f>
        <v>8</v>
      </c>
      <c r="F1703" s="10"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6">
      <c r="A1704" s="2">
        <v>1443</v>
      </c>
      <c r="B1704" s="3">
        <v>46255</v>
      </c>
      <c r="C1704" s="10">
        <f>YEAR(SalesDataTable[[#This Row],[Order Date]])</f>
        <v>2026</v>
      </c>
      <c r="D1704" s="10" t="str">
        <f>"Q"&amp;ROUNDUP(MONTH(SalesDataTable[[#This Row],[Order Date]])/3,0)</f>
        <v>Q3</v>
      </c>
      <c r="E1704" s="10">
        <f>MONTH(SalesDataTable[[#This Row],[Order Date]])</f>
        <v>8</v>
      </c>
      <c r="F1704" s="10"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6">
      <c r="A1705" s="2">
        <v>1446</v>
      </c>
      <c r="B1705" s="3">
        <v>46255</v>
      </c>
      <c r="C1705" s="10">
        <f>YEAR(SalesDataTable[[#This Row],[Order Date]])</f>
        <v>2026</v>
      </c>
      <c r="D1705" s="10" t="str">
        <f>"Q"&amp;ROUNDUP(MONTH(SalesDataTable[[#This Row],[Order Date]])/3,0)</f>
        <v>Q3</v>
      </c>
      <c r="E1705" s="10">
        <f>MONTH(SalesDataTable[[#This Row],[Order Date]])</f>
        <v>8</v>
      </c>
      <c r="F1705" s="10"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6">
      <c r="A1706" s="2">
        <v>1524</v>
      </c>
      <c r="B1706" s="3">
        <v>46255</v>
      </c>
      <c r="C1706" s="10">
        <f>YEAR(SalesDataTable[[#This Row],[Order Date]])</f>
        <v>2026</v>
      </c>
      <c r="D1706" s="10" t="str">
        <f>"Q"&amp;ROUNDUP(MONTH(SalesDataTable[[#This Row],[Order Date]])/3,0)</f>
        <v>Q3</v>
      </c>
      <c r="E1706" s="10">
        <f>MONTH(SalesDataTable[[#This Row],[Order Date]])</f>
        <v>8</v>
      </c>
      <c r="F1706" s="10"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6">
      <c r="A1707" s="2">
        <v>1946</v>
      </c>
      <c r="B1707" s="3">
        <v>46255</v>
      </c>
      <c r="C1707" s="10">
        <f>YEAR(SalesDataTable[[#This Row],[Order Date]])</f>
        <v>2026</v>
      </c>
      <c r="D1707" s="10" t="str">
        <f>"Q"&amp;ROUNDUP(MONTH(SalesDataTable[[#This Row],[Order Date]])/3,0)</f>
        <v>Q3</v>
      </c>
      <c r="E1707" s="10">
        <f>MONTH(SalesDataTable[[#This Row],[Order Date]])</f>
        <v>8</v>
      </c>
      <c r="F1707" s="10"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6">
      <c r="A1708" s="2">
        <v>2285</v>
      </c>
      <c r="B1708" s="3">
        <v>46255</v>
      </c>
      <c r="C1708" s="10">
        <f>YEAR(SalesDataTable[[#This Row],[Order Date]])</f>
        <v>2026</v>
      </c>
      <c r="D1708" s="10" t="str">
        <f>"Q"&amp;ROUNDUP(MONTH(SalesDataTable[[#This Row],[Order Date]])/3,0)</f>
        <v>Q3</v>
      </c>
      <c r="E1708" s="10">
        <f>MONTH(SalesDataTable[[#This Row],[Order Date]])</f>
        <v>8</v>
      </c>
      <c r="F1708" s="10"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6">
      <c r="A1709" s="2">
        <v>2978</v>
      </c>
      <c r="B1709" s="3">
        <v>46255</v>
      </c>
      <c r="C1709" s="10">
        <f>YEAR(SalesDataTable[[#This Row],[Order Date]])</f>
        <v>2026</v>
      </c>
      <c r="D1709" s="10" t="str">
        <f>"Q"&amp;ROUNDUP(MONTH(SalesDataTable[[#This Row],[Order Date]])/3,0)</f>
        <v>Q3</v>
      </c>
      <c r="E1709" s="10">
        <f>MONTH(SalesDataTable[[#This Row],[Order Date]])</f>
        <v>8</v>
      </c>
      <c r="F1709" s="10"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6">
      <c r="A1710" s="2">
        <v>3842</v>
      </c>
      <c r="B1710" s="3">
        <v>46255</v>
      </c>
      <c r="C1710" s="10">
        <f>YEAR(SalesDataTable[[#This Row],[Order Date]])</f>
        <v>2026</v>
      </c>
      <c r="D1710" s="10" t="str">
        <f>"Q"&amp;ROUNDUP(MONTH(SalesDataTable[[#This Row],[Order Date]])/3,0)</f>
        <v>Q3</v>
      </c>
      <c r="E1710" s="10">
        <f>MONTH(SalesDataTable[[#This Row],[Order Date]])</f>
        <v>8</v>
      </c>
      <c r="F1710" s="10"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6">
      <c r="A1711" s="2">
        <v>4220</v>
      </c>
      <c r="B1711" s="3">
        <v>46255</v>
      </c>
      <c r="C1711" s="10">
        <f>YEAR(SalesDataTable[[#This Row],[Order Date]])</f>
        <v>2026</v>
      </c>
      <c r="D1711" s="10" t="str">
        <f>"Q"&amp;ROUNDUP(MONTH(SalesDataTable[[#This Row],[Order Date]])/3,0)</f>
        <v>Q3</v>
      </c>
      <c r="E1711" s="10">
        <f>MONTH(SalesDataTable[[#This Row],[Order Date]])</f>
        <v>8</v>
      </c>
      <c r="F1711" s="10"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6">
      <c r="A1712" s="2">
        <v>478</v>
      </c>
      <c r="B1712" s="3">
        <v>46256</v>
      </c>
      <c r="C1712" s="10">
        <f>YEAR(SalesDataTable[[#This Row],[Order Date]])</f>
        <v>2026</v>
      </c>
      <c r="D1712" s="10" t="str">
        <f>"Q"&amp;ROUNDUP(MONTH(SalesDataTable[[#This Row],[Order Date]])/3,0)</f>
        <v>Q3</v>
      </c>
      <c r="E1712" s="10">
        <f>MONTH(SalesDataTable[[#This Row],[Order Date]])</f>
        <v>8</v>
      </c>
      <c r="F1712" s="10"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6">
      <c r="A1713" s="2">
        <v>491</v>
      </c>
      <c r="B1713" s="3">
        <v>46256</v>
      </c>
      <c r="C1713" s="10">
        <f>YEAR(SalesDataTable[[#This Row],[Order Date]])</f>
        <v>2026</v>
      </c>
      <c r="D1713" s="10" t="str">
        <f>"Q"&amp;ROUNDUP(MONTH(SalesDataTable[[#This Row],[Order Date]])/3,0)</f>
        <v>Q3</v>
      </c>
      <c r="E1713" s="10">
        <f>MONTH(SalesDataTable[[#This Row],[Order Date]])</f>
        <v>8</v>
      </c>
      <c r="F1713" s="10"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6">
      <c r="A1714" s="2">
        <v>862</v>
      </c>
      <c r="B1714" s="3">
        <v>46256</v>
      </c>
      <c r="C1714" s="10">
        <f>YEAR(SalesDataTable[[#This Row],[Order Date]])</f>
        <v>2026</v>
      </c>
      <c r="D1714" s="10" t="str">
        <f>"Q"&amp;ROUNDUP(MONTH(SalesDataTable[[#This Row],[Order Date]])/3,0)</f>
        <v>Q3</v>
      </c>
      <c r="E1714" s="10">
        <f>MONTH(SalesDataTable[[#This Row],[Order Date]])</f>
        <v>8</v>
      </c>
      <c r="F1714" s="10"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6">
      <c r="A1715" s="2">
        <v>957</v>
      </c>
      <c r="B1715" s="3">
        <v>46256</v>
      </c>
      <c r="C1715" s="10">
        <f>YEAR(SalesDataTable[[#This Row],[Order Date]])</f>
        <v>2026</v>
      </c>
      <c r="D1715" s="10" t="str">
        <f>"Q"&amp;ROUNDUP(MONTH(SalesDataTable[[#This Row],[Order Date]])/3,0)</f>
        <v>Q3</v>
      </c>
      <c r="E1715" s="10">
        <f>MONTH(SalesDataTable[[#This Row],[Order Date]])</f>
        <v>8</v>
      </c>
      <c r="F1715" s="10"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6">
      <c r="A1716" s="2">
        <v>1728</v>
      </c>
      <c r="B1716" s="3">
        <v>46256</v>
      </c>
      <c r="C1716" s="10">
        <f>YEAR(SalesDataTable[[#This Row],[Order Date]])</f>
        <v>2026</v>
      </c>
      <c r="D1716" s="10" t="str">
        <f>"Q"&amp;ROUNDUP(MONTH(SalesDataTable[[#This Row],[Order Date]])/3,0)</f>
        <v>Q3</v>
      </c>
      <c r="E1716" s="10">
        <f>MONTH(SalesDataTable[[#This Row],[Order Date]])</f>
        <v>8</v>
      </c>
      <c r="F1716" s="10"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6">
      <c r="A1717" s="2">
        <v>2743</v>
      </c>
      <c r="B1717" s="3">
        <v>46256</v>
      </c>
      <c r="C1717" s="10">
        <f>YEAR(SalesDataTable[[#This Row],[Order Date]])</f>
        <v>2026</v>
      </c>
      <c r="D1717" s="10" t="str">
        <f>"Q"&amp;ROUNDUP(MONTH(SalesDataTable[[#This Row],[Order Date]])/3,0)</f>
        <v>Q3</v>
      </c>
      <c r="E1717" s="10">
        <f>MONTH(SalesDataTable[[#This Row],[Order Date]])</f>
        <v>8</v>
      </c>
      <c r="F1717" s="10"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6">
      <c r="A1718" s="2">
        <v>3098</v>
      </c>
      <c r="B1718" s="3">
        <v>46256</v>
      </c>
      <c r="C1718" s="10">
        <f>YEAR(SalesDataTable[[#This Row],[Order Date]])</f>
        <v>2026</v>
      </c>
      <c r="D1718" s="10" t="str">
        <f>"Q"&amp;ROUNDUP(MONTH(SalesDataTable[[#This Row],[Order Date]])/3,0)</f>
        <v>Q3</v>
      </c>
      <c r="E1718" s="10">
        <f>MONTH(SalesDataTable[[#This Row],[Order Date]])</f>
        <v>8</v>
      </c>
      <c r="F1718" s="10"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6">
      <c r="A1719" s="2">
        <v>3606</v>
      </c>
      <c r="B1719" s="3">
        <v>46256</v>
      </c>
      <c r="C1719" s="10">
        <f>YEAR(SalesDataTable[[#This Row],[Order Date]])</f>
        <v>2026</v>
      </c>
      <c r="D1719" s="10" t="str">
        <f>"Q"&amp;ROUNDUP(MONTH(SalesDataTable[[#This Row],[Order Date]])/3,0)</f>
        <v>Q3</v>
      </c>
      <c r="E1719" s="10">
        <f>MONTH(SalesDataTable[[#This Row],[Order Date]])</f>
        <v>8</v>
      </c>
      <c r="F1719" s="10"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6">
      <c r="A1720" s="2">
        <v>3815</v>
      </c>
      <c r="B1720" s="3">
        <v>46256</v>
      </c>
      <c r="C1720" s="10">
        <f>YEAR(SalesDataTable[[#This Row],[Order Date]])</f>
        <v>2026</v>
      </c>
      <c r="D1720" s="10" t="str">
        <f>"Q"&amp;ROUNDUP(MONTH(SalesDataTable[[#This Row],[Order Date]])/3,0)</f>
        <v>Q3</v>
      </c>
      <c r="E1720" s="10">
        <f>MONTH(SalesDataTable[[#This Row],[Order Date]])</f>
        <v>8</v>
      </c>
      <c r="F1720" s="10"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6">
      <c r="A1721" s="2">
        <v>3979</v>
      </c>
      <c r="B1721" s="3">
        <v>46256</v>
      </c>
      <c r="C1721" s="10">
        <f>YEAR(SalesDataTable[[#This Row],[Order Date]])</f>
        <v>2026</v>
      </c>
      <c r="D1721" s="10" t="str">
        <f>"Q"&amp;ROUNDUP(MONTH(SalesDataTable[[#This Row],[Order Date]])/3,0)</f>
        <v>Q3</v>
      </c>
      <c r="E1721" s="10">
        <f>MONTH(SalesDataTable[[#This Row],[Order Date]])</f>
        <v>8</v>
      </c>
      <c r="F1721" s="10"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6">
      <c r="A1722" s="2">
        <v>4160</v>
      </c>
      <c r="B1722" s="3">
        <v>46256</v>
      </c>
      <c r="C1722" s="10">
        <f>YEAR(SalesDataTable[[#This Row],[Order Date]])</f>
        <v>2026</v>
      </c>
      <c r="D1722" s="10" t="str">
        <f>"Q"&amp;ROUNDUP(MONTH(SalesDataTable[[#This Row],[Order Date]])/3,0)</f>
        <v>Q3</v>
      </c>
      <c r="E1722" s="10">
        <f>MONTH(SalesDataTable[[#This Row],[Order Date]])</f>
        <v>8</v>
      </c>
      <c r="F1722" s="10"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6">
      <c r="A1723" s="2">
        <v>4172</v>
      </c>
      <c r="B1723" s="3">
        <v>46256</v>
      </c>
      <c r="C1723" s="10">
        <f>YEAR(SalesDataTable[[#This Row],[Order Date]])</f>
        <v>2026</v>
      </c>
      <c r="D1723" s="10" t="str">
        <f>"Q"&amp;ROUNDUP(MONTH(SalesDataTable[[#This Row],[Order Date]])/3,0)</f>
        <v>Q3</v>
      </c>
      <c r="E1723" s="10">
        <f>MONTH(SalesDataTable[[#This Row],[Order Date]])</f>
        <v>8</v>
      </c>
      <c r="F1723" s="10"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6">
      <c r="A1724" s="2">
        <v>4265</v>
      </c>
      <c r="B1724" s="3">
        <v>46256</v>
      </c>
      <c r="C1724" s="10">
        <f>YEAR(SalesDataTable[[#This Row],[Order Date]])</f>
        <v>2026</v>
      </c>
      <c r="D1724" s="10" t="str">
        <f>"Q"&amp;ROUNDUP(MONTH(SalesDataTable[[#This Row],[Order Date]])/3,0)</f>
        <v>Q3</v>
      </c>
      <c r="E1724" s="10">
        <f>MONTH(SalesDataTable[[#This Row],[Order Date]])</f>
        <v>8</v>
      </c>
      <c r="F1724" s="10"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6">
      <c r="A1725" s="2">
        <v>4321</v>
      </c>
      <c r="B1725" s="3">
        <v>46256</v>
      </c>
      <c r="C1725" s="10">
        <f>YEAR(SalesDataTable[[#This Row],[Order Date]])</f>
        <v>2026</v>
      </c>
      <c r="D1725" s="10" t="str">
        <f>"Q"&amp;ROUNDUP(MONTH(SalesDataTable[[#This Row],[Order Date]])/3,0)</f>
        <v>Q3</v>
      </c>
      <c r="E1725" s="10">
        <f>MONTH(SalesDataTable[[#This Row],[Order Date]])</f>
        <v>8</v>
      </c>
      <c r="F1725" s="10"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6">
      <c r="A1726" s="2">
        <v>4975</v>
      </c>
      <c r="B1726" s="3">
        <v>46256</v>
      </c>
      <c r="C1726" s="10">
        <f>YEAR(SalesDataTable[[#This Row],[Order Date]])</f>
        <v>2026</v>
      </c>
      <c r="D1726" s="10" t="str">
        <f>"Q"&amp;ROUNDUP(MONTH(SalesDataTable[[#This Row],[Order Date]])/3,0)</f>
        <v>Q3</v>
      </c>
      <c r="E1726" s="10">
        <f>MONTH(SalesDataTable[[#This Row],[Order Date]])</f>
        <v>8</v>
      </c>
      <c r="F1726" s="10"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6">
      <c r="A1727" s="2">
        <v>991</v>
      </c>
      <c r="B1727" s="3">
        <v>46257</v>
      </c>
      <c r="C1727" s="10">
        <f>YEAR(SalesDataTable[[#This Row],[Order Date]])</f>
        <v>2026</v>
      </c>
      <c r="D1727" s="10" t="str">
        <f>"Q"&amp;ROUNDUP(MONTH(SalesDataTable[[#This Row],[Order Date]])/3,0)</f>
        <v>Q3</v>
      </c>
      <c r="E1727" s="10">
        <f>MONTH(SalesDataTable[[#This Row],[Order Date]])</f>
        <v>8</v>
      </c>
      <c r="F1727" s="10"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6">
      <c r="A1728" s="2">
        <v>1008</v>
      </c>
      <c r="B1728" s="3">
        <v>46257</v>
      </c>
      <c r="C1728" s="10">
        <f>YEAR(SalesDataTable[[#This Row],[Order Date]])</f>
        <v>2026</v>
      </c>
      <c r="D1728" s="10" t="str">
        <f>"Q"&amp;ROUNDUP(MONTH(SalesDataTable[[#This Row],[Order Date]])/3,0)</f>
        <v>Q3</v>
      </c>
      <c r="E1728" s="10">
        <f>MONTH(SalesDataTable[[#This Row],[Order Date]])</f>
        <v>8</v>
      </c>
      <c r="F1728" s="10"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6">
      <c r="A1729" s="2">
        <v>1083</v>
      </c>
      <c r="B1729" s="3">
        <v>46257</v>
      </c>
      <c r="C1729" s="10">
        <f>YEAR(SalesDataTable[[#This Row],[Order Date]])</f>
        <v>2026</v>
      </c>
      <c r="D1729" s="10" t="str">
        <f>"Q"&amp;ROUNDUP(MONTH(SalesDataTable[[#This Row],[Order Date]])/3,0)</f>
        <v>Q3</v>
      </c>
      <c r="E1729" s="10">
        <f>MONTH(SalesDataTable[[#This Row],[Order Date]])</f>
        <v>8</v>
      </c>
      <c r="F1729" s="10"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6">
      <c r="A1730" s="2">
        <v>1553</v>
      </c>
      <c r="B1730" s="3">
        <v>46257</v>
      </c>
      <c r="C1730" s="10">
        <f>YEAR(SalesDataTable[[#This Row],[Order Date]])</f>
        <v>2026</v>
      </c>
      <c r="D1730" s="10" t="str">
        <f>"Q"&amp;ROUNDUP(MONTH(SalesDataTable[[#This Row],[Order Date]])/3,0)</f>
        <v>Q3</v>
      </c>
      <c r="E1730" s="10">
        <f>MONTH(SalesDataTable[[#This Row],[Order Date]])</f>
        <v>8</v>
      </c>
      <c r="F1730" s="10"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6">
      <c r="A1731" s="2">
        <v>1579</v>
      </c>
      <c r="B1731" s="3">
        <v>46257</v>
      </c>
      <c r="C1731" s="10">
        <f>YEAR(SalesDataTable[[#This Row],[Order Date]])</f>
        <v>2026</v>
      </c>
      <c r="D1731" s="10" t="str">
        <f>"Q"&amp;ROUNDUP(MONTH(SalesDataTable[[#This Row],[Order Date]])/3,0)</f>
        <v>Q3</v>
      </c>
      <c r="E1731" s="10">
        <f>MONTH(SalesDataTable[[#This Row],[Order Date]])</f>
        <v>8</v>
      </c>
      <c r="F1731" s="10"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6">
      <c r="A1732" s="2">
        <v>1732</v>
      </c>
      <c r="B1732" s="3">
        <v>46257</v>
      </c>
      <c r="C1732" s="10">
        <f>YEAR(SalesDataTable[[#This Row],[Order Date]])</f>
        <v>2026</v>
      </c>
      <c r="D1732" s="10" t="str">
        <f>"Q"&amp;ROUNDUP(MONTH(SalesDataTable[[#This Row],[Order Date]])/3,0)</f>
        <v>Q3</v>
      </c>
      <c r="E1732" s="10">
        <f>MONTH(SalesDataTable[[#This Row],[Order Date]])</f>
        <v>8</v>
      </c>
      <c r="F1732" s="10"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6">
      <c r="A1733" s="2">
        <v>2083</v>
      </c>
      <c r="B1733" s="3">
        <v>46257</v>
      </c>
      <c r="C1733" s="10">
        <f>YEAR(SalesDataTable[[#This Row],[Order Date]])</f>
        <v>2026</v>
      </c>
      <c r="D1733" s="10" t="str">
        <f>"Q"&amp;ROUNDUP(MONTH(SalesDataTable[[#This Row],[Order Date]])/3,0)</f>
        <v>Q3</v>
      </c>
      <c r="E1733" s="10">
        <f>MONTH(SalesDataTable[[#This Row],[Order Date]])</f>
        <v>8</v>
      </c>
      <c r="F1733" s="10"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6">
      <c r="A1734" s="2">
        <v>2176</v>
      </c>
      <c r="B1734" s="3">
        <v>46257</v>
      </c>
      <c r="C1734" s="10">
        <f>YEAR(SalesDataTable[[#This Row],[Order Date]])</f>
        <v>2026</v>
      </c>
      <c r="D1734" s="10" t="str">
        <f>"Q"&amp;ROUNDUP(MONTH(SalesDataTable[[#This Row],[Order Date]])/3,0)</f>
        <v>Q3</v>
      </c>
      <c r="E1734" s="10">
        <f>MONTH(SalesDataTable[[#This Row],[Order Date]])</f>
        <v>8</v>
      </c>
      <c r="F1734" s="10"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6">
      <c r="A1735" s="2">
        <v>2723</v>
      </c>
      <c r="B1735" s="3">
        <v>46257</v>
      </c>
      <c r="C1735" s="10">
        <f>YEAR(SalesDataTable[[#This Row],[Order Date]])</f>
        <v>2026</v>
      </c>
      <c r="D1735" s="10" t="str">
        <f>"Q"&amp;ROUNDUP(MONTH(SalesDataTable[[#This Row],[Order Date]])/3,0)</f>
        <v>Q3</v>
      </c>
      <c r="E1735" s="10">
        <f>MONTH(SalesDataTable[[#This Row],[Order Date]])</f>
        <v>8</v>
      </c>
      <c r="F1735" s="10"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6">
      <c r="A1736" s="2">
        <v>3299</v>
      </c>
      <c r="B1736" s="3">
        <v>46257</v>
      </c>
      <c r="C1736" s="10">
        <f>YEAR(SalesDataTable[[#This Row],[Order Date]])</f>
        <v>2026</v>
      </c>
      <c r="D1736" s="10" t="str">
        <f>"Q"&amp;ROUNDUP(MONTH(SalesDataTable[[#This Row],[Order Date]])/3,0)</f>
        <v>Q3</v>
      </c>
      <c r="E1736" s="10">
        <f>MONTH(SalesDataTable[[#This Row],[Order Date]])</f>
        <v>8</v>
      </c>
      <c r="F1736" s="10"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6">
      <c r="A1737" s="2">
        <v>3398</v>
      </c>
      <c r="B1737" s="3">
        <v>46257</v>
      </c>
      <c r="C1737" s="10">
        <f>YEAR(SalesDataTable[[#This Row],[Order Date]])</f>
        <v>2026</v>
      </c>
      <c r="D1737" s="10" t="str">
        <f>"Q"&amp;ROUNDUP(MONTH(SalesDataTable[[#This Row],[Order Date]])/3,0)</f>
        <v>Q3</v>
      </c>
      <c r="E1737" s="10">
        <f>MONTH(SalesDataTable[[#This Row],[Order Date]])</f>
        <v>8</v>
      </c>
      <c r="F1737" s="10"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6">
      <c r="A1738" s="2">
        <v>4012</v>
      </c>
      <c r="B1738" s="3">
        <v>46257</v>
      </c>
      <c r="C1738" s="10">
        <f>YEAR(SalesDataTable[[#This Row],[Order Date]])</f>
        <v>2026</v>
      </c>
      <c r="D1738" s="10" t="str">
        <f>"Q"&amp;ROUNDUP(MONTH(SalesDataTable[[#This Row],[Order Date]])/3,0)</f>
        <v>Q3</v>
      </c>
      <c r="E1738" s="10">
        <f>MONTH(SalesDataTable[[#This Row],[Order Date]])</f>
        <v>8</v>
      </c>
      <c r="F1738" s="10"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6">
      <c r="A1739" s="2">
        <v>4064</v>
      </c>
      <c r="B1739" s="3">
        <v>46257</v>
      </c>
      <c r="C1739" s="10">
        <f>YEAR(SalesDataTable[[#This Row],[Order Date]])</f>
        <v>2026</v>
      </c>
      <c r="D1739" s="10" t="str">
        <f>"Q"&amp;ROUNDUP(MONTH(SalesDataTable[[#This Row],[Order Date]])/3,0)</f>
        <v>Q3</v>
      </c>
      <c r="E1739" s="10">
        <f>MONTH(SalesDataTable[[#This Row],[Order Date]])</f>
        <v>8</v>
      </c>
      <c r="F1739" s="10"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6">
      <c r="A1740" s="2">
        <v>4671</v>
      </c>
      <c r="B1740" s="3">
        <v>46257</v>
      </c>
      <c r="C1740" s="10">
        <f>YEAR(SalesDataTable[[#This Row],[Order Date]])</f>
        <v>2026</v>
      </c>
      <c r="D1740" s="10" t="str">
        <f>"Q"&amp;ROUNDUP(MONTH(SalesDataTable[[#This Row],[Order Date]])/3,0)</f>
        <v>Q3</v>
      </c>
      <c r="E1740" s="10">
        <f>MONTH(SalesDataTable[[#This Row],[Order Date]])</f>
        <v>8</v>
      </c>
      <c r="F1740" s="10"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6">
      <c r="A1741" s="2">
        <v>1914</v>
      </c>
      <c r="B1741" s="3">
        <v>46258</v>
      </c>
      <c r="C1741" s="10">
        <f>YEAR(SalesDataTable[[#This Row],[Order Date]])</f>
        <v>2026</v>
      </c>
      <c r="D1741" s="10" t="str">
        <f>"Q"&amp;ROUNDUP(MONTH(SalesDataTable[[#This Row],[Order Date]])/3,0)</f>
        <v>Q3</v>
      </c>
      <c r="E1741" s="10">
        <f>MONTH(SalesDataTable[[#This Row],[Order Date]])</f>
        <v>8</v>
      </c>
      <c r="F1741" s="10"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6">
      <c r="A1742" s="2">
        <v>1973</v>
      </c>
      <c r="B1742" s="3">
        <v>46258</v>
      </c>
      <c r="C1742" s="10">
        <f>YEAR(SalesDataTable[[#This Row],[Order Date]])</f>
        <v>2026</v>
      </c>
      <c r="D1742" s="10" t="str">
        <f>"Q"&amp;ROUNDUP(MONTH(SalesDataTable[[#This Row],[Order Date]])/3,0)</f>
        <v>Q3</v>
      </c>
      <c r="E1742" s="10">
        <f>MONTH(SalesDataTable[[#This Row],[Order Date]])</f>
        <v>8</v>
      </c>
      <c r="F1742" s="10"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6">
      <c r="A1743" s="2">
        <v>2564</v>
      </c>
      <c r="B1743" s="3">
        <v>46258</v>
      </c>
      <c r="C1743" s="10">
        <f>YEAR(SalesDataTable[[#This Row],[Order Date]])</f>
        <v>2026</v>
      </c>
      <c r="D1743" s="10" t="str">
        <f>"Q"&amp;ROUNDUP(MONTH(SalesDataTable[[#This Row],[Order Date]])/3,0)</f>
        <v>Q3</v>
      </c>
      <c r="E1743" s="10">
        <f>MONTH(SalesDataTable[[#This Row],[Order Date]])</f>
        <v>8</v>
      </c>
      <c r="F1743" s="10"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6">
      <c r="A1744" s="2">
        <v>2791</v>
      </c>
      <c r="B1744" s="3">
        <v>46258</v>
      </c>
      <c r="C1744" s="10">
        <f>YEAR(SalesDataTable[[#This Row],[Order Date]])</f>
        <v>2026</v>
      </c>
      <c r="D1744" s="10" t="str">
        <f>"Q"&amp;ROUNDUP(MONTH(SalesDataTable[[#This Row],[Order Date]])/3,0)</f>
        <v>Q3</v>
      </c>
      <c r="E1744" s="10">
        <f>MONTH(SalesDataTable[[#This Row],[Order Date]])</f>
        <v>8</v>
      </c>
      <c r="F1744" s="10"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6">
      <c r="A1745" s="2">
        <v>3559</v>
      </c>
      <c r="B1745" s="3">
        <v>46258</v>
      </c>
      <c r="C1745" s="10">
        <f>YEAR(SalesDataTable[[#This Row],[Order Date]])</f>
        <v>2026</v>
      </c>
      <c r="D1745" s="10" t="str">
        <f>"Q"&amp;ROUNDUP(MONTH(SalesDataTable[[#This Row],[Order Date]])/3,0)</f>
        <v>Q3</v>
      </c>
      <c r="E1745" s="10">
        <f>MONTH(SalesDataTable[[#This Row],[Order Date]])</f>
        <v>8</v>
      </c>
      <c r="F1745" s="10"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6">
      <c r="A1746" s="2">
        <v>3839</v>
      </c>
      <c r="B1746" s="3">
        <v>46258</v>
      </c>
      <c r="C1746" s="10">
        <f>YEAR(SalesDataTable[[#This Row],[Order Date]])</f>
        <v>2026</v>
      </c>
      <c r="D1746" s="10" t="str">
        <f>"Q"&amp;ROUNDUP(MONTH(SalesDataTable[[#This Row],[Order Date]])/3,0)</f>
        <v>Q3</v>
      </c>
      <c r="E1746" s="10">
        <f>MONTH(SalesDataTable[[#This Row],[Order Date]])</f>
        <v>8</v>
      </c>
      <c r="F1746" s="10"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6">
      <c r="A1747" s="2">
        <v>4133</v>
      </c>
      <c r="B1747" s="3">
        <v>46258</v>
      </c>
      <c r="C1747" s="10">
        <f>YEAR(SalesDataTable[[#This Row],[Order Date]])</f>
        <v>2026</v>
      </c>
      <c r="D1747" s="10" t="str">
        <f>"Q"&amp;ROUNDUP(MONTH(SalesDataTable[[#This Row],[Order Date]])/3,0)</f>
        <v>Q3</v>
      </c>
      <c r="E1747" s="10">
        <f>MONTH(SalesDataTable[[#This Row],[Order Date]])</f>
        <v>8</v>
      </c>
      <c r="F1747" s="10"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6">
      <c r="A1748" s="2">
        <v>4765</v>
      </c>
      <c r="B1748" s="3">
        <v>46258</v>
      </c>
      <c r="C1748" s="10">
        <f>YEAR(SalesDataTable[[#This Row],[Order Date]])</f>
        <v>2026</v>
      </c>
      <c r="D1748" s="10" t="str">
        <f>"Q"&amp;ROUNDUP(MONTH(SalesDataTable[[#This Row],[Order Date]])/3,0)</f>
        <v>Q3</v>
      </c>
      <c r="E1748" s="10">
        <f>MONTH(SalesDataTable[[#This Row],[Order Date]])</f>
        <v>8</v>
      </c>
      <c r="F1748" s="10"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6">
      <c r="A1749" s="2">
        <v>1868</v>
      </c>
      <c r="B1749" s="3">
        <v>46259</v>
      </c>
      <c r="C1749" s="10">
        <f>YEAR(SalesDataTable[[#This Row],[Order Date]])</f>
        <v>2026</v>
      </c>
      <c r="D1749" s="10" t="str">
        <f>"Q"&amp;ROUNDUP(MONTH(SalesDataTable[[#This Row],[Order Date]])/3,0)</f>
        <v>Q3</v>
      </c>
      <c r="E1749" s="10">
        <f>MONTH(SalesDataTable[[#This Row],[Order Date]])</f>
        <v>8</v>
      </c>
      <c r="F1749" s="10"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6">
      <c r="A1750" s="2">
        <v>987</v>
      </c>
      <c r="B1750" s="3">
        <v>46260</v>
      </c>
      <c r="C1750" s="10">
        <f>YEAR(SalesDataTable[[#This Row],[Order Date]])</f>
        <v>2026</v>
      </c>
      <c r="D1750" s="10" t="str">
        <f>"Q"&amp;ROUNDUP(MONTH(SalesDataTable[[#This Row],[Order Date]])/3,0)</f>
        <v>Q3</v>
      </c>
      <c r="E1750" s="10">
        <f>MONTH(SalesDataTable[[#This Row],[Order Date]])</f>
        <v>8</v>
      </c>
      <c r="F1750" s="10"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6">
      <c r="A1751" s="2">
        <v>2503</v>
      </c>
      <c r="B1751" s="3">
        <v>46260</v>
      </c>
      <c r="C1751" s="10">
        <f>YEAR(SalesDataTable[[#This Row],[Order Date]])</f>
        <v>2026</v>
      </c>
      <c r="D1751" s="10" t="str">
        <f>"Q"&amp;ROUNDUP(MONTH(SalesDataTable[[#This Row],[Order Date]])/3,0)</f>
        <v>Q3</v>
      </c>
      <c r="E1751" s="10">
        <f>MONTH(SalesDataTable[[#This Row],[Order Date]])</f>
        <v>8</v>
      </c>
      <c r="F1751" s="10"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6">
      <c r="A1752" s="2">
        <v>4928</v>
      </c>
      <c r="B1752" s="3">
        <v>46260</v>
      </c>
      <c r="C1752" s="10">
        <f>YEAR(SalesDataTable[[#This Row],[Order Date]])</f>
        <v>2026</v>
      </c>
      <c r="D1752" s="10" t="str">
        <f>"Q"&amp;ROUNDUP(MONTH(SalesDataTable[[#This Row],[Order Date]])/3,0)</f>
        <v>Q3</v>
      </c>
      <c r="E1752" s="10">
        <f>MONTH(SalesDataTable[[#This Row],[Order Date]])</f>
        <v>8</v>
      </c>
      <c r="F1752" s="10"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6">
      <c r="A1753" s="2">
        <v>852</v>
      </c>
      <c r="B1753" s="3">
        <v>46261</v>
      </c>
      <c r="C1753" s="10">
        <f>YEAR(SalesDataTable[[#This Row],[Order Date]])</f>
        <v>2026</v>
      </c>
      <c r="D1753" s="10" t="str">
        <f>"Q"&amp;ROUNDUP(MONTH(SalesDataTable[[#This Row],[Order Date]])/3,0)</f>
        <v>Q3</v>
      </c>
      <c r="E1753" s="10">
        <f>MONTH(SalesDataTable[[#This Row],[Order Date]])</f>
        <v>8</v>
      </c>
      <c r="F1753" s="10"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6">
      <c r="A1754" s="2">
        <v>2188</v>
      </c>
      <c r="B1754" s="3">
        <v>46261</v>
      </c>
      <c r="C1754" s="10">
        <f>YEAR(SalesDataTable[[#This Row],[Order Date]])</f>
        <v>2026</v>
      </c>
      <c r="D1754" s="10" t="str">
        <f>"Q"&amp;ROUNDUP(MONTH(SalesDataTable[[#This Row],[Order Date]])/3,0)</f>
        <v>Q3</v>
      </c>
      <c r="E1754" s="10">
        <f>MONTH(SalesDataTable[[#This Row],[Order Date]])</f>
        <v>8</v>
      </c>
      <c r="F1754" s="10"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6">
      <c r="A1755" s="2">
        <v>2574</v>
      </c>
      <c r="B1755" s="3">
        <v>46261</v>
      </c>
      <c r="C1755" s="10">
        <f>YEAR(SalesDataTable[[#This Row],[Order Date]])</f>
        <v>2026</v>
      </c>
      <c r="D1755" s="10" t="str">
        <f>"Q"&amp;ROUNDUP(MONTH(SalesDataTable[[#This Row],[Order Date]])/3,0)</f>
        <v>Q3</v>
      </c>
      <c r="E1755" s="10">
        <f>MONTH(SalesDataTable[[#This Row],[Order Date]])</f>
        <v>8</v>
      </c>
      <c r="F1755" s="10"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6">
      <c r="A1756" s="2">
        <v>2942</v>
      </c>
      <c r="B1756" s="3">
        <v>46261</v>
      </c>
      <c r="C1756" s="10">
        <f>YEAR(SalesDataTable[[#This Row],[Order Date]])</f>
        <v>2026</v>
      </c>
      <c r="D1756" s="10" t="str">
        <f>"Q"&amp;ROUNDUP(MONTH(SalesDataTable[[#This Row],[Order Date]])/3,0)</f>
        <v>Q3</v>
      </c>
      <c r="E1756" s="10">
        <f>MONTH(SalesDataTable[[#This Row],[Order Date]])</f>
        <v>8</v>
      </c>
      <c r="F1756" s="10"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6">
      <c r="A1757" s="2">
        <v>3211</v>
      </c>
      <c r="B1757" s="3">
        <v>46261</v>
      </c>
      <c r="C1757" s="10">
        <f>YEAR(SalesDataTable[[#This Row],[Order Date]])</f>
        <v>2026</v>
      </c>
      <c r="D1757" s="10" t="str">
        <f>"Q"&amp;ROUNDUP(MONTH(SalesDataTable[[#This Row],[Order Date]])/3,0)</f>
        <v>Q3</v>
      </c>
      <c r="E1757" s="10">
        <f>MONTH(SalesDataTable[[#This Row],[Order Date]])</f>
        <v>8</v>
      </c>
      <c r="F1757" s="10"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6">
      <c r="A1758" s="2">
        <v>3306</v>
      </c>
      <c r="B1758" s="3">
        <v>46261</v>
      </c>
      <c r="C1758" s="10">
        <f>YEAR(SalesDataTable[[#This Row],[Order Date]])</f>
        <v>2026</v>
      </c>
      <c r="D1758" s="10" t="str">
        <f>"Q"&amp;ROUNDUP(MONTH(SalesDataTable[[#This Row],[Order Date]])/3,0)</f>
        <v>Q3</v>
      </c>
      <c r="E1758" s="10">
        <f>MONTH(SalesDataTable[[#This Row],[Order Date]])</f>
        <v>8</v>
      </c>
      <c r="F1758" s="10"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6">
      <c r="A1759" s="2">
        <v>3837</v>
      </c>
      <c r="B1759" s="3">
        <v>46261</v>
      </c>
      <c r="C1759" s="10">
        <f>YEAR(SalesDataTable[[#This Row],[Order Date]])</f>
        <v>2026</v>
      </c>
      <c r="D1759" s="10" t="str">
        <f>"Q"&amp;ROUNDUP(MONTH(SalesDataTable[[#This Row],[Order Date]])/3,0)</f>
        <v>Q3</v>
      </c>
      <c r="E1759" s="10">
        <f>MONTH(SalesDataTable[[#This Row],[Order Date]])</f>
        <v>8</v>
      </c>
      <c r="F1759" s="10"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6">
      <c r="A1760" s="2">
        <v>4169</v>
      </c>
      <c r="B1760" s="3">
        <v>46261</v>
      </c>
      <c r="C1760" s="10">
        <f>YEAR(SalesDataTable[[#This Row],[Order Date]])</f>
        <v>2026</v>
      </c>
      <c r="D1760" s="10" t="str">
        <f>"Q"&amp;ROUNDUP(MONTH(SalesDataTable[[#This Row],[Order Date]])/3,0)</f>
        <v>Q3</v>
      </c>
      <c r="E1760" s="10">
        <f>MONTH(SalesDataTable[[#This Row],[Order Date]])</f>
        <v>8</v>
      </c>
      <c r="F1760" s="10"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6">
      <c r="A1761" s="2">
        <v>4452</v>
      </c>
      <c r="B1761" s="3">
        <v>46261</v>
      </c>
      <c r="C1761" s="10">
        <f>YEAR(SalesDataTable[[#This Row],[Order Date]])</f>
        <v>2026</v>
      </c>
      <c r="D1761" s="10" t="str">
        <f>"Q"&amp;ROUNDUP(MONTH(SalesDataTable[[#This Row],[Order Date]])/3,0)</f>
        <v>Q3</v>
      </c>
      <c r="E1761" s="10">
        <f>MONTH(SalesDataTable[[#This Row],[Order Date]])</f>
        <v>8</v>
      </c>
      <c r="F1761" s="10"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6">
      <c r="A1762" s="2">
        <v>4740</v>
      </c>
      <c r="B1762" s="3">
        <v>46261</v>
      </c>
      <c r="C1762" s="10">
        <f>YEAR(SalesDataTable[[#This Row],[Order Date]])</f>
        <v>2026</v>
      </c>
      <c r="D1762" s="10" t="str">
        <f>"Q"&amp;ROUNDUP(MONTH(SalesDataTable[[#This Row],[Order Date]])/3,0)</f>
        <v>Q3</v>
      </c>
      <c r="E1762" s="10">
        <f>MONTH(SalesDataTable[[#This Row],[Order Date]])</f>
        <v>8</v>
      </c>
      <c r="F1762" s="10"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6">
      <c r="A1763" s="2">
        <v>5000</v>
      </c>
      <c r="B1763" s="3">
        <v>46261</v>
      </c>
      <c r="C1763" s="10">
        <f>YEAR(SalesDataTable[[#This Row],[Order Date]])</f>
        <v>2026</v>
      </c>
      <c r="D1763" s="10" t="str">
        <f>"Q"&amp;ROUNDUP(MONTH(SalesDataTable[[#This Row],[Order Date]])/3,0)</f>
        <v>Q3</v>
      </c>
      <c r="E1763" s="10">
        <f>MONTH(SalesDataTable[[#This Row],[Order Date]])</f>
        <v>8</v>
      </c>
      <c r="F1763" s="10"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6">
      <c r="A1764" s="2">
        <v>5058</v>
      </c>
      <c r="B1764" s="3">
        <v>46261</v>
      </c>
      <c r="C1764" s="10">
        <f>YEAR(SalesDataTable[[#This Row],[Order Date]])</f>
        <v>2026</v>
      </c>
      <c r="D1764" s="10" t="str">
        <f>"Q"&amp;ROUNDUP(MONTH(SalesDataTable[[#This Row],[Order Date]])/3,0)</f>
        <v>Q3</v>
      </c>
      <c r="E1764" s="10">
        <f>MONTH(SalesDataTable[[#This Row],[Order Date]])</f>
        <v>8</v>
      </c>
      <c r="F1764" s="10"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6">
      <c r="A1765" s="2">
        <v>496</v>
      </c>
      <c r="B1765" s="3">
        <v>46262</v>
      </c>
      <c r="C1765" s="10">
        <f>YEAR(SalesDataTable[[#This Row],[Order Date]])</f>
        <v>2026</v>
      </c>
      <c r="D1765" s="10" t="str">
        <f>"Q"&amp;ROUNDUP(MONTH(SalesDataTable[[#This Row],[Order Date]])/3,0)</f>
        <v>Q3</v>
      </c>
      <c r="E1765" s="10">
        <f>MONTH(SalesDataTable[[#This Row],[Order Date]])</f>
        <v>8</v>
      </c>
      <c r="F1765" s="10"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6">
      <c r="A1766" s="2">
        <v>1343</v>
      </c>
      <c r="B1766" s="3">
        <v>46262</v>
      </c>
      <c r="C1766" s="10">
        <f>YEAR(SalesDataTable[[#This Row],[Order Date]])</f>
        <v>2026</v>
      </c>
      <c r="D1766" s="10" t="str">
        <f>"Q"&amp;ROUNDUP(MONTH(SalesDataTable[[#This Row],[Order Date]])/3,0)</f>
        <v>Q3</v>
      </c>
      <c r="E1766" s="10">
        <f>MONTH(SalesDataTable[[#This Row],[Order Date]])</f>
        <v>8</v>
      </c>
      <c r="F1766" s="10"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6">
      <c r="A1767" s="2">
        <v>1455</v>
      </c>
      <c r="B1767" s="3">
        <v>46262</v>
      </c>
      <c r="C1767" s="10">
        <f>YEAR(SalesDataTable[[#This Row],[Order Date]])</f>
        <v>2026</v>
      </c>
      <c r="D1767" s="10" t="str">
        <f>"Q"&amp;ROUNDUP(MONTH(SalesDataTable[[#This Row],[Order Date]])/3,0)</f>
        <v>Q3</v>
      </c>
      <c r="E1767" s="10">
        <f>MONTH(SalesDataTable[[#This Row],[Order Date]])</f>
        <v>8</v>
      </c>
      <c r="F1767" s="10"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6">
      <c r="A1768" s="2">
        <v>1632</v>
      </c>
      <c r="B1768" s="3">
        <v>46262</v>
      </c>
      <c r="C1768" s="10">
        <f>YEAR(SalesDataTable[[#This Row],[Order Date]])</f>
        <v>2026</v>
      </c>
      <c r="D1768" s="10" t="str">
        <f>"Q"&amp;ROUNDUP(MONTH(SalesDataTable[[#This Row],[Order Date]])/3,0)</f>
        <v>Q3</v>
      </c>
      <c r="E1768" s="10">
        <f>MONTH(SalesDataTable[[#This Row],[Order Date]])</f>
        <v>8</v>
      </c>
      <c r="F1768" s="10"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6">
      <c r="A1769" s="2">
        <v>1817</v>
      </c>
      <c r="B1769" s="3">
        <v>46262</v>
      </c>
      <c r="C1769" s="10">
        <f>YEAR(SalesDataTable[[#This Row],[Order Date]])</f>
        <v>2026</v>
      </c>
      <c r="D1769" s="10" t="str">
        <f>"Q"&amp;ROUNDUP(MONTH(SalesDataTable[[#This Row],[Order Date]])/3,0)</f>
        <v>Q3</v>
      </c>
      <c r="E1769" s="10">
        <f>MONTH(SalesDataTable[[#This Row],[Order Date]])</f>
        <v>8</v>
      </c>
      <c r="F1769" s="10"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6">
      <c r="A1770" s="2">
        <v>2993</v>
      </c>
      <c r="B1770" s="3">
        <v>46262</v>
      </c>
      <c r="C1770" s="10">
        <f>YEAR(SalesDataTable[[#This Row],[Order Date]])</f>
        <v>2026</v>
      </c>
      <c r="D1770" s="10" t="str">
        <f>"Q"&amp;ROUNDUP(MONTH(SalesDataTable[[#This Row],[Order Date]])/3,0)</f>
        <v>Q3</v>
      </c>
      <c r="E1770" s="10">
        <f>MONTH(SalesDataTable[[#This Row],[Order Date]])</f>
        <v>8</v>
      </c>
      <c r="F1770" s="10"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6">
      <c r="A1771" s="2">
        <v>4676</v>
      </c>
      <c r="B1771" s="3">
        <v>46262</v>
      </c>
      <c r="C1771" s="10">
        <f>YEAR(SalesDataTable[[#This Row],[Order Date]])</f>
        <v>2026</v>
      </c>
      <c r="D1771" s="10" t="str">
        <f>"Q"&amp;ROUNDUP(MONTH(SalesDataTable[[#This Row],[Order Date]])/3,0)</f>
        <v>Q3</v>
      </c>
      <c r="E1771" s="10">
        <f>MONTH(SalesDataTable[[#This Row],[Order Date]])</f>
        <v>8</v>
      </c>
      <c r="F1771" s="10"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6">
      <c r="A1772" s="2">
        <v>5105</v>
      </c>
      <c r="B1772" s="3">
        <v>46262</v>
      </c>
      <c r="C1772" s="10">
        <f>YEAR(SalesDataTable[[#This Row],[Order Date]])</f>
        <v>2026</v>
      </c>
      <c r="D1772" s="10" t="str">
        <f>"Q"&amp;ROUNDUP(MONTH(SalesDataTable[[#This Row],[Order Date]])/3,0)</f>
        <v>Q3</v>
      </c>
      <c r="E1772" s="10">
        <f>MONTH(SalesDataTable[[#This Row],[Order Date]])</f>
        <v>8</v>
      </c>
      <c r="F1772" s="10"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6">
      <c r="A1773" s="2">
        <v>223</v>
      </c>
      <c r="B1773" s="3">
        <v>46263</v>
      </c>
      <c r="C1773" s="10">
        <f>YEAR(SalesDataTable[[#This Row],[Order Date]])</f>
        <v>2026</v>
      </c>
      <c r="D1773" s="10" t="str">
        <f>"Q"&amp;ROUNDUP(MONTH(SalesDataTable[[#This Row],[Order Date]])/3,0)</f>
        <v>Q3</v>
      </c>
      <c r="E1773" s="10">
        <f>MONTH(SalesDataTable[[#This Row],[Order Date]])</f>
        <v>8</v>
      </c>
      <c r="F1773" s="10"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6">
      <c r="A1774" s="2">
        <v>1023</v>
      </c>
      <c r="B1774" s="3">
        <v>46263</v>
      </c>
      <c r="C1774" s="10">
        <f>YEAR(SalesDataTable[[#This Row],[Order Date]])</f>
        <v>2026</v>
      </c>
      <c r="D1774" s="10" t="str">
        <f>"Q"&amp;ROUNDUP(MONTH(SalesDataTable[[#This Row],[Order Date]])/3,0)</f>
        <v>Q3</v>
      </c>
      <c r="E1774" s="10">
        <f>MONTH(SalesDataTable[[#This Row],[Order Date]])</f>
        <v>8</v>
      </c>
      <c r="F1774" s="10"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6">
      <c r="A1775" s="2">
        <v>1694</v>
      </c>
      <c r="B1775" s="3">
        <v>46263</v>
      </c>
      <c r="C1775" s="10">
        <f>YEAR(SalesDataTable[[#This Row],[Order Date]])</f>
        <v>2026</v>
      </c>
      <c r="D1775" s="10" t="str">
        <f>"Q"&amp;ROUNDUP(MONTH(SalesDataTable[[#This Row],[Order Date]])/3,0)</f>
        <v>Q3</v>
      </c>
      <c r="E1775" s="10">
        <f>MONTH(SalesDataTable[[#This Row],[Order Date]])</f>
        <v>8</v>
      </c>
      <c r="F1775" s="10"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6">
      <c r="A1776" s="2">
        <v>2006</v>
      </c>
      <c r="B1776" s="3">
        <v>46263</v>
      </c>
      <c r="C1776" s="10">
        <f>YEAR(SalesDataTable[[#This Row],[Order Date]])</f>
        <v>2026</v>
      </c>
      <c r="D1776" s="10" t="str">
        <f>"Q"&amp;ROUNDUP(MONTH(SalesDataTable[[#This Row],[Order Date]])/3,0)</f>
        <v>Q3</v>
      </c>
      <c r="E1776" s="10">
        <f>MONTH(SalesDataTable[[#This Row],[Order Date]])</f>
        <v>8</v>
      </c>
      <c r="F1776" s="10"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6">
      <c r="A1777" s="2">
        <v>3026</v>
      </c>
      <c r="B1777" s="3">
        <v>46263</v>
      </c>
      <c r="C1777" s="10">
        <f>YEAR(SalesDataTable[[#This Row],[Order Date]])</f>
        <v>2026</v>
      </c>
      <c r="D1777" s="10" t="str">
        <f>"Q"&amp;ROUNDUP(MONTH(SalesDataTable[[#This Row],[Order Date]])/3,0)</f>
        <v>Q3</v>
      </c>
      <c r="E1777" s="10">
        <f>MONTH(SalesDataTable[[#This Row],[Order Date]])</f>
        <v>8</v>
      </c>
      <c r="F1777" s="10"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6">
      <c r="A1778" s="2">
        <v>3057</v>
      </c>
      <c r="B1778" s="3">
        <v>46263</v>
      </c>
      <c r="C1778" s="10">
        <f>YEAR(SalesDataTable[[#This Row],[Order Date]])</f>
        <v>2026</v>
      </c>
      <c r="D1778" s="10" t="str">
        <f>"Q"&amp;ROUNDUP(MONTH(SalesDataTable[[#This Row],[Order Date]])/3,0)</f>
        <v>Q3</v>
      </c>
      <c r="E1778" s="10">
        <f>MONTH(SalesDataTable[[#This Row],[Order Date]])</f>
        <v>8</v>
      </c>
      <c r="F1778" s="10"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6">
      <c r="A1779" s="2">
        <v>3112</v>
      </c>
      <c r="B1779" s="3">
        <v>46263</v>
      </c>
      <c r="C1779" s="10">
        <f>YEAR(SalesDataTable[[#This Row],[Order Date]])</f>
        <v>2026</v>
      </c>
      <c r="D1779" s="10" t="str">
        <f>"Q"&amp;ROUNDUP(MONTH(SalesDataTable[[#This Row],[Order Date]])/3,0)</f>
        <v>Q3</v>
      </c>
      <c r="E1779" s="10">
        <f>MONTH(SalesDataTable[[#This Row],[Order Date]])</f>
        <v>8</v>
      </c>
      <c r="F1779" s="10"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6">
      <c r="A1780" s="2">
        <v>3137</v>
      </c>
      <c r="B1780" s="3">
        <v>46263</v>
      </c>
      <c r="C1780" s="10">
        <f>YEAR(SalesDataTable[[#This Row],[Order Date]])</f>
        <v>2026</v>
      </c>
      <c r="D1780" s="10" t="str">
        <f>"Q"&amp;ROUNDUP(MONTH(SalesDataTable[[#This Row],[Order Date]])/3,0)</f>
        <v>Q3</v>
      </c>
      <c r="E1780" s="10">
        <f>MONTH(SalesDataTable[[#This Row],[Order Date]])</f>
        <v>8</v>
      </c>
      <c r="F1780" s="10"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6">
      <c r="A1781" s="2">
        <v>3983</v>
      </c>
      <c r="B1781" s="3">
        <v>46263</v>
      </c>
      <c r="C1781" s="10">
        <f>YEAR(SalesDataTable[[#This Row],[Order Date]])</f>
        <v>2026</v>
      </c>
      <c r="D1781" s="10" t="str">
        <f>"Q"&amp;ROUNDUP(MONTH(SalesDataTable[[#This Row],[Order Date]])/3,0)</f>
        <v>Q3</v>
      </c>
      <c r="E1781" s="10">
        <f>MONTH(SalesDataTable[[#This Row],[Order Date]])</f>
        <v>8</v>
      </c>
      <c r="F1781" s="10"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6">
      <c r="A1782" s="2">
        <v>4016</v>
      </c>
      <c r="B1782" s="3">
        <v>46263</v>
      </c>
      <c r="C1782" s="10">
        <f>YEAR(SalesDataTable[[#This Row],[Order Date]])</f>
        <v>2026</v>
      </c>
      <c r="D1782" s="10" t="str">
        <f>"Q"&amp;ROUNDUP(MONTH(SalesDataTable[[#This Row],[Order Date]])/3,0)</f>
        <v>Q3</v>
      </c>
      <c r="E1782" s="10">
        <f>MONTH(SalesDataTable[[#This Row],[Order Date]])</f>
        <v>8</v>
      </c>
      <c r="F1782" s="10"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6">
      <c r="A1783" s="2">
        <v>4340</v>
      </c>
      <c r="B1783" s="3">
        <v>46263</v>
      </c>
      <c r="C1783" s="10">
        <f>YEAR(SalesDataTable[[#This Row],[Order Date]])</f>
        <v>2026</v>
      </c>
      <c r="D1783" s="10" t="str">
        <f>"Q"&amp;ROUNDUP(MONTH(SalesDataTable[[#This Row],[Order Date]])/3,0)</f>
        <v>Q3</v>
      </c>
      <c r="E1783" s="10">
        <f>MONTH(SalesDataTable[[#This Row],[Order Date]])</f>
        <v>8</v>
      </c>
      <c r="F1783" s="10"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6">
      <c r="A1784" s="2">
        <v>4640</v>
      </c>
      <c r="B1784" s="3">
        <v>46263</v>
      </c>
      <c r="C1784" s="10">
        <f>YEAR(SalesDataTable[[#This Row],[Order Date]])</f>
        <v>2026</v>
      </c>
      <c r="D1784" s="10" t="str">
        <f>"Q"&amp;ROUNDUP(MONTH(SalesDataTable[[#This Row],[Order Date]])/3,0)</f>
        <v>Q3</v>
      </c>
      <c r="E1784" s="10">
        <f>MONTH(SalesDataTable[[#This Row],[Order Date]])</f>
        <v>8</v>
      </c>
      <c r="F1784" s="10"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6">
      <c r="A1785" s="2">
        <v>4733</v>
      </c>
      <c r="B1785" s="3">
        <v>46263</v>
      </c>
      <c r="C1785" s="10">
        <f>YEAR(SalesDataTable[[#This Row],[Order Date]])</f>
        <v>2026</v>
      </c>
      <c r="D1785" s="10" t="str">
        <f>"Q"&amp;ROUNDUP(MONTH(SalesDataTable[[#This Row],[Order Date]])/3,0)</f>
        <v>Q3</v>
      </c>
      <c r="E1785" s="10">
        <f>MONTH(SalesDataTable[[#This Row],[Order Date]])</f>
        <v>8</v>
      </c>
      <c r="F1785" s="10"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6">
      <c r="A1786" s="2">
        <v>4827</v>
      </c>
      <c r="B1786" s="3">
        <v>46263</v>
      </c>
      <c r="C1786" s="10">
        <f>YEAR(SalesDataTable[[#This Row],[Order Date]])</f>
        <v>2026</v>
      </c>
      <c r="D1786" s="10" t="str">
        <f>"Q"&amp;ROUNDUP(MONTH(SalesDataTable[[#This Row],[Order Date]])/3,0)</f>
        <v>Q3</v>
      </c>
      <c r="E1786" s="10">
        <f>MONTH(SalesDataTable[[#This Row],[Order Date]])</f>
        <v>8</v>
      </c>
      <c r="F1786" s="10"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6">
      <c r="A1787" s="2">
        <v>5180</v>
      </c>
      <c r="B1787" s="3">
        <v>46263</v>
      </c>
      <c r="C1787" s="10">
        <f>YEAR(SalesDataTable[[#This Row],[Order Date]])</f>
        <v>2026</v>
      </c>
      <c r="D1787" s="10" t="str">
        <f>"Q"&amp;ROUNDUP(MONTH(SalesDataTable[[#This Row],[Order Date]])/3,0)</f>
        <v>Q3</v>
      </c>
      <c r="E1787" s="10">
        <f>MONTH(SalesDataTable[[#This Row],[Order Date]])</f>
        <v>8</v>
      </c>
      <c r="F1787" s="10"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6">
      <c r="A1788" s="2">
        <v>121</v>
      </c>
      <c r="B1788" s="3">
        <v>46264</v>
      </c>
      <c r="C1788" s="10">
        <f>YEAR(SalesDataTable[[#This Row],[Order Date]])</f>
        <v>2026</v>
      </c>
      <c r="D1788" s="10" t="str">
        <f>"Q"&amp;ROUNDUP(MONTH(SalesDataTable[[#This Row],[Order Date]])/3,0)</f>
        <v>Q3</v>
      </c>
      <c r="E1788" s="10">
        <f>MONTH(SalesDataTable[[#This Row],[Order Date]])</f>
        <v>8</v>
      </c>
      <c r="F1788" s="10"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6">
      <c r="A1789" s="2">
        <v>618</v>
      </c>
      <c r="B1789" s="3">
        <v>46264</v>
      </c>
      <c r="C1789" s="10">
        <f>YEAR(SalesDataTable[[#This Row],[Order Date]])</f>
        <v>2026</v>
      </c>
      <c r="D1789" s="10" t="str">
        <f>"Q"&amp;ROUNDUP(MONTH(SalesDataTable[[#This Row],[Order Date]])/3,0)</f>
        <v>Q3</v>
      </c>
      <c r="E1789" s="10">
        <f>MONTH(SalesDataTable[[#This Row],[Order Date]])</f>
        <v>8</v>
      </c>
      <c r="F1789" s="10"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6">
      <c r="A1790" s="2">
        <v>2860</v>
      </c>
      <c r="B1790" s="3">
        <v>46264</v>
      </c>
      <c r="C1790" s="10">
        <f>YEAR(SalesDataTable[[#This Row],[Order Date]])</f>
        <v>2026</v>
      </c>
      <c r="D1790" s="10" t="str">
        <f>"Q"&amp;ROUNDUP(MONTH(SalesDataTable[[#This Row],[Order Date]])/3,0)</f>
        <v>Q3</v>
      </c>
      <c r="E1790" s="10">
        <f>MONTH(SalesDataTable[[#This Row],[Order Date]])</f>
        <v>8</v>
      </c>
      <c r="F1790" s="10"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6">
      <c r="A1791" s="2">
        <v>3768</v>
      </c>
      <c r="B1791" s="3">
        <v>46264</v>
      </c>
      <c r="C1791" s="10">
        <f>YEAR(SalesDataTable[[#This Row],[Order Date]])</f>
        <v>2026</v>
      </c>
      <c r="D1791" s="10" t="str">
        <f>"Q"&amp;ROUNDUP(MONTH(SalesDataTable[[#This Row],[Order Date]])/3,0)</f>
        <v>Q3</v>
      </c>
      <c r="E1791" s="10">
        <f>MONTH(SalesDataTable[[#This Row],[Order Date]])</f>
        <v>8</v>
      </c>
      <c r="F1791" s="10"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6">
      <c r="A1792" s="2">
        <v>3987</v>
      </c>
      <c r="B1792" s="3">
        <v>46264</v>
      </c>
      <c r="C1792" s="10">
        <f>YEAR(SalesDataTable[[#This Row],[Order Date]])</f>
        <v>2026</v>
      </c>
      <c r="D1792" s="10" t="str">
        <f>"Q"&amp;ROUNDUP(MONTH(SalesDataTable[[#This Row],[Order Date]])/3,0)</f>
        <v>Q3</v>
      </c>
      <c r="E1792" s="10">
        <f>MONTH(SalesDataTable[[#This Row],[Order Date]])</f>
        <v>8</v>
      </c>
      <c r="F1792" s="10"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6">
      <c r="A1793" s="2">
        <v>4990</v>
      </c>
      <c r="B1793" s="3">
        <v>46264</v>
      </c>
      <c r="C1793" s="10">
        <f>YEAR(SalesDataTable[[#This Row],[Order Date]])</f>
        <v>2026</v>
      </c>
      <c r="D1793" s="10" t="str">
        <f>"Q"&amp;ROUNDUP(MONTH(SalesDataTable[[#This Row],[Order Date]])/3,0)</f>
        <v>Q3</v>
      </c>
      <c r="E1793" s="10">
        <f>MONTH(SalesDataTable[[#This Row],[Order Date]])</f>
        <v>8</v>
      </c>
      <c r="F1793" s="10"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6">
      <c r="A1794" s="2">
        <v>348</v>
      </c>
      <c r="B1794" s="3">
        <v>46265</v>
      </c>
      <c r="C1794" s="10">
        <f>YEAR(SalesDataTable[[#This Row],[Order Date]])</f>
        <v>2026</v>
      </c>
      <c r="D1794" s="10" t="str">
        <f>"Q"&amp;ROUNDUP(MONTH(SalesDataTable[[#This Row],[Order Date]])/3,0)</f>
        <v>Q3</v>
      </c>
      <c r="E1794" s="10">
        <f>MONTH(SalesDataTable[[#This Row],[Order Date]])</f>
        <v>8</v>
      </c>
      <c r="F1794" s="10"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6">
      <c r="A1795" s="2">
        <v>1642</v>
      </c>
      <c r="B1795" s="3">
        <v>46265</v>
      </c>
      <c r="C1795" s="10">
        <f>YEAR(SalesDataTable[[#This Row],[Order Date]])</f>
        <v>2026</v>
      </c>
      <c r="D1795" s="10" t="str">
        <f>"Q"&amp;ROUNDUP(MONTH(SalesDataTable[[#This Row],[Order Date]])/3,0)</f>
        <v>Q3</v>
      </c>
      <c r="E1795" s="10">
        <f>MONTH(SalesDataTable[[#This Row],[Order Date]])</f>
        <v>8</v>
      </c>
      <c r="F1795" s="10"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6">
      <c r="A1796" s="2">
        <v>2146</v>
      </c>
      <c r="B1796" s="3">
        <v>46265</v>
      </c>
      <c r="C1796" s="10">
        <f>YEAR(SalesDataTable[[#This Row],[Order Date]])</f>
        <v>2026</v>
      </c>
      <c r="D1796" s="10" t="str">
        <f>"Q"&amp;ROUNDUP(MONTH(SalesDataTable[[#This Row],[Order Date]])/3,0)</f>
        <v>Q3</v>
      </c>
      <c r="E1796" s="10">
        <f>MONTH(SalesDataTable[[#This Row],[Order Date]])</f>
        <v>8</v>
      </c>
      <c r="F1796" s="10"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6">
      <c r="A1797" s="2">
        <v>2629</v>
      </c>
      <c r="B1797" s="3">
        <v>46265</v>
      </c>
      <c r="C1797" s="10">
        <f>YEAR(SalesDataTable[[#This Row],[Order Date]])</f>
        <v>2026</v>
      </c>
      <c r="D1797" s="10" t="str">
        <f>"Q"&amp;ROUNDUP(MONTH(SalesDataTable[[#This Row],[Order Date]])/3,0)</f>
        <v>Q3</v>
      </c>
      <c r="E1797" s="10">
        <f>MONTH(SalesDataTable[[#This Row],[Order Date]])</f>
        <v>8</v>
      </c>
      <c r="F1797" s="10"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6">
      <c r="A1798" s="2">
        <v>2870</v>
      </c>
      <c r="B1798" s="3">
        <v>46265</v>
      </c>
      <c r="C1798" s="10">
        <f>YEAR(SalesDataTable[[#This Row],[Order Date]])</f>
        <v>2026</v>
      </c>
      <c r="D1798" s="10" t="str">
        <f>"Q"&amp;ROUNDUP(MONTH(SalesDataTable[[#This Row],[Order Date]])/3,0)</f>
        <v>Q3</v>
      </c>
      <c r="E1798" s="10">
        <f>MONTH(SalesDataTable[[#This Row],[Order Date]])</f>
        <v>8</v>
      </c>
      <c r="F1798" s="10"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6">
      <c r="A1799" s="2">
        <v>2975</v>
      </c>
      <c r="B1799" s="3">
        <v>46265</v>
      </c>
      <c r="C1799" s="10">
        <f>YEAR(SalesDataTable[[#This Row],[Order Date]])</f>
        <v>2026</v>
      </c>
      <c r="D1799" s="10" t="str">
        <f>"Q"&amp;ROUNDUP(MONTH(SalesDataTable[[#This Row],[Order Date]])/3,0)</f>
        <v>Q3</v>
      </c>
      <c r="E1799" s="10">
        <f>MONTH(SalesDataTable[[#This Row],[Order Date]])</f>
        <v>8</v>
      </c>
      <c r="F1799" s="10"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6">
      <c r="A1800" s="2">
        <v>3163</v>
      </c>
      <c r="B1800" s="3">
        <v>46265</v>
      </c>
      <c r="C1800" s="10">
        <f>YEAR(SalesDataTable[[#This Row],[Order Date]])</f>
        <v>2026</v>
      </c>
      <c r="D1800" s="10" t="str">
        <f>"Q"&amp;ROUNDUP(MONTH(SalesDataTable[[#This Row],[Order Date]])/3,0)</f>
        <v>Q3</v>
      </c>
      <c r="E1800" s="10">
        <f>MONTH(SalesDataTable[[#This Row],[Order Date]])</f>
        <v>8</v>
      </c>
      <c r="F1800" s="10"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6">
      <c r="A1801" s="2">
        <v>94</v>
      </c>
      <c r="B1801" s="3">
        <v>46266</v>
      </c>
      <c r="C1801" s="10">
        <f>YEAR(SalesDataTable[[#This Row],[Order Date]])</f>
        <v>2026</v>
      </c>
      <c r="D1801" s="10" t="str">
        <f>"Q"&amp;ROUNDUP(MONTH(SalesDataTable[[#This Row],[Order Date]])/3,0)</f>
        <v>Q3</v>
      </c>
      <c r="E1801" s="10">
        <f>MONTH(SalesDataTable[[#This Row],[Order Date]])</f>
        <v>9</v>
      </c>
      <c r="F1801" s="10"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6">
      <c r="A1802" s="2">
        <v>271</v>
      </c>
      <c r="B1802" s="3">
        <v>46266</v>
      </c>
      <c r="C1802" s="10">
        <f>YEAR(SalesDataTable[[#This Row],[Order Date]])</f>
        <v>2026</v>
      </c>
      <c r="D1802" s="10" t="str">
        <f>"Q"&amp;ROUNDUP(MONTH(SalesDataTable[[#This Row],[Order Date]])/3,0)</f>
        <v>Q3</v>
      </c>
      <c r="E1802" s="10">
        <f>MONTH(SalesDataTable[[#This Row],[Order Date]])</f>
        <v>9</v>
      </c>
      <c r="F1802" s="10"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6">
      <c r="A1803" s="2">
        <v>1481</v>
      </c>
      <c r="B1803" s="3">
        <v>46266</v>
      </c>
      <c r="C1803" s="10">
        <f>YEAR(SalesDataTable[[#This Row],[Order Date]])</f>
        <v>2026</v>
      </c>
      <c r="D1803" s="10" t="str">
        <f>"Q"&amp;ROUNDUP(MONTH(SalesDataTable[[#This Row],[Order Date]])/3,0)</f>
        <v>Q3</v>
      </c>
      <c r="E1803" s="10">
        <f>MONTH(SalesDataTable[[#This Row],[Order Date]])</f>
        <v>9</v>
      </c>
      <c r="F1803" s="10"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6">
      <c r="A1804" s="2">
        <v>1663</v>
      </c>
      <c r="B1804" s="3">
        <v>46266</v>
      </c>
      <c r="C1804" s="10">
        <f>YEAR(SalesDataTable[[#This Row],[Order Date]])</f>
        <v>2026</v>
      </c>
      <c r="D1804" s="10" t="str">
        <f>"Q"&amp;ROUNDUP(MONTH(SalesDataTable[[#This Row],[Order Date]])/3,0)</f>
        <v>Q3</v>
      </c>
      <c r="E1804" s="10">
        <f>MONTH(SalesDataTable[[#This Row],[Order Date]])</f>
        <v>9</v>
      </c>
      <c r="F1804" s="10"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6">
      <c r="A1805" s="2">
        <v>2866</v>
      </c>
      <c r="B1805" s="3">
        <v>46266</v>
      </c>
      <c r="C1805" s="10">
        <f>YEAR(SalesDataTable[[#This Row],[Order Date]])</f>
        <v>2026</v>
      </c>
      <c r="D1805" s="10" t="str">
        <f>"Q"&amp;ROUNDUP(MONTH(SalesDataTable[[#This Row],[Order Date]])/3,0)</f>
        <v>Q3</v>
      </c>
      <c r="E1805" s="10">
        <f>MONTH(SalesDataTable[[#This Row],[Order Date]])</f>
        <v>9</v>
      </c>
      <c r="F1805" s="10"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6">
      <c r="A1806" s="2">
        <v>3288</v>
      </c>
      <c r="B1806" s="3">
        <v>46266</v>
      </c>
      <c r="C1806" s="10">
        <f>YEAR(SalesDataTable[[#This Row],[Order Date]])</f>
        <v>2026</v>
      </c>
      <c r="D1806" s="10" t="str">
        <f>"Q"&amp;ROUNDUP(MONTH(SalesDataTable[[#This Row],[Order Date]])/3,0)</f>
        <v>Q3</v>
      </c>
      <c r="E1806" s="10">
        <f>MONTH(SalesDataTable[[#This Row],[Order Date]])</f>
        <v>9</v>
      </c>
      <c r="F1806" s="10"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6">
      <c r="A1807" s="2">
        <v>3426</v>
      </c>
      <c r="B1807" s="3">
        <v>46266</v>
      </c>
      <c r="C1807" s="10">
        <f>YEAR(SalesDataTable[[#This Row],[Order Date]])</f>
        <v>2026</v>
      </c>
      <c r="D1807" s="10" t="str">
        <f>"Q"&amp;ROUNDUP(MONTH(SalesDataTable[[#This Row],[Order Date]])/3,0)</f>
        <v>Q3</v>
      </c>
      <c r="E1807" s="10">
        <f>MONTH(SalesDataTable[[#This Row],[Order Date]])</f>
        <v>9</v>
      </c>
      <c r="F1807" s="10"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6">
      <c r="A1808" s="2">
        <v>4826</v>
      </c>
      <c r="B1808" s="3">
        <v>46266</v>
      </c>
      <c r="C1808" s="10">
        <f>YEAR(SalesDataTable[[#This Row],[Order Date]])</f>
        <v>2026</v>
      </c>
      <c r="D1808" s="10" t="str">
        <f>"Q"&amp;ROUNDUP(MONTH(SalesDataTable[[#This Row],[Order Date]])/3,0)</f>
        <v>Q3</v>
      </c>
      <c r="E1808" s="10">
        <f>MONTH(SalesDataTable[[#This Row],[Order Date]])</f>
        <v>9</v>
      </c>
      <c r="F1808" s="10"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6">
      <c r="A1809" s="2">
        <v>662</v>
      </c>
      <c r="B1809" s="3">
        <v>46267</v>
      </c>
      <c r="C1809" s="10">
        <f>YEAR(SalesDataTable[[#This Row],[Order Date]])</f>
        <v>2026</v>
      </c>
      <c r="D1809" s="10" t="str">
        <f>"Q"&amp;ROUNDUP(MONTH(SalesDataTable[[#This Row],[Order Date]])/3,0)</f>
        <v>Q3</v>
      </c>
      <c r="E1809" s="10">
        <f>MONTH(SalesDataTable[[#This Row],[Order Date]])</f>
        <v>9</v>
      </c>
      <c r="F1809" s="10"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6">
      <c r="A1810" s="2">
        <v>1393</v>
      </c>
      <c r="B1810" s="3">
        <v>46267</v>
      </c>
      <c r="C1810" s="10">
        <f>YEAR(SalesDataTable[[#This Row],[Order Date]])</f>
        <v>2026</v>
      </c>
      <c r="D1810" s="10" t="str">
        <f>"Q"&amp;ROUNDUP(MONTH(SalesDataTable[[#This Row],[Order Date]])/3,0)</f>
        <v>Q3</v>
      </c>
      <c r="E1810" s="10">
        <f>MONTH(SalesDataTable[[#This Row],[Order Date]])</f>
        <v>9</v>
      </c>
      <c r="F1810" s="10"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6">
      <c r="A1811" s="2">
        <v>1568</v>
      </c>
      <c r="B1811" s="3">
        <v>46267</v>
      </c>
      <c r="C1811" s="10">
        <f>YEAR(SalesDataTable[[#This Row],[Order Date]])</f>
        <v>2026</v>
      </c>
      <c r="D1811" s="10" t="str">
        <f>"Q"&amp;ROUNDUP(MONTH(SalesDataTable[[#This Row],[Order Date]])/3,0)</f>
        <v>Q3</v>
      </c>
      <c r="E1811" s="10">
        <f>MONTH(SalesDataTable[[#This Row],[Order Date]])</f>
        <v>9</v>
      </c>
      <c r="F1811" s="10"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6">
      <c r="A1812" s="2">
        <v>2428</v>
      </c>
      <c r="B1812" s="3">
        <v>46267</v>
      </c>
      <c r="C1812" s="10">
        <f>YEAR(SalesDataTable[[#This Row],[Order Date]])</f>
        <v>2026</v>
      </c>
      <c r="D1812" s="10" t="str">
        <f>"Q"&amp;ROUNDUP(MONTH(SalesDataTable[[#This Row],[Order Date]])/3,0)</f>
        <v>Q3</v>
      </c>
      <c r="E1812" s="10">
        <f>MONTH(SalesDataTable[[#This Row],[Order Date]])</f>
        <v>9</v>
      </c>
      <c r="F1812" s="10"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6">
      <c r="A1813" s="2">
        <v>2890</v>
      </c>
      <c r="B1813" s="3">
        <v>46267</v>
      </c>
      <c r="C1813" s="10">
        <f>YEAR(SalesDataTable[[#This Row],[Order Date]])</f>
        <v>2026</v>
      </c>
      <c r="D1813" s="10" t="str">
        <f>"Q"&amp;ROUNDUP(MONTH(SalesDataTable[[#This Row],[Order Date]])/3,0)</f>
        <v>Q3</v>
      </c>
      <c r="E1813" s="10">
        <f>MONTH(SalesDataTable[[#This Row],[Order Date]])</f>
        <v>9</v>
      </c>
      <c r="F1813" s="10"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6">
      <c r="A1814" s="2">
        <v>2108</v>
      </c>
      <c r="B1814" s="3">
        <v>46268</v>
      </c>
      <c r="C1814" s="10">
        <f>YEAR(SalesDataTable[[#This Row],[Order Date]])</f>
        <v>2026</v>
      </c>
      <c r="D1814" s="10" t="str">
        <f>"Q"&amp;ROUNDUP(MONTH(SalesDataTable[[#This Row],[Order Date]])/3,0)</f>
        <v>Q3</v>
      </c>
      <c r="E1814" s="10">
        <f>MONTH(SalesDataTable[[#This Row],[Order Date]])</f>
        <v>9</v>
      </c>
      <c r="F1814" s="10"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6">
      <c r="A1815" s="2">
        <v>2340</v>
      </c>
      <c r="B1815" s="3">
        <v>46268</v>
      </c>
      <c r="C1815" s="10">
        <f>YEAR(SalesDataTable[[#This Row],[Order Date]])</f>
        <v>2026</v>
      </c>
      <c r="D1815" s="10" t="str">
        <f>"Q"&amp;ROUNDUP(MONTH(SalesDataTable[[#This Row],[Order Date]])/3,0)</f>
        <v>Q3</v>
      </c>
      <c r="E1815" s="10">
        <f>MONTH(SalesDataTable[[#This Row],[Order Date]])</f>
        <v>9</v>
      </c>
      <c r="F1815" s="10"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6">
      <c r="A1816" s="2">
        <v>3078</v>
      </c>
      <c r="B1816" s="3">
        <v>46268</v>
      </c>
      <c r="C1816" s="10">
        <f>YEAR(SalesDataTable[[#This Row],[Order Date]])</f>
        <v>2026</v>
      </c>
      <c r="D1816" s="10" t="str">
        <f>"Q"&amp;ROUNDUP(MONTH(SalesDataTable[[#This Row],[Order Date]])/3,0)</f>
        <v>Q3</v>
      </c>
      <c r="E1816" s="10">
        <f>MONTH(SalesDataTable[[#This Row],[Order Date]])</f>
        <v>9</v>
      </c>
      <c r="F1816" s="10"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6">
      <c r="A1817" s="2">
        <v>3575</v>
      </c>
      <c r="B1817" s="3">
        <v>46268</v>
      </c>
      <c r="C1817" s="10">
        <f>YEAR(SalesDataTable[[#This Row],[Order Date]])</f>
        <v>2026</v>
      </c>
      <c r="D1817" s="10" t="str">
        <f>"Q"&amp;ROUNDUP(MONTH(SalesDataTable[[#This Row],[Order Date]])/3,0)</f>
        <v>Q3</v>
      </c>
      <c r="E1817" s="10">
        <f>MONTH(SalesDataTable[[#This Row],[Order Date]])</f>
        <v>9</v>
      </c>
      <c r="F1817" s="10"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6">
      <c r="A1818" s="2">
        <v>3700</v>
      </c>
      <c r="B1818" s="3">
        <v>46268</v>
      </c>
      <c r="C1818" s="10">
        <f>YEAR(SalesDataTable[[#This Row],[Order Date]])</f>
        <v>2026</v>
      </c>
      <c r="D1818" s="10" t="str">
        <f>"Q"&amp;ROUNDUP(MONTH(SalesDataTable[[#This Row],[Order Date]])/3,0)</f>
        <v>Q3</v>
      </c>
      <c r="E1818" s="10">
        <f>MONTH(SalesDataTable[[#This Row],[Order Date]])</f>
        <v>9</v>
      </c>
      <c r="F1818" s="10"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6">
      <c r="A1819" s="2">
        <v>3762</v>
      </c>
      <c r="B1819" s="3">
        <v>46268</v>
      </c>
      <c r="C1819" s="10">
        <f>YEAR(SalesDataTable[[#This Row],[Order Date]])</f>
        <v>2026</v>
      </c>
      <c r="D1819" s="10" t="str">
        <f>"Q"&amp;ROUNDUP(MONTH(SalesDataTable[[#This Row],[Order Date]])/3,0)</f>
        <v>Q3</v>
      </c>
      <c r="E1819" s="10">
        <f>MONTH(SalesDataTable[[#This Row],[Order Date]])</f>
        <v>9</v>
      </c>
      <c r="F1819" s="10"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6">
      <c r="A1820" s="2">
        <v>2790</v>
      </c>
      <c r="B1820" s="3">
        <v>46269</v>
      </c>
      <c r="C1820" s="10">
        <f>YEAR(SalesDataTable[[#This Row],[Order Date]])</f>
        <v>2026</v>
      </c>
      <c r="D1820" s="10" t="str">
        <f>"Q"&amp;ROUNDUP(MONTH(SalesDataTable[[#This Row],[Order Date]])/3,0)</f>
        <v>Q3</v>
      </c>
      <c r="E1820" s="10">
        <f>MONTH(SalesDataTable[[#This Row],[Order Date]])</f>
        <v>9</v>
      </c>
      <c r="F1820" s="10"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6">
      <c r="A1821" s="2">
        <v>4149</v>
      </c>
      <c r="B1821" s="3">
        <v>46269</v>
      </c>
      <c r="C1821" s="10">
        <f>YEAR(SalesDataTable[[#This Row],[Order Date]])</f>
        <v>2026</v>
      </c>
      <c r="D1821" s="10" t="str">
        <f>"Q"&amp;ROUNDUP(MONTH(SalesDataTable[[#This Row],[Order Date]])/3,0)</f>
        <v>Q3</v>
      </c>
      <c r="E1821" s="10">
        <f>MONTH(SalesDataTable[[#This Row],[Order Date]])</f>
        <v>9</v>
      </c>
      <c r="F1821" s="10"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6">
      <c r="A1822" s="2">
        <v>1955</v>
      </c>
      <c r="B1822" s="3">
        <v>46270</v>
      </c>
      <c r="C1822" s="10">
        <f>YEAR(SalesDataTable[[#This Row],[Order Date]])</f>
        <v>2026</v>
      </c>
      <c r="D1822" s="10" t="str">
        <f>"Q"&amp;ROUNDUP(MONTH(SalesDataTable[[#This Row],[Order Date]])/3,0)</f>
        <v>Q3</v>
      </c>
      <c r="E1822" s="10">
        <f>MONTH(SalesDataTable[[#This Row],[Order Date]])</f>
        <v>9</v>
      </c>
      <c r="F1822" s="10"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6">
      <c r="A1823" s="2">
        <v>2077</v>
      </c>
      <c r="B1823" s="3">
        <v>46270</v>
      </c>
      <c r="C1823" s="10">
        <f>YEAR(SalesDataTable[[#This Row],[Order Date]])</f>
        <v>2026</v>
      </c>
      <c r="D1823" s="10" t="str">
        <f>"Q"&amp;ROUNDUP(MONTH(SalesDataTable[[#This Row],[Order Date]])/3,0)</f>
        <v>Q3</v>
      </c>
      <c r="E1823" s="10">
        <f>MONTH(SalesDataTable[[#This Row],[Order Date]])</f>
        <v>9</v>
      </c>
      <c r="F1823" s="10"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6">
      <c r="A1824" s="2">
        <v>2879</v>
      </c>
      <c r="B1824" s="3">
        <v>46270</v>
      </c>
      <c r="C1824" s="10">
        <f>YEAR(SalesDataTable[[#This Row],[Order Date]])</f>
        <v>2026</v>
      </c>
      <c r="D1824" s="10" t="str">
        <f>"Q"&amp;ROUNDUP(MONTH(SalesDataTable[[#This Row],[Order Date]])/3,0)</f>
        <v>Q3</v>
      </c>
      <c r="E1824" s="10">
        <f>MONTH(SalesDataTable[[#This Row],[Order Date]])</f>
        <v>9</v>
      </c>
      <c r="F1824" s="10"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6">
      <c r="A1825" s="2">
        <v>3353</v>
      </c>
      <c r="B1825" s="3">
        <v>46270</v>
      </c>
      <c r="C1825" s="10">
        <f>YEAR(SalesDataTable[[#This Row],[Order Date]])</f>
        <v>2026</v>
      </c>
      <c r="D1825" s="10" t="str">
        <f>"Q"&amp;ROUNDUP(MONTH(SalesDataTable[[#This Row],[Order Date]])/3,0)</f>
        <v>Q3</v>
      </c>
      <c r="E1825" s="10">
        <f>MONTH(SalesDataTable[[#This Row],[Order Date]])</f>
        <v>9</v>
      </c>
      <c r="F1825" s="10"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6">
      <c r="A1826" s="2">
        <v>3514</v>
      </c>
      <c r="B1826" s="3">
        <v>46270</v>
      </c>
      <c r="C1826" s="10">
        <f>YEAR(SalesDataTable[[#This Row],[Order Date]])</f>
        <v>2026</v>
      </c>
      <c r="D1826" s="10" t="str">
        <f>"Q"&amp;ROUNDUP(MONTH(SalesDataTable[[#This Row],[Order Date]])/3,0)</f>
        <v>Q3</v>
      </c>
      <c r="E1826" s="10">
        <f>MONTH(SalesDataTable[[#This Row],[Order Date]])</f>
        <v>9</v>
      </c>
      <c r="F1826" s="10"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6">
      <c r="A1827" s="2">
        <v>3964</v>
      </c>
      <c r="B1827" s="3">
        <v>46270</v>
      </c>
      <c r="C1827" s="10">
        <f>YEAR(SalesDataTable[[#This Row],[Order Date]])</f>
        <v>2026</v>
      </c>
      <c r="D1827" s="10" t="str">
        <f>"Q"&amp;ROUNDUP(MONTH(SalesDataTable[[#This Row],[Order Date]])/3,0)</f>
        <v>Q3</v>
      </c>
      <c r="E1827" s="10">
        <f>MONTH(SalesDataTable[[#This Row],[Order Date]])</f>
        <v>9</v>
      </c>
      <c r="F1827" s="10"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6">
      <c r="A1828" s="2">
        <v>4599</v>
      </c>
      <c r="B1828" s="3">
        <v>46270</v>
      </c>
      <c r="C1828" s="10">
        <f>YEAR(SalesDataTable[[#This Row],[Order Date]])</f>
        <v>2026</v>
      </c>
      <c r="D1828" s="10" t="str">
        <f>"Q"&amp;ROUNDUP(MONTH(SalesDataTable[[#This Row],[Order Date]])/3,0)</f>
        <v>Q3</v>
      </c>
      <c r="E1828" s="10">
        <f>MONTH(SalesDataTable[[#This Row],[Order Date]])</f>
        <v>9</v>
      </c>
      <c r="F1828" s="10"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6">
      <c r="A1829" s="2">
        <v>5030</v>
      </c>
      <c r="B1829" s="3">
        <v>46270</v>
      </c>
      <c r="C1829" s="10">
        <f>YEAR(SalesDataTable[[#This Row],[Order Date]])</f>
        <v>2026</v>
      </c>
      <c r="D1829" s="10" t="str">
        <f>"Q"&amp;ROUNDUP(MONTH(SalesDataTable[[#This Row],[Order Date]])/3,0)</f>
        <v>Q3</v>
      </c>
      <c r="E1829" s="10">
        <f>MONTH(SalesDataTable[[#This Row],[Order Date]])</f>
        <v>9</v>
      </c>
      <c r="F1829" s="10"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6">
      <c r="A1830" s="2">
        <v>1593</v>
      </c>
      <c r="B1830" s="3">
        <v>46271</v>
      </c>
      <c r="C1830" s="10">
        <f>YEAR(SalesDataTable[[#This Row],[Order Date]])</f>
        <v>2026</v>
      </c>
      <c r="D1830" s="10" t="str">
        <f>"Q"&amp;ROUNDUP(MONTH(SalesDataTable[[#This Row],[Order Date]])/3,0)</f>
        <v>Q3</v>
      </c>
      <c r="E1830" s="10">
        <f>MONTH(SalesDataTable[[#This Row],[Order Date]])</f>
        <v>9</v>
      </c>
      <c r="F1830" s="10"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6">
      <c r="A1831" s="2">
        <v>1818</v>
      </c>
      <c r="B1831" s="3">
        <v>46271</v>
      </c>
      <c r="C1831" s="10">
        <f>YEAR(SalesDataTable[[#This Row],[Order Date]])</f>
        <v>2026</v>
      </c>
      <c r="D1831" s="10" t="str">
        <f>"Q"&amp;ROUNDUP(MONTH(SalesDataTable[[#This Row],[Order Date]])/3,0)</f>
        <v>Q3</v>
      </c>
      <c r="E1831" s="10">
        <f>MONTH(SalesDataTable[[#This Row],[Order Date]])</f>
        <v>9</v>
      </c>
      <c r="F1831" s="10"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6">
      <c r="A1832" s="2">
        <v>2370</v>
      </c>
      <c r="B1832" s="3">
        <v>46271</v>
      </c>
      <c r="C1832" s="10">
        <f>YEAR(SalesDataTable[[#This Row],[Order Date]])</f>
        <v>2026</v>
      </c>
      <c r="D1832" s="10" t="str">
        <f>"Q"&amp;ROUNDUP(MONTH(SalesDataTable[[#This Row],[Order Date]])/3,0)</f>
        <v>Q3</v>
      </c>
      <c r="E1832" s="10">
        <f>MONTH(SalesDataTable[[#This Row],[Order Date]])</f>
        <v>9</v>
      </c>
      <c r="F1832" s="10"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6">
      <c r="A1833" s="2">
        <v>2726</v>
      </c>
      <c r="B1833" s="3">
        <v>46271</v>
      </c>
      <c r="C1833" s="10">
        <f>YEAR(SalesDataTable[[#This Row],[Order Date]])</f>
        <v>2026</v>
      </c>
      <c r="D1833" s="10" t="str">
        <f>"Q"&amp;ROUNDUP(MONTH(SalesDataTable[[#This Row],[Order Date]])/3,0)</f>
        <v>Q3</v>
      </c>
      <c r="E1833" s="10">
        <f>MONTH(SalesDataTable[[#This Row],[Order Date]])</f>
        <v>9</v>
      </c>
      <c r="F1833" s="10"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6">
      <c r="A1834" s="2">
        <v>2755</v>
      </c>
      <c r="B1834" s="3">
        <v>46271</v>
      </c>
      <c r="C1834" s="10">
        <f>YEAR(SalesDataTable[[#This Row],[Order Date]])</f>
        <v>2026</v>
      </c>
      <c r="D1834" s="10" t="str">
        <f>"Q"&amp;ROUNDUP(MONTH(SalesDataTable[[#This Row],[Order Date]])/3,0)</f>
        <v>Q3</v>
      </c>
      <c r="E1834" s="10">
        <f>MONTH(SalesDataTable[[#This Row],[Order Date]])</f>
        <v>9</v>
      </c>
      <c r="F1834" s="10"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6">
      <c r="A1835" s="2">
        <v>3187</v>
      </c>
      <c r="B1835" s="3">
        <v>46271</v>
      </c>
      <c r="C1835" s="10">
        <f>YEAR(SalesDataTable[[#This Row],[Order Date]])</f>
        <v>2026</v>
      </c>
      <c r="D1835" s="10" t="str">
        <f>"Q"&amp;ROUNDUP(MONTH(SalesDataTable[[#This Row],[Order Date]])/3,0)</f>
        <v>Q3</v>
      </c>
      <c r="E1835" s="10">
        <f>MONTH(SalesDataTable[[#This Row],[Order Date]])</f>
        <v>9</v>
      </c>
      <c r="F1835" s="10"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6">
      <c r="A1836" s="2">
        <v>3471</v>
      </c>
      <c r="B1836" s="3">
        <v>46271</v>
      </c>
      <c r="C1836" s="10">
        <f>YEAR(SalesDataTable[[#This Row],[Order Date]])</f>
        <v>2026</v>
      </c>
      <c r="D1836" s="10" t="str">
        <f>"Q"&amp;ROUNDUP(MONTH(SalesDataTable[[#This Row],[Order Date]])/3,0)</f>
        <v>Q3</v>
      </c>
      <c r="E1836" s="10">
        <f>MONTH(SalesDataTable[[#This Row],[Order Date]])</f>
        <v>9</v>
      </c>
      <c r="F1836" s="10"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6">
      <c r="A1837" s="2">
        <v>3529</v>
      </c>
      <c r="B1837" s="3">
        <v>46271</v>
      </c>
      <c r="C1837" s="10">
        <f>YEAR(SalesDataTable[[#This Row],[Order Date]])</f>
        <v>2026</v>
      </c>
      <c r="D1837" s="10" t="str">
        <f>"Q"&amp;ROUNDUP(MONTH(SalesDataTable[[#This Row],[Order Date]])/3,0)</f>
        <v>Q3</v>
      </c>
      <c r="E1837" s="10">
        <f>MONTH(SalesDataTable[[#This Row],[Order Date]])</f>
        <v>9</v>
      </c>
      <c r="F1837" s="10"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6">
      <c r="A1838" s="2">
        <v>3549</v>
      </c>
      <c r="B1838" s="3">
        <v>46271</v>
      </c>
      <c r="C1838" s="10">
        <f>YEAR(SalesDataTable[[#This Row],[Order Date]])</f>
        <v>2026</v>
      </c>
      <c r="D1838" s="10" t="str">
        <f>"Q"&amp;ROUNDUP(MONTH(SalesDataTable[[#This Row],[Order Date]])/3,0)</f>
        <v>Q3</v>
      </c>
      <c r="E1838" s="10">
        <f>MONTH(SalesDataTable[[#This Row],[Order Date]])</f>
        <v>9</v>
      </c>
      <c r="F1838" s="10"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6">
      <c r="A1839" s="2">
        <v>4003</v>
      </c>
      <c r="B1839" s="3">
        <v>46271</v>
      </c>
      <c r="C1839" s="10">
        <f>YEAR(SalesDataTable[[#This Row],[Order Date]])</f>
        <v>2026</v>
      </c>
      <c r="D1839" s="10" t="str">
        <f>"Q"&amp;ROUNDUP(MONTH(SalesDataTable[[#This Row],[Order Date]])/3,0)</f>
        <v>Q3</v>
      </c>
      <c r="E1839" s="10">
        <f>MONTH(SalesDataTable[[#This Row],[Order Date]])</f>
        <v>9</v>
      </c>
      <c r="F1839" s="10"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6">
      <c r="A1840" s="2">
        <v>4613</v>
      </c>
      <c r="B1840" s="3">
        <v>46271</v>
      </c>
      <c r="C1840" s="10">
        <f>YEAR(SalesDataTable[[#This Row],[Order Date]])</f>
        <v>2026</v>
      </c>
      <c r="D1840" s="10" t="str">
        <f>"Q"&amp;ROUNDUP(MONTH(SalesDataTable[[#This Row],[Order Date]])/3,0)</f>
        <v>Q3</v>
      </c>
      <c r="E1840" s="10">
        <f>MONTH(SalesDataTable[[#This Row],[Order Date]])</f>
        <v>9</v>
      </c>
      <c r="F1840" s="10"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6">
      <c r="A1841" s="2">
        <v>75</v>
      </c>
      <c r="B1841" s="3">
        <v>46272</v>
      </c>
      <c r="C1841" s="10">
        <f>YEAR(SalesDataTable[[#This Row],[Order Date]])</f>
        <v>2026</v>
      </c>
      <c r="D1841" s="10" t="str">
        <f>"Q"&amp;ROUNDUP(MONTH(SalesDataTable[[#This Row],[Order Date]])/3,0)</f>
        <v>Q3</v>
      </c>
      <c r="E1841" s="10">
        <f>MONTH(SalesDataTable[[#This Row],[Order Date]])</f>
        <v>9</v>
      </c>
      <c r="F1841" s="10"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6">
      <c r="A1842" s="2">
        <v>601</v>
      </c>
      <c r="B1842" s="3">
        <v>46272</v>
      </c>
      <c r="C1842" s="10">
        <f>YEAR(SalesDataTable[[#This Row],[Order Date]])</f>
        <v>2026</v>
      </c>
      <c r="D1842" s="10" t="str">
        <f>"Q"&amp;ROUNDUP(MONTH(SalesDataTable[[#This Row],[Order Date]])/3,0)</f>
        <v>Q3</v>
      </c>
      <c r="E1842" s="10">
        <f>MONTH(SalesDataTable[[#This Row],[Order Date]])</f>
        <v>9</v>
      </c>
      <c r="F1842" s="10"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6">
      <c r="A1843" s="2">
        <v>1617</v>
      </c>
      <c r="B1843" s="3">
        <v>46272</v>
      </c>
      <c r="C1843" s="10">
        <f>YEAR(SalesDataTable[[#This Row],[Order Date]])</f>
        <v>2026</v>
      </c>
      <c r="D1843" s="10" t="str">
        <f>"Q"&amp;ROUNDUP(MONTH(SalesDataTable[[#This Row],[Order Date]])/3,0)</f>
        <v>Q3</v>
      </c>
      <c r="E1843" s="10">
        <f>MONTH(SalesDataTable[[#This Row],[Order Date]])</f>
        <v>9</v>
      </c>
      <c r="F1843" s="10"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6">
      <c r="A1844" s="2">
        <v>2305</v>
      </c>
      <c r="B1844" s="3">
        <v>46272</v>
      </c>
      <c r="C1844" s="10">
        <f>YEAR(SalesDataTable[[#This Row],[Order Date]])</f>
        <v>2026</v>
      </c>
      <c r="D1844" s="10" t="str">
        <f>"Q"&amp;ROUNDUP(MONTH(SalesDataTable[[#This Row],[Order Date]])/3,0)</f>
        <v>Q3</v>
      </c>
      <c r="E1844" s="10">
        <f>MONTH(SalesDataTable[[#This Row],[Order Date]])</f>
        <v>9</v>
      </c>
      <c r="F1844" s="10"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6">
      <c r="A1845" s="2">
        <v>2344</v>
      </c>
      <c r="B1845" s="3">
        <v>46272</v>
      </c>
      <c r="C1845" s="10">
        <f>YEAR(SalesDataTable[[#This Row],[Order Date]])</f>
        <v>2026</v>
      </c>
      <c r="D1845" s="10" t="str">
        <f>"Q"&amp;ROUNDUP(MONTH(SalesDataTable[[#This Row],[Order Date]])/3,0)</f>
        <v>Q3</v>
      </c>
      <c r="E1845" s="10">
        <f>MONTH(SalesDataTable[[#This Row],[Order Date]])</f>
        <v>9</v>
      </c>
      <c r="F1845" s="10"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6">
      <c r="A1846" s="2">
        <v>2601</v>
      </c>
      <c r="B1846" s="3">
        <v>46272</v>
      </c>
      <c r="C1846" s="10">
        <f>YEAR(SalesDataTable[[#This Row],[Order Date]])</f>
        <v>2026</v>
      </c>
      <c r="D1846" s="10" t="str">
        <f>"Q"&amp;ROUNDUP(MONTH(SalesDataTable[[#This Row],[Order Date]])/3,0)</f>
        <v>Q3</v>
      </c>
      <c r="E1846" s="10">
        <f>MONTH(SalesDataTable[[#This Row],[Order Date]])</f>
        <v>9</v>
      </c>
      <c r="F1846" s="10"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6">
      <c r="A1847" s="2">
        <v>2831</v>
      </c>
      <c r="B1847" s="3">
        <v>46272</v>
      </c>
      <c r="C1847" s="10">
        <f>YEAR(SalesDataTable[[#This Row],[Order Date]])</f>
        <v>2026</v>
      </c>
      <c r="D1847" s="10" t="str">
        <f>"Q"&amp;ROUNDUP(MONTH(SalesDataTable[[#This Row],[Order Date]])/3,0)</f>
        <v>Q3</v>
      </c>
      <c r="E1847" s="10">
        <f>MONTH(SalesDataTable[[#This Row],[Order Date]])</f>
        <v>9</v>
      </c>
      <c r="F1847" s="10"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6">
      <c r="A1848" s="2">
        <v>2845</v>
      </c>
      <c r="B1848" s="3">
        <v>46272</v>
      </c>
      <c r="C1848" s="10">
        <f>YEAR(SalesDataTable[[#This Row],[Order Date]])</f>
        <v>2026</v>
      </c>
      <c r="D1848" s="10" t="str">
        <f>"Q"&amp;ROUNDUP(MONTH(SalesDataTable[[#This Row],[Order Date]])/3,0)</f>
        <v>Q3</v>
      </c>
      <c r="E1848" s="10">
        <f>MONTH(SalesDataTable[[#This Row],[Order Date]])</f>
        <v>9</v>
      </c>
      <c r="F1848" s="10"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6">
      <c r="A1849" s="2">
        <v>3679</v>
      </c>
      <c r="B1849" s="3">
        <v>46272</v>
      </c>
      <c r="C1849" s="10">
        <f>YEAR(SalesDataTable[[#This Row],[Order Date]])</f>
        <v>2026</v>
      </c>
      <c r="D1849" s="10" t="str">
        <f>"Q"&amp;ROUNDUP(MONTH(SalesDataTable[[#This Row],[Order Date]])/3,0)</f>
        <v>Q3</v>
      </c>
      <c r="E1849" s="10">
        <f>MONTH(SalesDataTable[[#This Row],[Order Date]])</f>
        <v>9</v>
      </c>
      <c r="F1849" s="10"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6">
      <c r="A1850" s="2">
        <v>3828</v>
      </c>
      <c r="B1850" s="3">
        <v>46272</v>
      </c>
      <c r="C1850" s="10">
        <f>YEAR(SalesDataTable[[#This Row],[Order Date]])</f>
        <v>2026</v>
      </c>
      <c r="D1850" s="10" t="str">
        <f>"Q"&amp;ROUNDUP(MONTH(SalesDataTable[[#This Row],[Order Date]])/3,0)</f>
        <v>Q3</v>
      </c>
      <c r="E1850" s="10">
        <f>MONTH(SalesDataTable[[#This Row],[Order Date]])</f>
        <v>9</v>
      </c>
      <c r="F1850" s="10"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6">
      <c r="A1851" s="2">
        <v>4226</v>
      </c>
      <c r="B1851" s="3">
        <v>46272</v>
      </c>
      <c r="C1851" s="10">
        <f>YEAR(SalesDataTable[[#This Row],[Order Date]])</f>
        <v>2026</v>
      </c>
      <c r="D1851" s="10" t="str">
        <f>"Q"&amp;ROUNDUP(MONTH(SalesDataTable[[#This Row],[Order Date]])/3,0)</f>
        <v>Q3</v>
      </c>
      <c r="E1851" s="10">
        <f>MONTH(SalesDataTable[[#This Row],[Order Date]])</f>
        <v>9</v>
      </c>
      <c r="F1851" s="10"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6">
      <c r="A1852" s="2">
        <v>58</v>
      </c>
      <c r="B1852" s="3">
        <v>46273</v>
      </c>
      <c r="C1852" s="10">
        <f>YEAR(SalesDataTable[[#This Row],[Order Date]])</f>
        <v>2026</v>
      </c>
      <c r="D1852" s="10" t="str">
        <f>"Q"&amp;ROUNDUP(MONTH(SalesDataTable[[#This Row],[Order Date]])/3,0)</f>
        <v>Q3</v>
      </c>
      <c r="E1852" s="10">
        <f>MONTH(SalesDataTable[[#This Row],[Order Date]])</f>
        <v>9</v>
      </c>
      <c r="F1852" s="10"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6">
      <c r="A1853" s="2">
        <v>1224</v>
      </c>
      <c r="B1853" s="3">
        <v>46273</v>
      </c>
      <c r="C1853" s="10">
        <f>YEAR(SalesDataTable[[#This Row],[Order Date]])</f>
        <v>2026</v>
      </c>
      <c r="D1853" s="10" t="str">
        <f>"Q"&amp;ROUNDUP(MONTH(SalesDataTable[[#This Row],[Order Date]])/3,0)</f>
        <v>Q3</v>
      </c>
      <c r="E1853" s="10">
        <f>MONTH(SalesDataTable[[#This Row],[Order Date]])</f>
        <v>9</v>
      </c>
      <c r="F1853" s="10"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6">
      <c r="A1854" s="2">
        <v>4345</v>
      </c>
      <c r="B1854" s="3">
        <v>46273</v>
      </c>
      <c r="C1854" s="10">
        <f>YEAR(SalesDataTable[[#This Row],[Order Date]])</f>
        <v>2026</v>
      </c>
      <c r="D1854" s="10" t="str">
        <f>"Q"&amp;ROUNDUP(MONTH(SalesDataTable[[#This Row],[Order Date]])/3,0)</f>
        <v>Q3</v>
      </c>
      <c r="E1854" s="10">
        <f>MONTH(SalesDataTable[[#This Row],[Order Date]])</f>
        <v>9</v>
      </c>
      <c r="F1854" s="10"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6">
      <c r="A1855" s="2">
        <v>1069</v>
      </c>
      <c r="B1855" s="3">
        <v>46274</v>
      </c>
      <c r="C1855" s="10">
        <f>YEAR(SalesDataTable[[#This Row],[Order Date]])</f>
        <v>2026</v>
      </c>
      <c r="D1855" s="10" t="str">
        <f>"Q"&amp;ROUNDUP(MONTH(SalesDataTable[[#This Row],[Order Date]])/3,0)</f>
        <v>Q3</v>
      </c>
      <c r="E1855" s="10">
        <f>MONTH(SalesDataTable[[#This Row],[Order Date]])</f>
        <v>9</v>
      </c>
      <c r="F1855" s="10"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6">
      <c r="A1856" s="2">
        <v>1489</v>
      </c>
      <c r="B1856" s="3">
        <v>46274</v>
      </c>
      <c r="C1856" s="10">
        <f>YEAR(SalesDataTable[[#This Row],[Order Date]])</f>
        <v>2026</v>
      </c>
      <c r="D1856" s="10" t="str">
        <f>"Q"&amp;ROUNDUP(MONTH(SalesDataTable[[#This Row],[Order Date]])/3,0)</f>
        <v>Q3</v>
      </c>
      <c r="E1856" s="10">
        <f>MONTH(SalesDataTable[[#This Row],[Order Date]])</f>
        <v>9</v>
      </c>
      <c r="F1856" s="10"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6">
      <c r="A1857" s="2">
        <v>2045</v>
      </c>
      <c r="B1857" s="3">
        <v>46274</v>
      </c>
      <c r="C1857" s="10">
        <f>YEAR(SalesDataTable[[#This Row],[Order Date]])</f>
        <v>2026</v>
      </c>
      <c r="D1857" s="10" t="str">
        <f>"Q"&amp;ROUNDUP(MONTH(SalesDataTable[[#This Row],[Order Date]])/3,0)</f>
        <v>Q3</v>
      </c>
      <c r="E1857" s="10">
        <f>MONTH(SalesDataTable[[#This Row],[Order Date]])</f>
        <v>9</v>
      </c>
      <c r="F1857" s="10"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6">
      <c r="A1858" s="2">
        <v>2610</v>
      </c>
      <c r="B1858" s="3">
        <v>46274</v>
      </c>
      <c r="C1858" s="10">
        <f>YEAR(SalesDataTable[[#This Row],[Order Date]])</f>
        <v>2026</v>
      </c>
      <c r="D1858" s="10" t="str">
        <f>"Q"&amp;ROUNDUP(MONTH(SalesDataTable[[#This Row],[Order Date]])/3,0)</f>
        <v>Q3</v>
      </c>
      <c r="E1858" s="10">
        <f>MONTH(SalesDataTable[[#This Row],[Order Date]])</f>
        <v>9</v>
      </c>
      <c r="F1858" s="10"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6">
      <c r="A1859" s="2">
        <v>4210</v>
      </c>
      <c r="B1859" s="3">
        <v>46274</v>
      </c>
      <c r="C1859" s="10">
        <f>YEAR(SalesDataTable[[#This Row],[Order Date]])</f>
        <v>2026</v>
      </c>
      <c r="D1859" s="10" t="str">
        <f>"Q"&amp;ROUNDUP(MONTH(SalesDataTable[[#This Row],[Order Date]])/3,0)</f>
        <v>Q3</v>
      </c>
      <c r="E1859" s="10">
        <f>MONTH(SalesDataTable[[#This Row],[Order Date]])</f>
        <v>9</v>
      </c>
      <c r="F1859" s="10"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6">
      <c r="A1860" s="2">
        <v>4584</v>
      </c>
      <c r="B1860" s="3">
        <v>46274</v>
      </c>
      <c r="C1860" s="10">
        <f>YEAR(SalesDataTable[[#This Row],[Order Date]])</f>
        <v>2026</v>
      </c>
      <c r="D1860" s="10" t="str">
        <f>"Q"&amp;ROUNDUP(MONTH(SalesDataTable[[#This Row],[Order Date]])/3,0)</f>
        <v>Q3</v>
      </c>
      <c r="E1860" s="10">
        <f>MONTH(SalesDataTable[[#This Row],[Order Date]])</f>
        <v>9</v>
      </c>
      <c r="F1860" s="10"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6">
      <c r="A1861" s="2">
        <v>44</v>
      </c>
      <c r="B1861" s="3">
        <v>46275</v>
      </c>
      <c r="C1861" s="10">
        <f>YEAR(SalesDataTable[[#This Row],[Order Date]])</f>
        <v>2026</v>
      </c>
      <c r="D1861" s="10" t="str">
        <f>"Q"&amp;ROUNDUP(MONTH(SalesDataTable[[#This Row],[Order Date]])/3,0)</f>
        <v>Q3</v>
      </c>
      <c r="E1861" s="10">
        <f>MONTH(SalesDataTable[[#This Row],[Order Date]])</f>
        <v>9</v>
      </c>
      <c r="F1861" s="10"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6">
      <c r="A1862" s="2">
        <v>97</v>
      </c>
      <c r="B1862" s="3">
        <v>46275</v>
      </c>
      <c r="C1862" s="10">
        <f>YEAR(SalesDataTable[[#This Row],[Order Date]])</f>
        <v>2026</v>
      </c>
      <c r="D1862" s="10" t="str">
        <f>"Q"&amp;ROUNDUP(MONTH(SalesDataTable[[#This Row],[Order Date]])/3,0)</f>
        <v>Q3</v>
      </c>
      <c r="E1862" s="10">
        <f>MONTH(SalesDataTable[[#This Row],[Order Date]])</f>
        <v>9</v>
      </c>
      <c r="F1862" s="10"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6">
      <c r="A1863" s="2">
        <v>1015</v>
      </c>
      <c r="B1863" s="3">
        <v>46275</v>
      </c>
      <c r="C1863" s="10">
        <f>YEAR(SalesDataTable[[#This Row],[Order Date]])</f>
        <v>2026</v>
      </c>
      <c r="D1863" s="10" t="str">
        <f>"Q"&amp;ROUNDUP(MONTH(SalesDataTable[[#This Row],[Order Date]])/3,0)</f>
        <v>Q3</v>
      </c>
      <c r="E1863" s="10">
        <f>MONTH(SalesDataTable[[#This Row],[Order Date]])</f>
        <v>9</v>
      </c>
      <c r="F1863" s="10"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6">
      <c r="A1864" s="2">
        <v>1128</v>
      </c>
      <c r="B1864" s="3">
        <v>46275</v>
      </c>
      <c r="C1864" s="10">
        <f>YEAR(SalesDataTable[[#This Row],[Order Date]])</f>
        <v>2026</v>
      </c>
      <c r="D1864" s="10" t="str">
        <f>"Q"&amp;ROUNDUP(MONTH(SalesDataTable[[#This Row],[Order Date]])/3,0)</f>
        <v>Q3</v>
      </c>
      <c r="E1864" s="10">
        <f>MONTH(SalesDataTable[[#This Row],[Order Date]])</f>
        <v>9</v>
      </c>
      <c r="F1864" s="10"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6">
      <c r="A1865" s="2">
        <v>3548</v>
      </c>
      <c r="B1865" s="3">
        <v>46275</v>
      </c>
      <c r="C1865" s="10">
        <f>YEAR(SalesDataTable[[#This Row],[Order Date]])</f>
        <v>2026</v>
      </c>
      <c r="D1865" s="10" t="str">
        <f>"Q"&amp;ROUNDUP(MONTH(SalesDataTable[[#This Row],[Order Date]])/3,0)</f>
        <v>Q3</v>
      </c>
      <c r="E1865" s="10">
        <f>MONTH(SalesDataTable[[#This Row],[Order Date]])</f>
        <v>9</v>
      </c>
      <c r="F1865" s="10"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6">
      <c r="A1866" s="2">
        <v>242</v>
      </c>
      <c r="B1866" s="3">
        <v>46276</v>
      </c>
      <c r="C1866" s="10">
        <f>YEAR(SalesDataTable[[#This Row],[Order Date]])</f>
        <v>2026</v>
      </c>
      <c r="D1866" s="10" t="str">
        <f>"Q"&amp;ROUNDUP(MONTH(SalesDataTable[[#This Row],[Order Date]])/3,0)</f>
        <v>Q3</v>
      </c>
      <c r="E1866" s="10">
        <f>MONTH(SalesDataTable[[#This Row],[Order Date]])</f>
        <v>9</v>
      </c>
      <c r="F1866" s="10"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6">
      <c r="A1867" s="2">
        <v>784</v>
      </c>
      <c r="B1867" s="3">
        <v>46276</v>
      </c>
      <c r="C1867" s="10">
        <f>YEAR(SalesDataTable[[#This Row],[Order Date]])</f>
        <v>2026</v>
      </c>
      <c r="D1867" s="10" t="str">
        <f>"Q"&amp;ROUNDUP(MONTH(SalesDataTable[[#This Row],[Order Date]])/3,0)</f>
        <v>Q3</v>
      </c>
      <c r="E1867" s="10">
        <f>MONTH(SalesDataTable[[#This Row],[Order Date]])</f>
        <v>9</v>
      </c>
      <c r="F1867" s="10"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6">
      <c r="A1868" s="2">
        <v>1535</v>
      </c>
      <c r="B1868" s="3">
        <v>46276</v>
      </c>
      <c r="C1868" s="10">
        <f>YEAR(SalesDataTable[[#This Row],[Order Date]])</f>
        <v>2026</v>
      </c>
      <c r="D1868" s="10" t="str">
        <f>"Q"&amp;ROUNDUP(MONTH(SalesDataTable[[#This Row],[Order Date]])/3,0)</f>
        <v>Q3</v>
      </c>
      <c r="E1868" s="10">
        <f>MONTH(SalesDataTable[[#This Row],[Order Date]])</f>
        <v>9</v>
      </c>
      <c r="F1868" s="10"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6">
      <c r="A1869" s="2">
        <v>1687</v>
      </c>
      <c r="B1869" s="3">
        <v>46276</v>
      </c>
      <c r="C1869" s="10">
        <f>YEAR(SalesDataTable[[#This Row],[Order Date]])</f>
        <v>2026</v>
      </c>
      <c r="D1869" s="10" t="str">
        <f>"Q"&amp;ROUNDUP(MONTH(SalesDataTable[[#This Row],[Order Date]])/3,0)</f>
        <v>Q3</v>
      </c>
      <c r="E1869" s="10">
        <f>MONTH(SalesDataTable[[#This Row],[Order Date]])</f>
        <v>9</v>
      </c>
      <c r="F1869" s="10"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6">
      <c r="A1870" s="2">
        <v>2162</v>
      </c>
      <c r="B1870" s="3">
        <v>46276</v>
      </c>
      <c r="C1870" s="10">
        <f>YEAR(SalesDataTable[[#This Row],[Order Date]])</f>
        <v>2026</v>
      </c>
      <c r="D1870" s="10" t="str">
        <f>"Q"&amp;ROUNDUP(MONTH(SalesDataTable[[#This Row],[Order Date]])/3,0)</f>
        <v>Q3</v>
      </c>
      <c r="E1870" s="10">
        <f>MONTH(SalesDataTable[[#This Row],[Order Date]])</f>
        <v>9</v>
      </c>
      <c r="F1870" s="10"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6">
      <c r="A1871" s="2">
        <v>2307</v>
      </c>
      <c r="B1871" s="3">
        <v>46276</v>
      </c>
      <c r="C1871" s="10">
        <f>YEAR(SalesDataTable[[#This Row],[Order Date]])</f>
        <v>2026</v>
      </c>
      <c r="D1871" s="10" t="str">
        <f>"Q"&amp;ROUNDUP(MONTH(SalesDataTable[[#This Row],[Order Date]])/3,0)</f>
        <v>Q3</v>
      </c>
      <c r="E1871" s="10">
        <f>MONTH(SalesDataTable[[#This Row],[Order Date]])</f>
        <v>9</v>
      </c>
      <c r="F1871" s="10"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6">
      <c r="A1872" s="2">
        <v>3976</v>
      </c>
      <c r="B1872" s="3">
        <v>46276</v>
      </c>
      <c r="C1872" s="10">
        <f>YEAR(SalesDataTable[[#This Row],[Order Date]])</f>
        <v>2026</v>
      </c>
      <c r="D1872" s="10" t="str">
        <f>"Q"&amp;ROUNDUP(MONTH(SalesDataTable[[#This Row],[Order Date]])/3,0)</f>
        <v>Q3</v>
      </c>
      <c r="E1872" s="10">
        <f>MONTH(SalesDataTable[[#This Row],[Order Date]])</f>
        <v>9</v>
      </c>
      <c r="F1872" s="10"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6">
      <c r="A1873" s="2">
        <v>5066</v>
      </c>
      <c r="B1873" s="3">
        <v>46276</v>
      </c>
      <c r="C1873" s="10">
        <f>YEAR(SalesDataTable[[#This Row],[Order Date]])</f>
        <v>2026</v>
      </c>
      <c r="D1873" s="10" t="str">
        <f>"Q"&amp;ROUNDUP(MONTH(SalesDataTable[[#This Row],[Order Date]])/3,0)</f>
        <v>Q3</v>
      </c>
      <c r="E1873" s="10">
        <f>MONTH(SalesDataTable[[#This Row],[Order Date]])</f>
        <v>9</v>
      </c>
      <c r="F1873" s="10"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6">
      <c r="A1874" s="2">
        <v>78</v>
      </c>
      <c r="B1874" s="3">
        <v>46277</v>
      </c>
      <c r="C1874" s="10">
        <f>YEAR(SalesDataTable[[#This Row],[Order Date]])</f>
        <v>2026</v>
      </c>
      <c r="D1874" s="10" t="str">
        <f>"Q"&amp;ROUNDUP(MONTH(SalesDataTable[[#This Row],[Order Date]])/3,0)</f>
        <v>Q3</v>
      </c>
      <c r="E1874" s="10">
        <f>MONTH(SalesDataTable[[#This Row],[Order Date]])</f>
        <v>9</v>
      </c>
      <c r="F1874" s="10"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6">
      <c r="A1875" s="2">
        <v>354</v>
      </c>
      <c r="B1875" s="3">
        <v>46277</v>
      </c>
      <c r="C1875" s="10">
        <f>YEAR(SalesDataTable[[#This Row],[Order Date]])</f>
        <v>2026</v>
      </c>
      <c r="D1875" s="10" t="str">
        <f>"Q"&amp;ROUNDUP(MONTH(SalesDataTable[[#This Row],[Order Date]])/3,0)</f>
        <v>Q3</v>
      </c>
      <c r="E1875" s="10">
        <f>MONTH(SalesDataTable[[#This Row],[Order Date]])</f>
        <v>9</v>
      </c>
      <c r="F1875" s="10"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6">
      <c r="A1876" s="2">
        <v>1738</v>
      </c>
      <c r="B1876" s="3">
        <v>46277</v>
      </c>
      <c r="C1876" s="10">
        <f>YEAR(SalesDataTable[[#This Row],[Order Date]])</f>
        <v>2026</v>
      </c>
      <c r="D1876" s="10" t="str">
        <f>"Q"&amp;ROUNDUP(MONTH(SalesDataTable[[#This Row],[Order Date]])/3,0)</f>
        <v>Q3</v>
      </c>
      <c r="E1876" s="10">
        <f>MONTH(SalesDataTable[[#This Row],[Order Date]])</f>
        <v>9</v>
      </c>
      <c r="F1876" s="10"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6">
      <c r="A1877" s="2">
        <v>1900</v>
      </c>
      <c r="B1877" s="3">
        <v>46277</v>
      </c>
      <c r="C1877" s="10">
        <f>YEAR(SalesDataTable[[#This Row],[Order Date]])</f>
        <v>2026</v>
      </c>
      <c r="D1877" s="10" t="str">
        <f>"Q"&amp;ROUNDUP(MONTH(SalesDataTable[[#This Row],[Order Date]])/3,0)</f>
        <v>Q3</v>
      </c>
      <c r="E1877" s="10">
        <f>MONTH(SalesDataTable[[#This Row],[Order Date]])</f>
        <v>9</v>
      </c>
      <c r="F1877" s="10"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6">
      <c r="A1878" s="2">
        <v>3375</v>
      </c>
      <c r="B1878" s="3">
        <v>46277</v>
      </c>
      <c r="C1878" s="10">
        <f>YEAR(SalesDataTable[[#This Row],[Order Date]])</f>
        <v>2026</v>
      </c>
      <c r="D1878" s="10" t="str">
        <f>"Q"&amp;ROUNDUP(MONTH(SalesDataTable[[#This Row],[Order Date]])/3,0)</f>
        <v>Q3</v>
      </c>
      <c r="E1878" s="10">
        <f>MONTH(SalesDataTable[[#This Row],[Order Date]])</f>
        <v>9</v>
      </c>
      <c r="F1878" s="10"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6">
      <c r="A1879" s="2">
        <v>3567</v>
      </c>
      <c r="B1879" s="3">
        <v>46277</v>
      </c>
      <c r="C1879" s="10">
        <f>YEAR(SalesDataTable[[#This Row],[Order Date]])</f>
        <v>2026</v>
      </c>
      <c r="D1879" s="10" t="str">
        <f>"Q"&amp;ROUNDUP(MONTH(SalesDataTable[[#This Row],[Order Date]])/3,0)</f>
        <v>Q3</v>
      </c>
      <c r="E1879" s="10">
        <f>MONTH(SalesDataTable[[#This Row],[Order Date]])</f>
        <v>9</v>
      </c>
      <c r="F1879" s="10"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6">
      <c r="A1880" s="2">
        <v>4106</v>
      </c>
      <c r="B1880" s="3">
        <v>46277</v>
      </c>
      <c r="C1880" s="10">
        <f>YEAR(SalesDataTable[[#This Row],[Order Date]])</f>
        <v>2026</v>
      </c>
      <c r="D1880" s="10" t="str">
        <f>"Q"&amp;ROUNDUP(MONTH(SalesDataTable[[#This Row],[Order Date]])/3,0)</f>
        <v>Q3</v>
      </c>
      <c r="E1880" s="10">
        <f>MONTH(SalesDataTable[[#This Row],[Order Date]])</f>
        <v>9</v>
      </c>
      <c r="F1880" s="10"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6">
      <c r="A1881" s="2">
        <v>4293</v>
      </c>
      <c r="B1881" s="3">
        <v>46277</v>
      </c>
      <c r="C1881" s="10">
        <f>YEAR(SalesDataTable[[#This Row],[Order Date]])</f>
        <v>2026</v>
      </c>
      <c r="D1881" s="10" t="str">
        <f>"Q"&amp;ROUNDUP(MONTH(SalesDataTable[[#This Row],[Order Date]])/3,0)</f>
        <v>Q3</v>
      </c>
      <c r="E1881" s="10">
        <f>MONTH(SalesDataTable[[#This Row],[Order Date]])</f>
        <v>9</v>
      </c>
      <c r="F1881" s="10"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6">
      <c r="A1882" s="2">
        <v>4859</v>
      </c>
      <c r="B1882" s="3">
        <v>46277</v>
      </c>
      <c r="C1882" s="10">
        <f>YEAR(SalesDataTable[[#This Row],[Order Date]])</f>
        <v>2026</v>
      </c>
      <c r="D1882" s="10" t="str">
        <f>"Q"&amp;ROUNDUP(MONTH(SalesDataTable[[#This Row],[Order Date]])/3,0)</f>
        <v>Q3</v>
      </c>
      <c r="E1882" s="10">
        <f>MONTH(SalesDataTable[[#This Row],[Order Date]])</f>
        <v>9</v>
      </c>
      <c r="F1882" s="10"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6">
      <c r="A1883" s="2">
        <v>770</v>
      </c>
      <c r="B1883" s="3">
        <v>46278</v>
      </c>
      <c r="C1883" s="10">
        <f>YEAR(SalesDataTable[[#This Row],[Order Date]])</f>
        <v>2026</v>
      </c>
      <c r="D1883" s="10" t="str">
        <f>"Q"&amp;ROUNDUP(MONTH(SalesDataTable[[#This Row],[Order Date]])/3,0)</f>
        <v>Q3</v>
      </c>
      <c r="E1883" s="10">
        <f>MONTH(SalesDataTable[[#This Row],[Order Date]])</f>
        <v>9</v>
      </c>
      <c r="F1883" s="10"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6">
      <c r="A1884" s="2">
        <v>1375</v>
      </c>
      <c r="B1884" s="3">
        <v>46278</v>
      </c>
      <c r="C1884" s="10">
        <f>YEAR(SalesDataTable[[#This Row],[Order Date]])</f>
        <v>2026</v>
      </c>
      <c r="D1884" s="10" t="str">
        <f>"Q"&amp;ROUNDUP(MONTH(SalesDataTable[[#This Row],[Order Date]])/3,0)</f>
        <v>Q3</v>
      </c>
      <c r="E1884" s="10">
        <f>MONTH(SalesDataTable[[#This Row],[Order Date]])</f>
        <v>9</v>
      </c>
      <c r="F1884" s="10"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6">
      <c r="A1885" s="2">
        <v>2063</v>
      </c>
      <c r="B1885" s="3">
        <v>46278</v>
      </c>
      <c r="C1885" s="10">
        <f>YEAR(SalesDataTable[[#This Row],[Order Date]])</f>
        <v>2026</v>
      </c>
      <c r="D1885" s="10" t="str">
        <f>"Q"&amp;ROUNDUP(MONTH(SalesDataTable[[#This Row],[Order Date]])/3,0)</f>
        <v>Q3</v>
      </c>
      <c r="E1885" s="10">
        <f>MONTH(SalesDataTable[[#This Row],[Order Date]])</f>
        <v>9</v>
      </c>
      <c r="F1885" s="10"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6">
      <c r="A1886" s="2">
        <v>2563</v>
      </c>
      <c r="B1886" s="3">
        <v>46278</v>
      </c>
      <c r="C1886" s="10">
        <f>YEAR(SalesDataTable[[#This Row],[Order Date]])</f>
        <v>2026</v>
      </c>
      <c r="D1886" s="10" t="str">
        <f>"Q"&amp;ROUNDUP(MONTH(SalesDataTable[[#This Row],[Order Date]])/3,0)</f>
        <v>Q3</v>
      </c>
      <c r="E1886" s="10">
        <f>MONTH(SalesDataTable[[#This Row],[Order Date]])</f>
        <v>9</v>
      </c>
      <c r="F1886" s="10"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6">
      <c r="A1887" s="2">
        <v>2786</v>
      </c>
      <c r="B1887" s="3">
        <v>46278</v>
      </c>
      <c r="C1887" s="10">
        <f>YEAR(SalesDataTable[[#This Row],[Order Date]])</f>
        <v>2026</v>
      </c>
      <c r="D1887" s="10" t="str">
        <f>"Q"&amp;ROUNDUP(MONTH(SalesDataTable[[#This Row],[Order Date]])/3,0)</f>
        <v>Q3</v>
      </c>
      <c r="E1887" s="10">
        <f>MONTH(SalesDataTable[[#This Row],[Order Date]])</f>
        <v>9</v>
      </c>
      <c r="F1887" s="10"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6">
      <c r="A1888" s="2">
        <v>3269</v>
      </c>
      <c r="B1888" s="3">
        <v>46278</v>
      </c>
      <c r="C1888" s="10">
        <f>YEAR(SalesDataTable[[#This Row],[Order Date]])</f>
        <v>2026</v>
      </c>
      <c r="D1888" s="10" t="str">
        <f>"Q"&amp;ROUNDUP(MONTH(SalesDataTable[[#This Row],[Order Date]])/3,0)</f>
        <v>Q3</v>
      </c>
      <c r="E1888" s="10">
        <f>MONTH(SalesDataTable[[#This Row],[Order Date]])</f>
        <v>9</v>
      </c>
      <c r="F1888" s="10"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6">
      <c r="A1889" s="2">
        <v>3346</v>
      </c>
      <c r="B1889" s="3">
        <v>46278</v>
      </c>
      <c r="C1889" s="10">
        <f>YEAR(SalesDataTable[[#This Row],[Order Date]])</f>
        <v>2026</v>
      </c>
      <c r="D1889" s="10" t="str">
        <f>"Q"&amp;ROUNDUP(MONTH(SalesDataTable[[#This Row],[Order Date]])/3,0)</f>
        <v>Q3</v>
      </c>
      <c r="E1889" s="10">
        <f>MONTH(SalesDataTable[[#This Row],[Order Date]])</f>
        <v>9</v>
      </c>
      <c r="F1889" s="10"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6">
      <c r="A1890" s="2">
        <v>4097</v>
      </c>
      <c r="B1890" s="3">
        <v>46278</v>
      </c>
      <c r="C1890" s="10">
        <f>YEAR(SalesDataTable[[#This Row],[Order Date]])</f>
        <v>2026</v>
      </c>
      <c r="D1890" s="10" t="str">
        <f>"Q"&amp;ROUNDUP(MONTH(SalesDataTable[[#This Row],[Order Date]])/3,0)</f>
        <v>Q3</v>
      </c>
      <c r="E1890" s="10">
        <f>MONTH(SalesDataTable[[#This Row],[Order Date]])</f>
        <v>9</v>
      </c>
      <c r="F1890" s="10"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6">
      <c r="A1891" s="2">
        <v>4208</v>
      </c>
      <c r="B1891" s="3">
        <v>46278</v>
      </c>
      <c r="C1891" s="10">
        <f>YEAR(SalesDataTable[[#This Row],[Order Date]])</f>
        <v>2026</v>
      </c>
      <c r="D1891" s="10" t="str">
        <f>"Q"&amp;ROUNDUP(MONTH(SalesDataTable[[#This Row],[Order Date]])/3,0)</f>
        <v>Q3</v>
      </c>
      <c r="E1891" s="10">
        <f>MONTH(SalesDataTable[[#This Row],[Order Date]])</f>
        <v>9</v>
      </c>
      <c r="F1891" s="10"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6">
      <c r="A1892" s="2">
        <v>4606</v>
      </c>
      <c r="B1892" s="3">
        <v>46278</v>
      </c>
      <c r="C1892" s="10">
        <f>YEAR(SalesDataTable[[#This Row],[Order Date]])</f>
        <v>2026</v>
      </c>
      <c r="D1892" s="10" t="str">
        <f>"Q"&amp;ROUNDUP(MONTH(SalesDataTable[[#This Row],[Order Date]])/3,0)</f>
        <v>Q3</v>
      </c>
      <c r="E1892" s="10">
        <f>MONTH(SalesDataTable[[#This Row],[Order Date]])</f>
        <v>9</v>
      </c>
      <c r="F1892" s="10"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6">
      <c r="A1893" s="2">
        <v>222</v>
      </c>
      <c r="B1893" s="3">
        <v>46279</v>
      </c>
      <c r="C1893" s="10">
        <f>YEAR(SalesDataTable[[#This Row],[Order Date]])</f>
        <v>2026</v>
      </c>
      <c r="D1893" s="10" t="str">
        <f>"Q"&amp;ROUNDUP(MONTH(SalesDataTable[[#This Row],[Order Date]])/3,0)</f>
        <v>Q3</v>
      </c>
      <c r="E1893" s="10">
        <f>MONTH(SalesDataTable[[#This Row],[Order Date]])</f>
        <v>9</v>
      </c>
      <c r="F1893" s="10"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6">
      <c r="A1894" s="2">
        <v>241</v>
      </c>
      <c r="B1894" s="3">
        <v>46279</v>
      </c>
      <c r="C1894" s="10">
        <f>YEAR(SalesDataTable[[#This Row],[Order Date]])</f>
        <v>2026</v>
      </c>
      <c r="D1894" s="10" t="str">
        <f>"Q"&amp;ROUNDUP(MONTH(SalesDataTable[[#This Row],[Order Date]])/3,0)</f>
        <v>Q3</v>
      </c>
      <c r="E1894" s="10">
        <f>MONTH(SalesDataTable[[#This Row],[Order Date]])</f>
        <v>9</v>
      </c>
      <c r="F1894" s="10"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6">
      <c r="A1895" s="2">
        <v>753</v>
      </c>
      <c r="B1895" s="3">
        <v>46279</v>
      </c>
      <c r="C1895" s="10">
        <f>YEAR(SalesDataTable[[#This Row],[Order Date]])</f>
        <v>2026</v>
      </c>
      <c r="D1895" s="10" t="str">
        <f>"Q"&amp;ROUNDUP(MONTH(SalesDataTable[[#This Row],[Order Date]])/3,0)</f>
        <v>Q3</v>
      </c>
      <c r="E1895" s="10">
        <f>MONTH(SalesDataTable[[#This Row],[Order Date]])</f>
        <v>9</v>
      </c>
      <c r="F1895" s="10"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6">
      <c r="A1896" s="2">
        <v>2530</v>
      </c>
      <c r="B1896" s="3">
        <v>46279</v>
      </c>
      <c r="C1896" s="10">
        <f>YEAR(SalesDataTable[[#This Row],[Order Date]])</f>
        <v>2026</v>
      </c>
      <c r="D1896" s="10" t="str">
        <f>"Q"&amp;ROUNDUP(MONTH(SalesDataTable[[#This Row],[Order Date]])/3,0)</f>
        <v>Q3</v>
      </c>
      <c r="E1896" s="10">
        <f>MONTH(SalesDataTable[[#This Row],[Order Date]])</f>
        <v>9</v>
      </c>
      <c r="F1896" s="10"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6">
      <c r="A1897" s="2">
        <v>572</v>
      </c>
      <c r="B1897" s="3">
        <v>46280</v>
      </c>
      <c r="C1897" s="10">
        <f>YEAR(SalesDataTable[[#This Row],[Order Date]])</f>
        <v>2026</v>
      </c>
      <c r="D1897" s="10" t="str">
        <f>"Q"&amp;ROUNDUP(MONTH(SalesDataTable[[#This Row],[Order Date]])/3,0)</f>
        <v>Q3</v>
      </c>
      <c r="E1897" s="10">
        <f>MONTH(SalesDataTable[[#This Row],[Order Date]])</f>
        <v>9</v>
      </c>
      <c r="F1897" s="10"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6">
      <c r="A1898" s="2">
        <v>874</v>
      </c>
      <c r="B1898" s="3">
        <v>46280</v>
      </c>
      <c r="C1898" s="10">
        <f>YEAR(SalesDataTable[[#This Row],[Order Date]])</f>
        <v>2026</v>
      </c>
      <c r="D1898" s="10" t="str">
        <f>"Q"&amp;ROUNDUP(MONTH(SalesDataTable[[#This Row],[Order Date]])/3,0)</f>
        <v>Q3</v>
      </c>
      <c r="E1898" s="10">
        <f>MONTH(SalesDataTable[[#This Row],[Order Date]])</f>
        <v>9</v>
      </c>
      <c r="F1898" s="10"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6">
      <c r="A1899" s="2">
        <v>937</v>
      </c>
      <c r="B1899" s="3">
        <v>46280</v>
      </c>
      <c r="C1899" s="10">
        <f>YEAR(SalesDataTable[[#This Row],[Order Date]])</f>
        <v>2026</v>
      </c>
      <c r="D1899" s="10" t="str">
        <f>"Q"&amp;ROUNDUP(MONTH(SalesDataTable[[#This Row],[Order Date]])/3,0)</f>
        <v>Q3</v>
      </c>
      <c r="E1899" s="10">
        <f>MONTH(SalesDataTable[[#This Row],[Order Date]])</f>
        <v>9</v>
      </c>
      <c r="F1899" s="10"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6">
      <c r="A1900" s="2">
        <v>1229</v>
      </c>
      <c r="B1900" s="3">
        <v>46280</v>
      </c>
      <c r="C1900" s="10">
        <f>YEAR(SalesDataTable[[#This Row],[Order Date]])</f>
        <v>2026</v>
      </c>
      <c r="D1900" s="10" t="str">
        <f>"Q"&amp;ROUNDUP(MONTH(SalesDataTable[[#This Row],[Order Date]])/3,0)</f>
        <v>Q3</v>
      </c>
      <c r="E1900" s="10">
        <f>MONTH(SalesDataTable[[#This Row],[Order Date]])</f>
        <v>9</v>
      </c>
      <c r="F1900" s="10"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6">
      <c r="A1901" s="2">
        <v>2186</v>
      </c>
      <c r="B1901" s="3">
        <v>46280</v>
      </c>
      <c r="C1901" s="10">
        <f>YEAR(SalesDataTable[[#This Row],[Order Date]])</f>
        <v>2026</v>
      </c>
      <c r="D1901" s="10" t="str">
        <f>"Q"&amp;ROUNDUP(MONTH(SalesDataTable[[#This Row],[Order Date]])/3,0)</f>
        <v>Q3</v>
      </c>
      <c r="E1901" s="10">
        <f>MONTH(SalesDataTable[[#This Row],[Order Date]])</f>
        <v>9</v>
      </c>
      <c r="F1901" s="10"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6">
      <c r="A1902" s="2">
        <v>2922</v>
      </c>
      <c r="B1902" s="3">
        <v>46280</v>
      </c>
      <c r="C1902" s="10">
        <f>YEAR(SalesDataTable[[#This Row],[Order Date]])</f>
        <v>2026</v>
      </c>
      <c r="D1902" s="10" t="str">
        <f>"Q"&amp;ROUNDUP(MONTH(SalesDataTable[[#This Row],[Order Date]])/3,0)</f>
        <v>Q3</v>
      </c>
      <c r="E1902" s="10">
        <f>MONTH(SalesDataTable[[#This Row],[Order Date]])</f>
        <v>9</v>
      </c>
      <c r="F1902" s="10"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6">
      <c r="A1903" s="2">
        <v>3140</v>
      </c>
      <c r="B1903" s="3">
        <v>46280</v>
      </c>
      <c r="C1903" s="10">
        <f>YEAR(SalesDataTable[[#This Row],[Order Date]])</f>
        <v>2026</v>
      </c>
      <c r="D1903" s="10" t="str">
        <f>"Q"&amp;ROUNDUP(MONTH(SalesDataTable[[#This Row],[Order Date]])/3,0)</f>
        <v>Q3</v>
      </c>
      <c r="E1903" s="10">
        <f>MONTH(SalesDataTable[[#This Row],[Order Date]])</f>
        <v>9</v>
      </c>
      <c r="F1903" s="10"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6">
      <c r="A1904" s="2">
        <v>3369</v>
      </c>
      <c r="B1904" s="3">
        <v>46280</v>
      </c>
      <c r="C1904" s="10">
        <f>YEAR(SalesDataTable[[#This Row],[Order Date]])</f>
        <v>2026</v>
      </c>
      <c r="D1904" s="10" t="str">
        <f>"Q"&amp;ROUNDUP(MONTH(SalesDataTable[[#This Row],[Order Date]])/3,0)</f>
        <v>Q3</v>
      </c>
      <c r="E1904" s="10">
        <f>MONTH(SalesDataTable[[#This Row],[Order Date]])</f>
        <v>9</v>
      </c>
      <c r="F1904" s="10"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6">
      <c r="A1905" s="2">
        <v>4865</v>
      </c>
      <c r="B1905" s="3">
        <v>46280</v>
      </c>
      <c r="C1905" s="10">
        <f>YEAR(SalesDataTable[[#This Row],[Order Date]])</f>
        <v>2026</v>
      </c>
      <c r="D1905" s="10" t="str">
        <f>"Q"&amp;ROUNDUP(MONTH(SalesDataTable[[#This Row],[Order Date]])/3,0)</f>
        <v>Q3</v>
      </c>
      <c r="E1905" s="10">
        <f>MONTH(SalesDataTable[[#This Row],[Order Date]])</f>
        <v>9</v>
      </c>
      <c r="F1905" s="10"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6">
      <c r="A1906" s="2">
        <v>103</v>
      </c>
      <c r="B1906" s="3">
        <v>46281</v>
      </c>
      <c r="C1906" s="10">
        <f>YEAR(SalesDataTable[[#This Row],[Order Date]])</f>
        <v>2026</v>
      </c>
      <c r="D1906" s="10" t="str">
        <f>"Q"&amp;ROUNDUP(MONTH(SalesDataTable[[#This Row],[Order Date]])/3,0)</f>
        <v>Q3</v>
      </c>
      <c r="E1906" s="10">
        <f>MONTH(SalesDataTable[[#This Row],[Order Date]])</f>
        <v>9</v>
      </c>
      <c r="F1906" s="10"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6">
      <c r="A1907" s="2">
        <v>4500</v>
      </c>
      <c r="B1907" s="3">
        <v>46281</v>
      </c>
      <c r="C1907" s="10">
        <f>YEAR(SalesDataTable[[#This Row],[Order Date]])</f>
        <v>2026</v>
      </c>
      <c r="D1907" s="10" t="str">
        <f>"Q"&amp;ROUNDUP(MONTH(SalesDataTable[[#This Row],[Order Date]])/3,0)</f>
        <v>Q3</v>
      </c>
      <c r="E1907" s="10">
        <f>MONTH(SalesDataTable[[#This Row],[Order Date]])</f>
        <v>9</v>
      </c>
      <c r="F1907" s="10"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6">
      <c r="A1908" s="2">
        <v>5093</v>
      </c>
      <c r="B1908" s="3">
        <v>46281</v>
      </c>
      <c r="C1908" s="10">
        <f>YEAR(SalesDataTable[[#This Row],[Order Date]])</f>
        <v>2026</v>
      </c>
      <c r="D1908" s="10" t="str">
        <f>"Q"&amp;ROUNDUP(MONTH(SalesDataTable[[#This Row],[Order Date]])/3,0)</f>
        <v>Q3</v>
      </c>
      <c r="E1908" s="10">
        <f>MONTH(SalesDataTable[[#This Row],[Order Date]])</f>
        <v>9</v>
      </c>
      <c r="F1908" s="10"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6">
      <c r="A1909" s="2">
        <v>5147</v>
      </c>
      <c r="B1909" s="3">
        <v>46281</v>
      </c>
      <c r="C1909" s="10">
        <f>YEAR(SalesDataTable[[#This Row],[Order Date]])</f>
        <v>2026</v>
      </c>
      <c r="D1909" s="10" t="str">
        <f>"Q"&amp;ROUNDUP(MONTH(SalesDataTable[[#This Row],[Order Date]])/3,0)</f>
        <v>Q3</v>
      </c>
      <c r="E1909" s="10">
        <f>MONTH(SalesDataTable[[#This Row],[Order Date]])</f>
        <v>9</v>
      </c>
      <c r="F1909" s="10"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6">
      <c r="A1910" s="2">
        <v>365</v>
      </c>
      <c r="B1910" s="3">
        <v>46282</v>
      </c>
      <c r="C1910" s="10">
        <f>YEAR(SalesDataTable[[#This Row],[Order Date]])</f>
        <v>2026</v>
      </c>
      <c r="D1910" s="10" t="str">
        <f>"Q"&amp;ROUNDUP(MONTH(SalesDataTable[[#This Row],[Order Date]])/3,0)</f>
        <v>Q3</v>
      </c>
      <c r="E1910" s="10">
        <f>MONTH(SalesDataTable[[#This Row],[Order Date]])</f>
        <v>9</v>
      </c>
      <c r="F1910" s="10"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6">
      <c r="A1911" s="2">
        <v>494</v>
      </c>
      <c r="B1911" s="3">
        <v>46282</v>
      </c>
      <c r="C1911" s="10">
        <f>YEAR(SalesDataTable[[#This Row],[Order Date]])</f>
        <v>2026</v>
      </c>
      <c r="D1911" s="10" t="str">
        <f>"Q"&amp;ROUNDUP(MONTH(SalesDataTable[[#This Row],[Order Date]])/3,0)</f>
        <v>Q3</v>
      </c>
      <c r="E1911" s="10">
        <f>MONTH(SalesDataTable[[#This Row],[Order Date]])</f>
        <v>9</v>
      </c>
      <c r="F1911" s="10"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6">
      <c r="A1912" s="2">
        <v>665</v>
      </c>
      <c r="B1912" s="3">
        <v>46282</v>
      </c>
      <c r="C1912" s="10">
        <f>YEAR(SalesDataTable[[#This Row],[Order Date]])</f>
        <v>2026</v>
      </c>
      <c r="D1912" s="10" t="str">
        <f>"Q"&amp;ROUNDUP(MONTH(SalesDataTable[[#This Row],[Order Date]])/3,0)</f>
        <v>Q3</v>
      </c>
      <c r="E1912" s="10">
        <f>MONTH(SalesDataTable[[#This Row],[Order Date]])</f>
        <v>9</v>
      </c>
      <c r="F1912" s="10"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6">
      <c r="A1913" s="2">
        <v>2067</v>
      </c>
      <c r="B1913" s="3">
        <v>46282</v>
      </c>
      <c r="C1913" s="10">
        <f>YEAR(SalesDataTable[[#This Row],[Order Date]])</f>
        <v>2026</v>
      </c>
      <c r="D1913" s="10" t="str">
        <f>"Q"&amp;ROUNDUP(MONTH(SalesDataTable[[#This Row],[Order Date]])/3,0)</f>
        <v>Q3</v>
      </c>
      <c r="E1913" s="10">
        <f>MONTH(SalesDataTable[[#This Row],[Order Date]])</f>
        <v>9</v>
      </c>
      <c r="F1913" s="10"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6">
      <c r="A1914" s="2">
        <v>2648</v>
      </c>
      <c r="B1914" s="3">
        <v>46282</v>
      </c>
      <c r="C1914" s="10">
        <f>YEAR(SalesDataTable[[#This Row],[Order Date]])</f>
        <v>2026</v>
      </c>
      <c r="D1914" s="10" t="str">
        <f>"Q"&amp;ROUNDUP(MONTH(SalesDataTable[[#This Row],[Order Date]])/3,0)</f>
        <v>Q3</v>
      </c>
      <c r="E1914" s="10">
        <f>MONTH(SalesDataTable[[#This Row],[Order Date]])</f>
        <v>9</v>
      </c>
      <c r="F1914" s="10"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6">
      <c r="A1915" s="2">
        <v>3074</v>
      </c>
      <c r="B1915" s="3">
        <v>46282</v>
      </c>
      <c r="C1915" s="10">
        <f>YEAR(SalesDataTable[[#This Row],[Order Date]])</f>
        <v>2026</v>
      </c>
      <c r="D1915" s="10" t="str">
        <f>"Q"&amp;ROUNDUP(MONTH(SalesDataTable[[#This Row],[Order Date]])/3,0)</f>
        <v>Q3</v>
      </c>
      <c r="E1915" s="10">
        <f>MONTH(SalesDataTable[[#This Row],[Order Date]])</f>
        <v>9</v>
      </c>
      <c r="F1915" s="10"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6">
      <c r="A1916" s="2">
        <v>259</v>
      </c>
      <c r="B1916" s="3">
        <v>46283</v>
      </c>
      <c r="C1916" s="10">
        <f>YEAR(SalesDataTable[[#This Row],[Order Date]])</f>
        <v>2026</v>
      </c>
      <c r="D1916" s="10" t="str">
        <f>"Q"&amp;ROUNDUP(MONTH(SalesDataTable[[#This Row],[Order Date]])/3,0)</f>
        <v>Q3</v>
      </c>
      <c r="E1916" s="10">
        <f>MONTH(SalesDataTable[[#This Row],[Order Date]])</f>
        <v>9</v>
      </c>
      <c r="F1916" s="10"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6">
      <c r="A1917" s="2">
        <v>997</v>
      </c>
      <c r="B1917" s="3">
        <v>46283</v>
      </c>
      <c r="C1917" s="10">
        <f>YEAR(SalesDataTable[[#This Row],[Order Date]])</f>
        <v>2026</v>
      </c>
      <c r="D1917" s="10" t="str">
        <f>"Q"&amp;ROUNDUP(MONTH(SalesDataTable[[#This Row],[Order Date]])/3,0)</f>
        <v>Q3</v>
      </c>
      <c r="E1917" s="10">
        <f>MONTH(SalesDataTable[[#This Row],[Order Date]])</f>
        <v>9</v>
      </c>
      <c r="F1917" s="10"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6">
      <c r="A1918" s="2">
        <v>2102</v>
      </c>
      <c r="B1918" s="3">
        <v>46283</v>
      </c>
      <c r="C1918" s="10">
        <f>YEAR(SalesDataTable[[#This Row],[Order Date]])</f>
        <v>2026</v>
      </c>
      <c r="D1918" s="10" t="str">
        <f>"Q"&amp;ROUNDUP(MONTH(SalesDataTable[[#This Row],[Order Date]])/3,0)</f>
        <v>Q3</v>
      </c>
      <c r="E1918" s="10">
        <f>MONTH(SalesDataTable[[#This Row],[Order Date]])</f>
        <v>9</v>
      </c>
      <c r="F1918" s="10"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6">
      <c r="A1919" s="2">
        <v>2452</v>
      </c>
      <c r="B1919" s="3">
        <v>46283</v>
      </c>
      <c r="C1919" s="10">
        <f>YEAR(SalesDataTable[[#This Row],[Order Date]])</f>
        <v>2026</v>
      </c>
      <c r="D1919" s="10" t="str">
        <f>"Q"&amp;ROUNDUP(MONTH(SalesDataTable[[#This Row],[Order Date]])/3,0)</f>
        <v>Q3</v>
      </c>
      <c r="E1919" s="10">
        <f>MONTH(SalesDataTable[[#This Row],[Order Date]])</f>
        <v>9</v>
      </c>
      <c r="F1919" s="10"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6">
      <c r="A1920" s="2">
        <v>2761</v>
      </c>
      <c r="B1920" s="3">
        <v>46283</v>
      </c>
      <c r="C1920" s="10">
        <f>YEAR(SalesDataTable[[#This Row],[Order Date]])</f>
        <v>2026</v>
      </c>
      <c r="D1920" s="10" t="str">
        <f>"Q"&amp;ROUNDUP(MONTH(SalesDataTable[[#This Row],[Order Date]])/3,0)</f>
        <v>Q3</v>
      </c>
      <c r="E1920" s="10">
        <f>MONTH(SalesDataTable[[#This Row],[Order Date]])</f>
        <v>9</v>
      </c>
      <c r="F1920" s="10"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6">
      <c r="A1921" s="2">
        <v>3993</v>
      </c>
      <c r="B1921" s="3">
        <v>46283</v>
      </c>
      <c r="C1921" s="10">
        <f>YEAR(SalesDataTable[[#This Row],[Order Date]])</f>
        <v>2026</v>
      </c>
      <c r="D1921" s="10" t="str">
        <f>"Q"&amp;ROUNDUP(MONTH(SalesDataTable[[#This Row],[Order Date]])/3,0)</f>
        <v>Q3</v>
      </c>
      <c r="E1921" s="10">
        <f>MONTH(SalesDataTable[[#This Row],[Order Date]])</f>
        <v>9</v>
      </c>
      <c r="F1921" s="10"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6">
      <c r="A1922" s="2">
        <v>4343</v>
      </c>
      <c r="B1922" s="3">
        <v>46283</v>
      </c>
      <c r="C1922" s="10">
        <f>YEAR(SalesDataTable[[#This Row],[Order Date]])</f>
        <v>2026</v>
      </c>
      <c r="D1922" s="10" t="str">
        <f>"Q"&amp;ROUNDUP(MONTH(SalesDataTable[[#This Row],[Order Date]])/3,0)</f>
        <v>Q3</v>
      </c>
      <c r="E1922" s="10">
        <f>MONTH(SalesDataTable[[#This Row],[Order Date]])</f>
        <v>9</v>
      </c>
      <c r="F1922" s="10"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6">
      <c r="A1923" s="2">
        <v>4429</v>
      </c>
      <c r="B1923" s="3">
        <v>46283</v>
      </c>
      <c r="C1923" s="10">
        <f>YEAR(SalesDataTable[[#This Row],[Order Date]])</f>
        <v>2026</v>
      </c>
      <c r="D1923" s="10" t="str">
        <f>"Q"&amp;ROUNDUP(MONTH(SalesDataTable[[#This Row],[Order Date]])/3,0)</f>
        <v>Q3</v>
      </c>
      <c r="E1923" s="10">
        <f>MONTH(SalesDataTable[[#This Row],[Order Date]])</f>
        <v>9</v>
      </c>
      <c r="F1923" s="10"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6">
      <c r="A1924" s="2">
        <v>4824</v>
      </c>
      <c r="B1924" s="3">
        <v>46283</v>
      </c>
      <c r="C1924" s="10">
        <f>YEAR(SalesDataTable[[#This Row],[Order Date]])</f>
        <v>2026</v>
      </c>
      <c r="D1924" s="10" t="str">
        <f>"Q"&amp;ROUNDUP(MONTH(SalesDataTable[[#This Row],[Order Date]])/3,0)</f>
        <v>Q3</v>
      </c>
      <c r="E1924" s="10">
        <f>MONTH(SalesDataTable[[#This Row],[Order Date]])</f>
        <v>9</v>
      </c>
      <c r="F1924" s="10"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6">
      <c r="A1925" s="2">
        <v>4881</v>
      </c>
      <c r="B1925" s="3">
        <v>46283</v>
      </c>
      <c r="C1925" s="10">
        <f>YEAR(SalesDataTable[[#This Row],[Order Date]])</f>
        <v>2026</v>
      </c>
      <c r="D1925" s="10" t="str">
        <f>"Q"&amp;ROUNDUP(MONTH(SalesDataTable[[#This Row],[Order Date]])/3,0)</f>
        <v>Q3</v>
      </c>
      <c r="E1925" s="10">
        <f>MONTH(SalesDataTable[[#This Row],[Order Date]])</f>
        <v>9</v>
      </c>
      <c r="F1925" s="10"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6">
      <c r="A1926" s="2">
        <v>5138</v>
      </c>
      <c r="B1926" s="3">
        <v>46283</v>
      </c>
      <c r="C1926" s="10">
        <f>YEAR(SalesDataTable[[#This Row],[Order Date]])</f>
        <v>2026</v>
      </c>
      <c r="D1926" s="10" t="str">
        <f>"Q"&amp;ROUNDUP(MONTH(SalesDataTable[[#This Row],[Order Date]])/3,0)</f>
        <v>Q3</v>
      </c>
      <c r="E1926" s="10">
        <f>MONTH(SalesDataTable[[#This Row],[Order Date]])</f>
        <v>9</v>
      </c>
      <c r="F1926" s="10"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6">
      <c r="A1927" s="2">
        <v>1214</v>
      </c>
      <c r="B1927" s="3">
        <v>46284</v>
      </c>
      <c r="C1927" s="10">
        <f>YEAR(SalesDataTable[[#This Row],[Order Date]])</f>
        <v>2026</v>
      </c>
      <c r="D1927" s="10" t="str">
        <f>"Q"&amp;ROUNDUP(MONTH(SalesDataTable[[#This Row],[Order Date]])/3,0)</f>
        <v>Q3</v>
      </c>
      <c r="E1927" s="10">
        <f>MONTH(SalesDataTable[[#This Row],[Order Date]])</f>
        <v>9</v>
      </c>
      <c r="F1927" s="10"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6">
      <c r="A1928" s="2">
        <v>1346</v>
      </c>
      <c r="B1928" s="3">
        <v>46284</v>
      </c>
      <c r="C1928" s="10">
        <f>YEAR(SalesDataTable[[#This Row],[Order Date]])</f>
        <v>2026</v>
      </c>
      <c r="D1928" s="10" t="str">
        <f>"Q"&amp;ROUNDUP(MONTH(SalesDataTable[[#This Row],[Order Date]])/3,0)</f>
        <v>Q3</v>
      </c>
      <c r="E1928" s="10">
        <f>MONTH(SalesDataTable[[#This Row],[Order Date]])</f>
        <v>9</v>
      </c>
      <c r="F1928" s="10"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6">
      <c r="A1929" s="2">
        <v>1361</v>
      </c>
      <c r="B1929" s="3">
        <v>46284</v>
      </c>
      <c r="C1929" s="10">
        <f>YEAR(SalesDataTable[[#This Row],[Order Date]])</f>
        <v>2026</v>
      </c>
      <c r="D1929" s="10" t="str">
        <f>"Q"&amp;ROUNDUP(MONTH(SalesDataTable[[#This Row],[Order Date]])/3,0)</f>
        <v>Q3</v>
      </c>
      <c r="E1929" s="10">
        <f>MONTH(SalesDataTable[[#This Row],[Order Date]])</f>
        <v>9</v>
      </c>
      <c r="F1929" s="10"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6">
      <c r="A1930" s="2">
        <v>2728</v>
      </c>
      <c r="B1930" s="3">
        <v>46284</v>
      </c>
      <c r="C1930" s="10">
        <f>YEAR(SalesDataTable[[#This Row],[Order Date]])</f>
        <v>2026</v>
      </c>
      <c r="D1930" s="10" t="str">
        <f>"Q"&amp;ROUNDUP(MONTH(SalesDataTable[[#This Row],[Order Date]])/3,0)</f>
        <v>Q3</v>
      </c>
      <c r="E1930" s="10">
        <f>MONTH(SalesDataTable[[#This Row],[Order Date]])</f>
        <v>9</v>
      </c>
      <c r="F1930" s="10"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6">
      <c r="A1931" s="2">
        <v>2788</v>
      </c>
      <c r="B1931" s="3">
        <v>46284</v>
      </c>
      <c r="C1931" s="10">
        <f>YEAR(SalesDataTable[[#This Row],[Order Date]])</f>
        <v>2026</v>
      </c>
      <c r="D1931" s="10" t="str">
        <f>"Q"&amp;ROUNDUP(MONTH(SalesDataTable[[#This Row],[Order Date]])/3,0)</f>
        <v>Q3</v>
      </c>
      <c r="E1931" s="10">
        <f>MONTH(SalesDataTable[[#This Row],[Order Date]])</f>
        <v>9</v>
      </c>
      <c r="F1931" s="10"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6">
      <c r="A1932" s="2">
        <v>2932</v>
      </c>
      <c r="B1932" s="3">
        <v>46284</v>
      </c>
      <c r="C1932" s="10">
        <f>YEAR(SalesDataTable[[#This Row],[Order Date]])</f>
        <v>2026</v>
      </c>
      <c r="D1932" s="10" t="str">
        <f>"Q"&amp;ROUNDUP(MONTH(SalesDataTable[[#This Row],[Order Date]])/3,0)</f>
        <v>Q3</v>
      </c>
      <c r="E1932" s="10">
        <f>MONTH(SalesDataTable[[#This Row],[Order Date]])</f>
        <v>9</v>
      </c>
      <c r="F1932" s="10"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6">
      <c r="A1933" s="2">
        <v>3399</v>
      </c>
      <c r="B1933" s="3">
        <v>46284</v>
      </c>
      <c r="C1933" s="10">
        <f>YEAR(SalesDataTable[[#This Row],[Order Date]])</f>
        <v>2026</v>
      </c>
      <c r="D1933" s="10" t="str">
        <f>"Q"&amp;ROUNDUP(MONTH(SalesDataTable[[#This Row],[Order Date]])/3,0)</f>
        <v>Q3</v>
      </c>
      <c r="E1933" s="10">
        <f>MONTH(SalesDataTable[[#This Row],[Order Date]])</f>
        <v>9</v>
      </c>
      <c r="F1933" s="10"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6">
      <c r="A1934" s="2">
        <v>3588</v>
      </c>
      <c r="B1934" s="3">
        <v>46284</v>
      </c>
      <c r="C1934" s="10">
        <f>YEAR(SalesDataTable[[#This Row],[Order Date]])</f>
        <v>2026</v>
      </c>
      <c r="D1934" s="10" t="str">
        <f>"Q"&amp;ROUNDUP(MONTH(SalesDataTable[[#This Row],[Order Date]])/3,0)</f>
        <v>Q3</v>
      </c>
      <c r="E1934" s="10">
        <f>MONTH(SalesDataTable[[#This Row],[Order Date]])</f>
        <v>9</v>
      </c>
      <c r="F1934" s="10"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6">
      <c r="A1935" s="2">
        <v>3603</v>
      </c>
      <c r="B1935" s="3">
        <v>46284</v>
      </c>
      <c r="C1935" s="10">
        <f>YEAR(SalesDataTable[[#This Row],[Order Date]])</f>
        <v>2026</v>
      </c>
      <c r="D1935" s="10" t="str">
        <f>"Q"&amp;ROUNDUP(MONTH(SalesDataTable[[#This Row],[Order Date]])/3,0)</f>
        <v>Q3</v>
      </c>
      <c r="E1935" s="10">
        <f>MONTH(SalesDataTable[[#This Row],[Order Date]])</f>
        <v>9</v>
      </c>
      <c r="F1935" s="10"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6">
      <c r="A1936" s="2">
        <v>3845</v>
      </c>
      <c r="B1936" s="3">
        <v>46284</v>
      </c>
      <c r="C1936" s="10">
        <f>YEAR(SalesDataTable[[#This Row],[Order Date]])</f>
        <v>2026</v>
      </c>
      <c r="D1936" s="10" t="str">
        <f>"Q"&amp;ROUNDUP(MONTH(SalesDataTable[[#This Row],[Order Date]])/3,0)</f>
        <v>Q3</v>
      </c>
      <c r="E1936" s="10">
        <f>MONTH(SalesDataTable[[#This Row],[Order Date]])</f>
        <v>9</v>
      </c>
      <c r="F1936" s="10"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6">
      <c r="A1937" s="2">
        <v>4191</v>
      </c>
      <c r="B1937" s="3">
        <v>46284</v>
      </c>
      <c r="C1937" s="10">
        <f>YEAR(SalesDataTable[[#This Row],[Order Date]])</f>
        <v>2026</v>
      </c>
      <c r="D1937" s="10" t="str">
        <f>"Q"&amp;ROUNDUP(MONTH(SalesDataTable[[#This Row],[Order Date]])/3,0)</f>
        <v>Q3</v>
      </c>
      <c r="E1937" s="10">
        <f>MONTH(SalesDataTable[[#This Row],[Order Date]])</f>
        <v>9</v>
      </c>
      <c r="F1937" s="10"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6">
      <c r="A1938" s="2">
        <v>4269</v>
      </c>
      <c r="B1938" s="3">
        <v>46284</v>
      </c>
      <c r="C1938" s="10">
        <f>YEAR(SalesDataTable[[#This Row],[Order Date]])</f>
        <v>2026</v>
      </c>
      <c r="D1938" s="10" t="str">
        <f>"Q"&amp;ROUNDUP(MONTH(SalesDataTable[[#This Row],[Order Date]])/3,0)</f>
        <v>Q3</v>
      </c>
      <c r="E1938" s="10">
        <f>MONTH(SalesDataTable[[#This Row],[Order Date]])</f>
        <v>9</v>
      </c>
      <c r="F1938" s="10"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6">
      <c r="A1939" s="2">
        <v>5</v>
      </c>
      <c r="B1939" s="3">
        <v>46285</v>
      </c>
      <c r="C1939" s="10">
        <f>YEAR(SalesDataTable[[#This Row],[Order Date]])</f>
        <v>2026</v>
      </c>
      <c r="D1939" s="10" t="str">
        <f>"Q"&amp;ROUNDUP(MONTH(SalesDataTable[[#This Row],[Order Date]])/3,0)</f>
        <v>Q3</v>
      </c>
      <c r="E1939" s="10">
        <f>MONTH(SalesDataTable[[#This Row],[Order Date]])</f>
        <v>9</v>
      </c>
      <c r="F1939" s="10"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6">
      <c r="A1940" s="2">
        <v>210</v>
      </c>
      <c r="B1940" s="3">
        <v>46285</v>
      </c>
      <c r="C1940" s="10">
        <f>YEAR(SalesDataTable[[#This Row],[Order Date]])</f>
        <v>2026</v>
      </c>
      <c r="D1940" s="10" t="str">
        <f>"Q"&amp;ROUNDUP(MONTH(SalesDataTable[[#This Row],[Order Date]])/3,0)</f>
        <v>Q3</v>
      </c>
      <c r="E1940" s="10">
        <f>MONTH(SalesDataTable[[#This Row],[Order Date]])</f>
        <v>9</v>
      </c>
      <c r="F1940" s="10"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6">
      <c r="A1941" s="2">
        <v>462</v>
      </c>
      <c r="B1941" s="3">
        <v>46285</v>
      </c>
      <c r="C1941" s="10">
        <f>YEAR(SalesDataTable[[#This Row],[Order Date]])</f>
        <v>2026</v>
      </c>
      <c r="D1941" s="10" t="str">
        <f>"Q"&amp;ROUNDUP(MONTH(SalesDataTable[[#This Row],[Order Date]])/3,0)</f>
        <v>Q3</v>
      </c>
      <c r="E1941" s="10">
        <f>MONTH(SalesDataTable[[#This Row],[Order Date]])</f>
        <v>9</v>
      </c>
      <c r="F1941" s="10"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6">
      <c r="A1942" s="2">
        <v>725</v>
      </c>
      <c r="B1942" s="3">
        <v>46285</v>
      </c>
      <c r="C1942" s="10">
        <f>YEAR(SalesDataTable[[#This Row],[Order Date]])</f>
        <v>2026</v>
      </c>
      <c r="D1942" s="10" t="str">
        <f>"Q"&amp;ROUNDUP(MONTH(SalesDataTable[[#This Row],[Order Date]])/3,0)</f>
        <v>Q3</v>
      </c>
      <c r="E1942" s="10">
        <f>MONTH(SalesDataTable[[#This Row],[Order Date]])</f>
        <v>9</v>
      </c>
      <c r="F1942" s="10"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6">
      <c r="A1943" s="2">
        <v>918</v>
      </c>
      <c r="B1943" s="3">
        <v>46285</v>
      </c>
      <c r="C1943" s="10">
        <f>YEAR(SalesDataTable[[#This Row],[Order Date]])</f>
        <v>2026</v>
      </c>
      <c r="D1943" s="10" t="str">
        <f>"Q"&amp;ROUNDUP(MONTH(SalesDataTable[[#This Row],[Order Date]])/3,0)</f>
        <v>Q3</v>
      </c>
      <c r="E1943" s="10">
        <f>MONTH(SalesDataTable[[#This Row],[Order Date]])</f>
        <v>9</v>
      </c>
      <c r="F1943" s="10"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6">
      <c r="A1944" s="2">
        <v>1442</v>
      </c>
      <c r="B1944" s="3">
        <v>46285</v>
      </c>
      <c r="C1944" s="10">
        <f>YEAR(SalesDataTable[[#This Row],[Order Date]])</f>
        <v>2026</v>
      </c>
      <c r="D1944" s="10" t="str">
        <f>"Q"&amp;ROUNDUP(MONTH(SalesDataTable[[#This Row],[Order Date]])/3,0)</f>
        <v>Q3</v>
      </c>
      <c r="E1944" s="10">
        <f>MONTH(SalesDataTable[[#This Row],[Order Date]])</f>
        <v>9</v>
      </c>
      <c r="F1944" s="10"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6">
      <c r="A1945" s="2">
        <v>4290</v>
      </c>
      <c r="B1945" s="3">
        <v>46285</v>
      </c>
      <c r="C1945" s="10">
        <f>YEAR(SalesDataTable[[#This Row],[Order Date]])</f>
        <v>2026</v>
      </c>
      <c r="D1945" s="10" t="str">
        <f>"Q"&amp;ROUNDUP(MONTH(SalesDataTable[[#This Row],[Order Date]])/3,0)</f>
        <v>Q3</v>
      </c>
      <c r="E1945" s="10">
        <f>MONTH(SalesDataTable[[#This Row],[Order Date]])</f>
        <v>9</v>
      </c>
      <c r="F1945" s="10"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6">
      <c r="A1946" s="2">
        <v>4666</v>
      </c>
      <c r="B1946" s="3">
        <v>46285</v>
      </c>
      <c r="C1946" s="10">
        <f>YEAR(SalesDataTable[[#This Row],[Order Date]])</f>
        <v>2026</v>
      </c>
      <c r="D1946" s="10" t="str">
        <f>"Q"&amp;ROUNDUP(MONTH(SalesDataTable[[#This Row],[Order Date]])/3,0)</f>
        <v>Q3</v>
      </c>
      <c r="E1946" s="10">
        <f>MONTH(SalesDataTable[[#This Row],[Order Date]])</f>
        <v>9</v>
      </c>
      <c r="F1946" s="10"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6">
      <c r="A1947" s="2">
        <v>234</v>
      </c>
      <c r="B1947" s="3">
        <v>46286</v>
      </c>
      <c r="C1947" s="10">
        <f>YEAR(SalesDataTable[[#This Row],[Order Date]])</f>
        <v>2026</v>
      </c>
      <c r="D1947" s="10" t="str">
        <f>"Q"&amp;ROUNDUP(MONTH(SalesDataTable[[#This Row],[Order Date]])/3,0)</f>
        <v>Q3</v>
      </c>
      <c r="E1947" s="10">
        <f>MONTH(SalesDataTable[[#This Row],[Order Date]])</f>
        <v>9</v>
      </c>
      <c r="F1947" s="10"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6">
      <c r="A1948" s="2">
        <v>802</v>
      </c>
      <c r="B1948" s="3">
        <v>46286</v>
      </c>
      <c r="C1948" s="10">
        <f>YEAR(SalesDataTable[[#This Row],[Order Date]])</f>
        <v>2026</v>
      </c>
      <c r="D1948" s="10" t="str">
        <f>"Q"&amp;ROUNDUP(MONTH(SalesDataTable[[#This Row],[Order Date]])/3,0)</f>
        <v>Q3</v>
      </c>
      <c r="E1948" s="10">
        <f>MONTH(SalesDataTable[[#This Row],[Order Date]])</f>
        <v>9</v>
      </c>
      <c r="F1948" s="10"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6">
      <c r="A1949" s="2">
        <v>1942</v>
      </c>
      <c r="B1949" s="3">
        <v>46286</v>
      </c>
      <c r="C1949" s="10">
        <f>YEAR(SalesDataTable[[#This Row],[Order Date]])</f>
        <v>2026</v>
      </c>
      <c r="D1949" s="10" t="str">
        <f>"Q"&amp;ROUNDUP(MONTH(SalesDataTable[[#This Row],[Order Date]])/3,0)</f>
        <v>Q3</v>
      </c>
      <c r="E1949" s="10">
        <f>MONTH(SalesDataTable[[#This Row],[Order Date]])</f>
        <v>9</v>
      </c>
      <c r="F1949" s="10"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6">
      <c r="A1950" s="2">
        <v>2200</v>
      </c>
      <c r="B1950" s="3">
        <v>46286</v>
      </c>
      <c r="C1950" s="10">
        <f>YEAR(SalesDataTable[[#This Row],[Order Date]])</f>
        <v>2026</v>
      </c>
      <c r="D1950" s="10" t="str">
        <f>"Q"&amp;ROUNDUP(MONTH(SalesDataTable[[#This Row],[Order Date]])/3,0)</f>
        <v>Q3</v>
      </c>
      <c r="E1950" s="10">
        <f>MONTH(SalesDataTable[[#This Row],[Order Date]])</f>
        <v>9</v>
      </c>
      <c r="F1950" s="10"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6">
      <c r="A1951" s="2">
        <v>2236</v>
      </c>
      <c r="B1951" s="3">
        <v>46286</v>
      </c>
      <c r="C1951" s="10">
        <f>YEAR(SalesDataTable[[#This Row],[Order Date]])</f>
        <v>2026</v>
      </c>
      <c r="D1951" s="10" t="str">
        <f>"Q"&amp;ROUNDUP(MONTH(SalesDataTable[[#This Row],[Order Date]])/3,0)</f>
        <v>Q3</v>
      </c>
      <c r="E1951" s="10">
        <f>MONTH(SalesDataTable[[#This Row],[Order Date]])</f>
        <v>9</v>
      </c>
      <c r="F1951" s="10"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6">
      <c r="A1952" s="2">
        <v>4041</v>
      </c>
      <c r="B1952" s="3">
        <v>46286</v>
      </c>
      <c r="C1952" s="10">
        <f>YEAR(SalesDataTable[[#This Row],[Order Date]])</f>
        <v>2026</v>
      </c>
      <c r="D1952" s="10" t="str">
        <f>"Q"&amp;ROUNDUP(MONTH(SalesDataTable[[#This Row],[Order Date]])/3,0)</f>
        <v>Q3</v>
      </c>
      <c r="E1952" s="10">
        <f>MONTH(SalesDataTable[[#This Row],[Order Date]])</f>
        <v>9</v>
      </c>
      <c r="F1952" s="10"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6">
      <c r="A1953" s="2">
        <v>4435</v>
      </c>
      <c r="B1953" s="3">
        <v>46286</v>
      </c>
      <c r="C1953" s="10">
        <f>YEAR(SalesDataTable[[#This Row],[Order Date]])</f>
        <v>2026</v>
      </c>
      <c r="D1953" s="10" t="str">
        <f>"Q"&amp;ROUNDUP(MONTH(SalesDataTable[[#This Row],[Order Date]])/3,0)</f>
        <v>Q3</v>
      </c>
      <c r="E1953" s="10">
        <f>MONTH(SalesDataTable[[#This Row],[Order Date]])</f>
        <v>9</v>
      </c>
      <c r="F1953" s="10"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6">
      <c r="A1954" s="2">
        <v>305</v>
      </c>
      <c r="B1954" s="3">
        <v>46287</v>
      </c>
      <c r="C1954" s="10">
        <f>YEAR(SalesDataTable[[#This Row],[Order Date]])</f>
        <v>2026</v>
      </c>
      <c r="D1954" s="10" t="str">
        <f>"Q"&amp;ROUNDUP(MONTH(SalesDataTable[[#This Row],[Order Date]])/3,0)</f>
        <v>Q3</v>
      </c>
      <c r="E1954" s="10">
        <f>MONTH(SalesDataTable[[#This Row],[Order Date]])</f>
        <v>9</v>
      </c>
      <c r="F1954" s="10"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6">
      <c r="A1955" s="2">
        <v>808</v>
      </c>
      <c r="B1955" s="3">
        <v>46287</v>
      </c>
      <c r="C1955" s="10">
        <f>YEAR(SalesDataTable[[#This Row],[Order Date]])</f>
        <v>2026</v>
      </c>
      <c r="D1955" s="10" t="str">
        <f>"Q"&amp;ROUNDUP(MONTH(SalesDataTable[[#This Row],[Order Date]])/3,0)</f>
        <v>Q3</v>
      </c>
      <c r="E1955" s="10">
        <f>MONTH(SalesDataTable[[#This Row],[Order Date]])</f>
        <v>9</v>
      </c>
      <c r="F1955" s="10"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6">
      <c r="A1956" s="2">
        <v>1029</v>
      </c>
      <c r="B1956" s="3">
        <v>46287</v>
      </c>
      <c r="C1956" s="10">
        <f>YEAR(SalesDataTable[[#This Row],[Order Date]])</f>
        <v>2026</v>
      </c>
      <c r="D1956" s="10" t="str">
        <f>"Q"&amp;ROUNDUP(MONTH(SalesDataTable[[#This Row],[Order Date]])/3,0)</f>
        <v>Q3</v>
      </c>
      <c r="E1956" s="10">
        <f>MONTH(SalesDataTable[[#This Row],[Order Date]])</f>
        <v>9</v>
      </c>
      <c r="F1956" s="10"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6">
      <c r="A1957" s="2">
        <v>1721</v>
      </c>
      <c r="B1957" s="3">
        <v>46287</v>
      </c>
      <c r="C1957" s="10">
        <f>YEAR(SalesDataTable[[#This Row],[Order Date]])</f>
        <v>2026</v>
      </c>
      <c r="D1957" s="10" t="str">
        <f>"Q"&amp;ROUNDUP(MONTH(SalesDataTable[[#This Row],[Order Date]])/3,0)</f>
        <v>Q3</v>
      </c>
      <c r="E1957" s="10">
        <f>MONTH(SalesDataTable[[#This Row],[Order Date]])</f>
        <v>9</v>
      </c>
      <c r="F1957" s="10"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6">
      <c r="A1958" s="2">
        <v>2425</v>
      </c>
      <c r="B1958" s="3">
        <v>46287</v>
      </c>
      <c r="C1958" s="10">
        <f>YEAR(SalesDataTable[[#This Row],[Order Date]])</f>
        <v>2026</v>
      </c>
      <c r="D1958" s="10" t="str">
        <f>"Q"&amp;ROUNDUP(MONTH(SalesDataTable[[#This Row],[Order Date]])/3,0)</f>
        <v>Q3</v>
      </c>
      <c r="E1958" s="10">
        <f>MONTH(SalesDataTable[[#This Row],[Order Date]])</f>
        <v>9</v>
      </c>
      <c r="F1958" s="10"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6">
      <c r="A1959" s="2">
        <v>3322</v>
      </c>
      <c r="B1959" s="3">
        <v>46287</v>
      </c>
      <c r="C1959" s="10">
        <f>YEAR(SalesDataTable[[#This Row],[Order Date]])</f>
        <v>2026</v>
      </c>
      <c r="D1959" s="10" t="str">
        <f>"Q"&amp;ROUNDUP(MONTH(SalesDataTable[[#This Row],[Order Date]])/3,0)</f>
        <v>Q3</v>
      </c>
      <c r="E1959" s="10">
        <f>MONTH(SalesDataTable[[#This Row],[Order Date]])</f>
        <v>9</v>
      </c>
      <c r="F1959" s="10"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6">
      <c r="A1960" s="2">
        <v>3821</v>
      </c>
      <c r="B1960" s="3">
        <v>46287</v>
      </c>
      <c r="C1960" s="10">
        <f>YEAR(SalesDataTable[[#This Row],[Order Date]])</f>
        <v>2026</v>
      </c>
      <c r="D1960" s="10" t="str">
        <f>"Q"&amp;ROUNDUP(MONTH(SalesDataTable[[#This Row],[Order Date]])/3,0)</f>
        <v>Q3</v>
      </c>
      <c r="E1960" s="10">
        <f>MONTH(SalesDataTable[[#This Row],[Order Date]])</f>
        <v>9</v>
      </c>
      <c r="F1960" s="10"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6">
      <c r="A1961" s="2">
        <v>3899</v>
      </c>
      <c r="B1961" s="3">
        <v>46287</v>
      </c>
      <c r="C1961" s="10">
        <f>YEAR(SalesDataTable[[#This Row],[Order Date]])</f>
        <v>2026</v>
      </c>
      <c r="D1961" s="10" t="str">
        <f>"Q"&amp;ROUNDUP(MONTH(SalesDataTable[[#This Row],[Order Date]])/3,0)</f>
        <v>Q3</v>
      </c>
      <c r="E1961" s="10">
        <f>MONTH(SalesDataTable[[#This Row],[Order Date]])</f>
        <v>9</v>
      </c>
      <c r="F1961" s="10"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6">
      <c r="A1962" s="2">
        <v>4807</v>
      </c>
      <c r="B1962" s="3">
        <v>46287</v>
      </c>
      <c r="C1962" s="10">
        <f>YEAR(SalesDataTable[[#This Row],[Order Date]])</f>
        <v>2026</v>
      </c>
      <c r="D1962" s="10" t="str">
        <f>"Q"&amp;ROUNDUP(MONTH(SalesDataTable[[#This Row],[Order Date]])/3,0)</f>
        <v>Q3</v>
      </c>
      <c r="E1962" s="10">
        <f>MONTH(SalesDataTable[[#This Row],[Order Date]])</f>
        <v>9</v>
      </c>
      <c r="F1962" s="10"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6">
      <c r="A1963" s="2">
        <v>30</v>
      </c>
      <c r="B1963" s="3">
        <v>46288</v>
      </c>
      <c r="C1963" s="10">
        <f>YEAR(SalesDataTable[[#This Row],[Order Date]])</f>
        <v>2026</v>
      </c>
      <c r="D1963" s="10" t="str">
        <f>"Q"&amp;ROUNDUP(MONTH(SalesDataTable[[#This Row],[Order Date]])/3,0)</f>
        <v>Q3</v>
      </c>
      <c r="E1963" s="10">
        <f>MONTH(SalesDataTable[[#This Row],[Order Date]])</f>
        <v>9</v>
      </c>
      <c r="F1963" s="10"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6">
      <c r="A1964" s="2">
        <v>3027</v>
      </c>
      <c r="B1964" s="3">
        <v>46288</v>
      </c>
      <c r="C1964" s="10">
        <f>YEAR(SalesDataTable[[#This Row],[Order Date]])</f>
        <v>2026</v>
      </c>
      <c r="D1964" s="10" t="str">
        <f>"Q"&amp;ROUNDUP(MONTH(SalesDataTable[[#This Row],[Order Date]])/3,0)</f>
        <v>Q3</v>
      </c>
      <c r="E1964" s="10">
        <f>MONTH(SalesDataTable[[#This Row],[Order Date]])</f>
        <v>9</v>
      </c>
      <c r="F1964" s="10"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6">
      <c r="A1965" s="2">
        <v>3690</v>
      </c>
      <c r="B1965" s="3">
        <v>46288</v>
      </c>
      <c r="C1965" s="10">
        <f>YEAR(SalesDataTable[[#This Row],[Order Date]])</f>
        <v>2026</v>
      </c>
      <c r="D1965" s="10" t="str">
        <f>"Q"&amp;ROUNDUP(MONTH(SalesDataTable[[#This Row],[Order Date]])/3,0)</f>
        <v>Q3</v>
      </c>
      <c r="E1965" s="10">
        <f>MONTH(SalesDataTable[[#This Row],[Order Date]])</f>
        <v>9</v>
      </c>
      <c r="F1965" s="10"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6">
      <c r="A1966" s="2">
        <v>600</v>
      </c>
      <c r="B1966" s="3">
        <v>46289</v>
      </c>
      <c r="C1966" s="10">
        <f>YEAR(SalesDataTable[[#This Row],[Order Date]])</f>
        <v>2026</v>
      </c>
      <c r="D1966" s="10" t="str">
        <f>"Q"&amp;ROUNDUP(MONTH(SalesDataTable[[#This Row],[Order Date]])/3,0)</f>
        <v>Q3</v>
      </c>
      <c r="E1966" s="10">
        <f>MONTH(SalesDataTable[[#This Row],[Order Date]])</f>
        <v>9</v>
      </c>
      <c r="F1966" s="10"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6">
      <c r="A1967" s="2">
        <v>1931</v>
      </c>
      <c r="B1967" s="3">
        <v>46289</v>
      </c>
      <c r="C1967" s="10">
        <f>YEAR(SalesDataTable[[#This Row],[Order Date]])</f>
        <v>2026</v>
      </c>
      <c r="D1967" s="10" t="str">
        <f>"Q"&amp;ROUNDUP(MONTH(SalesDataTable[[#This Row],[Order Date]])/3,0)</f>
        <v>Q3</v>
      </c>
      <c r="E1967" s="10">
        <f>MONTH(SalesDataTable[[#This Row],[Order Date]])</f>
        <v>9</v>
      </c>
      <c r="F1967" s="10"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6">
      <c r="A1968" s="2">
        <v>2124</v>
      </c>
      <c r="B1968" s="3">
        <v>46289</v>
      </c>
      <c r="C1968" s="10">
        <f>YEAR(SalesDataTable[[#This Row],[Order Date]])</f>
        <v>2026</v>
      </c>
      <c r="D1968" s="10" t="str">
        <f>"Q"&amp;ROUNDUP(MONTH(SalesDataTable[[#This Row],[Order Date]])/3,0)</f>
        <v>Q3</v>
      </c>
      <c r="E1968" s="10">
        <f>MONTH(SalesDataTable[[#This Row],[Order Date]])</f>
        <v>9</v>
      </c>
      <c r="F1968" s="10"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6">
      <c r="A1969" s="2">
        <v>2789</v>
      </c>
      <c r="B1969" s="3">
        <v>46289</v>
      </c>
      <c r="C1969" s="10">
        <f>YEAR(SalesDataTable[[#This Row],[Order Date]])</f>
        <v>2026</v>
      </c>
      <c r="D1969" s="10" t="str">
        <f>"Q"&amp;ROUNDUP(MONTH(SalesDataTable[[#This Row],[Order Date]])/3,0)</f>
        <v>Q3</v>
      </c>
      <c r="E1969" s="10">
        <f>MONTH(SalesDataTable[[#This Row],[Order Date]])</f>
        <v>9</v>
      </c>
      <c r="F1969" s="10"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6">
      <c r="A1970" s="2">
        <v>2921</v>
      </c>
      <c r="B1970" s="3">
        <v>46289</v>
      </c>
      <c r="C1970" s="10">
        <f>YEAR(SalesDataTable[[#This Row],[Order Date]])</f>
        <v>2026</v>
      </c>
      <c r="D1970" s="10" t="str">
        <f>"Q"&amp;ROUNDUP(MONTH(SalesDataTable[[#This Row],[Order Date]])/3,0)</f>
        <v>Q3</v>
      </c>
      <c r="E1970" s="10">
        <f>MONTH(SalesDataTable[[#This Row],[Order Date]])</f>
        <v>9</v>
      </c>
      <c r="F1970" s="10"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6">
      <c r="A1971" s="2">
        <v>3108</v>
      </c>
      <c r="B1971" s="3">
        <v>46289</v>
      </c>
      <c r="C1971" s="10">
        <f>YEAR(SalesDataTable[[#This Row],[Order Date]])</f>
        <v>2026</v>
      </c>
      <c r="D1971" s="10" t="str">
        <f>"Q"&amp;ROUNDUP(MONTH(SalesDataTable[[#This Row],[Order Date]])/3,0)</f>
        <v>Q3</v>
      </c>
      <c r="E1971" s="10">
        <f>MONTH(SalesDataTable[[#This Row],[Order Date]])</f>
        <v>9</v>
      </c>
      <c r="F1971" s="10"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6">
      <c r="A1972" s="2">
        <v>3226</v>
      </c>
      <c r="B1972" s="3">
        <v>46289</v>
      </c>
      <c r="C1972" s="10">
        <f>YEAR(SalesDataTable[[#This Row],[Order Date]])</f>
        <v>2026</v>
      </c>
      <c r="D1972" s="10" t="str">
        <f>"Q"&amp;ROUNDUP(MONTH(SalesDataTable[[#This Row],[Order Date]])/3,0)</f>
        <v>Q3</v>
      </c>
      <c r="E1972" s="10">
        <f>MONTH(SalesDataTable[[#This Row],[Order Date]])</f>
        <v>9</v>
      </c>
      <c r="F1972" s="10"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6">
      <c r="A1973" s="2">
        <v>3286</v>
      </c>
      <c r="B1973" s="3">
        <v>46289</v>
      </c>
      <c r="C1973" s="10">
        <f>YEAR(SalesDataTable[[#This Row],[Order Date]])</f>
        <v>2026</v>
      </c>
      <c r="D1973" s="10" t="str">
        <f>"Q"&amp;ROUNDUP(MONTH(SalesDataTable[[#This Row],[Order Date]])/3,0)</f>
        <v>Q3</v>
      </c>
      <c r="E1973" s="10">
        <f>MONTH(SalesDataTable[[#This Row],[Order Date]])</f>
        <v>9</v>
      </c>
      <c r="F1973" s="10"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6">
      <c r="A1974" s="2">
        <v>4510</v>
      </c>
      <c r="B1974" s="3">
        <v>46289</v>
      </c>
      <c r="C1974" s="10">
        <f>YEAR(SalesDataTable[[#This Row],[Order Date]])</f>
        <v>2026</v>
      </c>
      <c r="D1974" s="10" t="str">
        <f>"Q"&amp;ROUNDUP(MONTH(SalesDataTable[[#This Row],[Order Date]])/3,0)</f>
        <v>Q3</v>
      </c>
      <c r="E1974" s="10">
        <f>MONTH(SalesDataTable[[#This Row],[Order Date]])</f>
        <v>9</v>
      </c>
      <c r="F1974" s="10"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6">
      <c r="A1975" s="2">
        <v>2069</v>
      </c>
      <c r="B1975" s="3">
        <v>46290</v>
      </c>
      <c r="C1975" s="10">
        <f>YEAR(SalesDataTable[[#This Row],[Order Date]])</f>
        <v>2026</v>
      </c>
      <c r="D1975" s="10" t="str">
        <f>"Q"&amp;ROUNDUP(MONTH(SalesDataTable[[#This Row],[Order Date]])/3,0)</f>
        <v>Q3</v>
      </c>
      <c r="E1975" s="10">
        <f>MONTH(SalesDataTable[[#This Row],[Order Date]])</f>
        <v>9</v>
      </c>
      <c r="F1975" s="10"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6">
      <c r="A1976" s="2">
        <v>95</v>
      </c>
      <c r="B1976" s="3">
        <v>46291</v>
      </c>
      <c r="C1976" s="10">
        <f>YEAR(SalesDataTable[[#This Row],[Order Date]])</f>
        <v>2026</v>
      </c>
      <c r="D1976" s="10" t="str">
        <f>"Q"&amp;ROUNDUP(MONTH(SalesDataTable[[#This Row],[Order Date]])/3,0)</f>
        <v>Q3</v>
      </c>
      <c r="E1976" s="10">
        <f>MONTH(SalesDataTable[[#This Row],[Order Date]])</f>
        <v>9</v>
      </c>
      <c r="F1976" s="10"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6">
      <c r="A1977" s="2">
        <v>160</v>
      </c>
      <c r="B1977" s="3">
        <v>46291</v>
      </c>
      <c r="C1977" s="10">
        <f>YEAR(SalesDataTable[[#This Row],[Order Date]])</f>
        <v>2026</v>
      </c>
      <c r="D1977" s="10" t="str">
        <f>"Q"&amp;ROUNDUP(MONTH(SalesDataTable[[#This Row],[Order Date]])/3,0)</f>
        <v>Q3</v>
      </c>
      <c r="E1977" s="10">
        <f>MONTH(SalesDataTable[[#This Row],[Order Date]])</f>
        <v>9</v>
      </c>
      <c r="F1977" s="10"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6">
      <c r="A1978" s="2">
        <v>407</v>
      </c>
      <c r="B1978" s="3">
        <v>46291</v>
      </c>
      <c r="C1978" s="10">
        <f>YEAR(SalesDataTable[[#This Row],[Order Date]])</f>
        <v>2026</v>
      </c>
      <c r="D1978" s="10" t="str">
        <f>"Q"&amp;ROUNDUP(MONTH(SalesDataTable[[#This Row],[Order Date]])/3,0)</f>
        <v>Q3</v>
      </c>
      <c r="E1978" s="10">
        <f>MONTH(SalesDataTable[[#This Row],[Order Date]])</f>
        <v>9</v>
      </c>
      <c r="F1978" s="10"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6">
      <c r="A1979" s="2">
        <v>1395</v>
      </c>
      <c r="B1979" s="3">
        <v>46291</v>
      </c>
      <c r="C1979" s="10">
        <f>YEAR(SalesDataTable[[#This Row],[Order Date]])</f>
        <v>2026</v>
      </c>
      <c r="D1979" s="10" t="str">
        <f>"Q"&amp;ROUNDUP(MONTH(SalesDataTable[[#This Row],[Order Date]])/3,0)</f>
        <v>Q3</v>
      </c>
      <c r="E1979" s="10">
        <f>MONTH(SalesDataTable[[#This Row],[Order Date]])</f>
        <v>9</v>
      </c>
      <c r="F1979" s="10"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6">
      <c r="A1980" s="2">
        <v>2085</v>
      </c>
      <c r="B1980" s="3">
        <v>46291</v>
      </c>
      <c r="C1980" s="10">
        <f>YEAR(SalesDataTable[[#This Row],[Order Date]])</f>
        <v>2026</v>
      </c>
      <c r="D1980" s="10" t="str">
        <f>"Q"&amp;ROUNDUP(MONTH(SalesDataTable[[#This Row],[Order Date]])/3,0)</f>
        <v>Q3</v>
      </c>
      <c r="E1980" s="10">
        <f>MONTH(SalesDataTable[[#This Row],[Order Date]])</f>
        <v>9</v>
      </c>
      <c r="F1980" s="10"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6">
      <c r="A1981" s="2">
        <v>3124</v>
      </c>
      <c r="B1981" s="3">
        <v>46291</v>
      </c>
      <c r="C1981" s="10">
        <f>YEAR(SalesDataTable[[#This Row],[Order Date]])</f>
        <v>2026</v>
      </c>
      <c r="D1981" s="10" t="str">
        <f>"Q"&amp;ROUNDUP(MONTH(SalesDataTable[[#This Row],[Order Date]])/3,0)</f>
        <v>Q3</v>
      </c>
      <c r="E1981" s="10">
        <f>MONTH(SalesDataTable[[#This Row],[Order Date]])</f>
        <v>9</v>
      </c>
      <c r="F1981" s="10"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6">
      <c r="A1982" s="2">
        <v>3216</v>
      </c>
      <c r="B1982" s="3">
        <v>46291</v>
      </c>
      <c r="C1982" s="10">
        <f>YEAR(SalesDataTable[[#This Row],[Order Date]])</f>
        <v>2026</v>
      </c>
      <c r="D1982" s="10" t="str">
        <f>"Q"&amp;ROUNDUP(MONTH(SalesDataTable[[#This Row],[Order Date]])/3,0)</f>
        <v>Q3</v>
      </c>
      <c r="E1982" s="10">
        <f>MONTH(SalesDataTable[[#This Row],[Order Date]])</f>
        <v>9</v>
      </c>
      <c r="F1982" s="10"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6">
      <c r="A1983" s="2">
        <v>3743</v>
      </c>
      <c r="B1983" s="3">
        <v>46291</v>
      </c>
      <c r="C1983" s="10">
        <f>YEAR(SalesDataTable[[#This Row],[Order Date]])</f>
        <v>2026</v>
      </c>
      <c r="D1983" s="10" t="str">
        <f>"Q"&amp;ROUNDUP(MONTH(SalesDataTable[[#This Row],[Order Date]])/3,0)</f>
        <v>Q3</v>
      </c>
      <c r="E1983" s="10">
        <f>MONTH(SalesDataTable[[#This Row],[Order Date]])</f>
        <v>9</v>
      </c>
      <c r="F1983" s="10"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6">
      <c r="A1984" s="2">
        <v>3788</v>
      </c>
      <c r="B1984" s="3">
        <v>46291</v>
      </c>
      <c r="C1984" s="10">
        <f>YEAR(SalesDataTable[[#This Row],[Order Date]])</f>
        <v>2026</v>
      </c>
      <c r="D1984" s="10" t="str">
        <f>"Q"&amp;ROUNDUP(MONTH(SalesDataTable[[#This Row],[Order Date]])/3,0)</f>
        <v>Q3</v>
      </c>
      <c r="E1984" s="10">
        <f>MONTH(SalesDataTable[[#This Row],[Order Date]])</f>
        <v>9</v>
      </c>
      <c r="F1984" s="10"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6">
      <c r="A1985" s="2">
        <v>4883</v>
      </c>
      <c r="B1985" s="3">
        <v>46291</v>
      </c>
      <c r="C1985" s="10">
        <f>YEAR(SalesDataTable[[#This Row],[Order Date]])</f>
        <v>2026</v>
      </c>
      <c r="D1985" s="10" t="str">
        <f>"Q"&amp;ROUNDUP(MONTH(SalesDataTable[[#This Row],[Order Date]])/3,0)</f>
        <v>Q3</v>
      </c>
      <c r="E1985" s="10">
        <f>MONTH(SalesDataTable[[#This Row],[Order Date]])</f>
        <v>9</v>
      </c>
      <c r="F1985" s="10"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6">
      <c r="A1986" s="2">
        <v>1577</v>
      </c>
      <c r="B1986" s="3">
        <v>46292</v>
      </c>
      <c r="C1986" s="10">
        <f>YEAR(SalesDataTable[[#This Row],[Order Date]])</f>
        <v>2026</v>
      </c>
      <c r="D1986" s="10" t="str">
        <f>"Q"&amp;ROUNDUP(MONTH(SalesDataTable[[#This Row],[Order Date]])/3,0)</f>
        <v>Q3</v>
      </c>
      <c r="E1986" s="10">
        <f>MONTH(SalesDataTable[[#This Row],[Order Date]])</f>
        <v>9</v>
      </c>
      <c r="F1986" s="10"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6">
      <c r="A1987" s="2">
        <v>2310</v>
      </c>
      <c r="B1987" s="3">
        <v>46292</v>
      </c>
      <c r="C1987" s="10">
        <f>YEAR(SalesDataTable[[#This Row],[Order Date]])</f>
        <v>2026</v>
      </c>
      <c r="D1987" s="10" t="str">
        <f>"Q"&amp;ROUNDUP(MONTH(SalesDataTable[[#This Row],[Order Date]])/3,0)</f>
        <v>Q3</v>
      </c>
      <c r="E1987" s="10">
        <f>MONTH(SalesDataTable[[#This Row],[Order Date]])</f>
        <v>9</v>
      </c>
      <c r="F1987" s="10"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6">
      <c r="A1988" s="2">
        <v>2383</v>
      </c>
      <c r="B1988" s="3">
        <v>46292</v>
      </c>
      <c r="C1988" s="10">
        <f>YEAR(SalesDataTable[[#This Row],[Order Date]])</f>
        <v>2026</v>
      </c>
      <c r="D1988" s="10" t="str">
        <f>"Q"&amp;ROUNDUP(MONTH(SalesDataTable[[#This Row],[Order Date]])/3,0)</f>
        <v>Q3</v>
      </c>
      <c r="E1988" s="10">
        <f>MONTH(SalesDataTable[[#This Row],[Order Date]])</f>
        <v>9</v>
      </c>
      <c r="F1988" s="10"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6">
      <c r="A1989" s="2">
        <v>2803</v>
      </c>
      <c r="B1989" s="3">
        <v>46292</v>
      </c>
      <c r="C1989" s="10">
        <f>YEAR(SalesDataTable[[#This Row],[Order Date]])</f>
        <v>2026</v>
      </c>
      <c r="D1989" s="10" t="str">
        <f>"Q"&amp;ROUNDUP(MONTH(SalesDataTable[[#This Row],[Order Date]])/3,0)</f>
        <v>Q3</v>
      </c>
      <c r="E1989" s="10">
        <f>MONTH(SalesDataTable[[#This Row],[Order Date]])</f>
        <v>9</v>
      </c>
      <c r="F1989" s="10"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6">
      <c r="A1990" s="2">
        <v>4199</v>
      </c>
      <c r="B1990" s="3">
        <v>46292</v>
      </c>
      <c r="C1990" s="10">
        <f>YEAR(SalesDataTable[[#This Row],[Order Date]])</f>
        <v>2026</v>
      </c>
      <c r="D1990" s="10" t="str">
        <f>"Q"&amp;ROUNDUP(MONTH(SalesDataTable[[#This Row],[Order Date]])/3,0)</f>
        <v>Q3</v>
      </c>
      <c r="E1990" s="10">
        <f>MONTH(SalesDataTable[[#This Row],[Order Date]])</f>
        <v>9</v>
      </c>
      <c r="F1990" s="10"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6">
      <c r="A1991" s="2">
        <v>4517</v>
      </c>
      <c r="B1991" s="3">
        <v>46292</v>
      </c>
      <c r="C1991" s="10">
        <f>YEAR(SalesDataTable[[#This Row],[Order Date]])</f>
        <v>2026</v>
      </c>
      <c r="D1991" s="10" t="str">
        <f>"Q"&amp;ROUNDUP(MONTH(SalesDataTable[[#This Row],[Order Date]])/3,0)</f>
        <v>Q3</v>
      </c>
      <c r="E1991" s="10">
        <f>MONTH(SalesDataTable[[#This Row],[Order Date]])</f>
        <v>9</v>
      </c>
      <c r="F1991" s="10"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6">
      <c r="A1992" s="2">
        <v>80</v>
      </c>
      <c r="B1992" s="3">
        <v>46293</v>
      </c>
      <c r="C1992" s="10">
        <f>YEAR(SalesDataTable[[#This Row],[Order Date]])</f>
        <v>2026</v>
      </c>
      <c r="D1992" s="10" t="str">
        <f>"Q"&amp;ROUNDUP(MONTH(SalesDataTable[[#This Row],[Order Date]])/3,0)</f>
        <v>Q3</v>
      </c>
      <c r="E1992" s="10">
        <f>MONTH(SalesDataTable[[#This Row],[Order Date]])</f>
        <v>9</v>
      </c>
      <c r="F1992" s="10"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6">
      <c r="A1993" s="2">
        <v>370</v>
      </c>
      <c r="B1993" s="3">
        <v>46293</v>
      </c>
      <c r="C1993" s="10">
        <f>YEAR(SalesDataTable[[#This Row],[Order Date]])</f>
        <v>2026</v>
      </c>
      <c r="D1993" s="10" t="str">
        <f>"Q"&amp;ROUNDUP(MONTH(SalesDataTable[[#This Row],[Order Date]])/3,0)</f>
        <v>Q3</v>
      </c>
      <c r="E1993" s="10">
        <f>MONTH(SalesDataTable[[#This Row],[Order Date]])</f>
        <v>9</v>
      </c>
      <c r="F1993" s="10"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6">
      <c r="A1994" s="2">
        <v>417</v>
      </c>
      <c r="B1994" s="3">
        <v>46293</v>
      </c>
      <c r="C1994" s="10">
        <f>YEAR(SalesDataTable[[#This Row],[Order Date]])</f>
        <v>2026</v>
      </c>
      <c r="D1994" s="10" t="str">
        <f>"Q"&amp;ROUNDUP(MONTH(SalesDataTable[[#This Row],[Order Date]])/3,0)</f>
        <v>Q3</v>
      </c>
      <c r="E1994" s="10">
        <f>MONTH(SalesDataTable[[#This Row],[Order Date]])</f>
        <v>9</v>
      </c>
      <c r="F1994" s="10"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6">
      <c r="A1995" s="2">
        <v>437</v>
      </c>
      <c r="B1995" s="3">
        <v>46293</v>
      </c>
      <c r="C1995" s="10">
        <f>YEAR(SalesDataTable[[#This Row],[Order Date]])</f>
        <v>2026</v>
      </c>
      <c r="D1995" s="10" t="str">
        <f>"Q"&amp;ROUNDUP(MONTH(SalesDataTable[[#This Row],[Order Date]])/3,0)</f>
        <v>Q3</v>
      </c>
      <c r="E1995" s="10">
        <f>MONTH(SalesDataTable[[#This Row],[Order Date]])</f>
        <v>9</v>
      </c>
      <c r="F1995" s="10"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6">
      <c r="A1996" s="2">
        <v>790</v>
      </c>
      <c r="B1996" s="3">
        <v>46293</v>
      </c>
      <c r="C1996" s="10">
        <f>YEAR(SalesDataTable[[#This Row],[Order Date]])</f>
        <v>2026</v>
      </c>
      <c r="D1996" s="10" t="str">
        <f>"Q"&amp;ROUNDUP(MONTH(SalesDataTable[[#This Row],[Order Date]])/3,0)</f>
        <v>Q3</v>
      </c>
      <c r="E1996" s="10">
        <f>MONTH(SalesDataTable[[#This Row],[Order Date]])</f>
        <v>9</v>
      </c>
      <c r="F1996" s="10"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6">
      <c r="A1997" s="2">
        <v>1151</v>
      </c>
      <c r="B1997" s="3">
        <v>46293</v>
      </c>
      <c r="C1997" s="10">
        <f>YEAR(SalesDataTable[[#This Row],[Order Date]])</f>
        <v>2026</v>
      </c>
      <c r="D1997" s="10" t="str">
        <f>"Q"&amp;ROUNDUP(MONTH(SalesDataTable[[#This Row],[Order Date]])/3,0)</f>
        <v>Q3</v>
      </c>
      <c r="E1997" s="10">
        <f>MONTH(SalesDataTable[[#This Row],[Order Date]])</f>
        <v>9</v>
      </c>
      <c r="F1997" s="10"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6">
      <c r="A1998" s="2">
        <v>1331</v>
      </c>
      <c r="B1998" s="3">
        <v>46293</v>
      </c>
      <c r="C1998" s="10">
        <f>YEAR(SalesDataTable[[#This Row],[Order Date]])</f>
        <v>2026</v>
      </c>
      <c r="D1998" s="10" t="str">
        <f>"Q"&amp;ROUNDUP(MONTH(SalesDataTable[[#This Row],[Order Date]])/3,0)</f>
        <v>Q3</v>
      </c>
      <c r="E1998" s="10">
        <f>MONTH(SalesDataTable[[#This Row],[Order Date]])</f>
        <v>9</v>
      </c>
      <c r="F1998" s="10"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6">
      <c r="A1999" s="2">
        <v>2388</v>
      </c>
      <c r="B1999" s="3">
        <v>46293</v>
      </c>
      <c r="C1999" s="10">
        <f>YEAR(SalesDataTable[[#This Row],[Order Date]])</f>
        <v>2026</v>
      </c>
      <c r="D1999" s="10" t="str">
        <f>"Q"&amp;ROUNDUP(MONTH(SalesDataTable[[#This Row],[Order Date]])/3,0)</f>
        <v>Q3</v>
      </c>
      <c r="E1999" s="10">
        <f>MONTH(SalesDataTable[[#This Row],[Order Date]])</f>
        <v>9</v>
      </c>
      <c r="F1999" s="10"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6">
      <c r="A2000" s="2">
        <v>2795</v>
      </c>
      <c r="B2000" s="3">
        <v>46293</v>
      </c>
      <c r="C2000" s="10">
        <f>YEAR(SalesDataTable[[#This Row],[Order Date]])</f>
        <v>2026</v>
      </c>
      <c r="D2000" s="10" t="str">
        <f>"Q"&amp;ROUNDUP(MONTH(SalesDataTable[[#This Row],[Order Date]])/3,0)</f>
        <v>Q3</v>
      </c>
      <c r="E2000" s="10">
        <f>MONTH(SalesDataTable[[#This Row],[Order Date]])</f>
        <v>9</v>
      </c>
      <c r="F2000" s="10"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6">
      <c r="A2001" s="2">
        <v>2840</v>
      </c>
      <c r="B2001" s="3">
        <v>46293</v>
      </c>
      <c r="C2001" s="10">
        <f>YEAR(SalesDataTable[[#This Row],[Order Date]])</f>
        <v>2026</v>
      </c>
      <c r="D2001" s="10" t="str">
        <f>"Q"&amp;ROUNDUP(MONTH(SalesDataTable[[#This Row],[Order Date]])/3,0)</f>
        <v>Q3</v>
      </c>
      <c r="E2001" s="10">
        <f>MONTH(SalesDataTable[[#This Row],[Order Date]])</f>
        <v>9</v>
      </c>
      <c r="F2001" s="10"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6">
      <c r="A2002" s="2">
        <v>2863</v>
      </c>
      <c r="B2002" s="3">
        <v>46293</v>
      </c>
      <c r="C2002" s="10">
        <f>YEAR(SalesDataTable[[#This Row],[Order Date]])</f>
        <v>2026</v>
      </c>
      <c r="D2002" s="10" t="str">
        <f>"Q"&amp;ROUNDUP(MONTH(SalesDataTable[[#This Row],[Order Date]])/3,0)</f>
        <v>Q3</v>
      </c>
      <c r="E2002" s="10">
        <f>MONTH(SalesDataTable[[#This Row],[Order Date]])</f>
        <v>9</v>
      </c>
      <c r="F2002" s="10"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6">
      <c r="A2003" s="2">
        <v>4522</v>
      </c>
      <c r="B2003" s="3">
        <v>46293</v>
      </c>
      <c r="C2003" s="10">
        <f>YEAR(SalesDataTable[[#This Row],[Order Date]])</f>
        <v>2026</v>
      </c>
      <c r="D2003" s="10" t="str">
        <f>"Q"&amp;ROUNDUP(MONTH(SalesDataTable[[#This Row],[Order Date]])/3,0)</f>
        <v>Q3</v>
      </c>
      <c r="E2003" s="10">
        <f>MONTH(SalesDataTable[[#This Row],[Order Date]])</f>
        <v>9</v>
      </c>
      <c r="F2003" s="10"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6">
      <c r="A2004" s="2">
        <v>5200</v>
      </c>
      <c r="B2004" s="3">
        <v>46293</v>
      </c>
      <c r="C2004" s="10">
        <f>YEAR(SalesDataTable[[#This Row],[Order Date]])</f>
        <v>2026</v>
      </c>
      <c r="D2004" s="10" t="str">
        <f>"Q"&amp;ROUNDUP(MONTH(SalesDataTable[[#This Row],[Order Date]])/3,0)</f>
        <v>Q3</v>
      </c>
      <c r="E2004" s="10">
        <f>MONTH(SalesDataTable[[#This Row],[Order Date]])</f>
        <v>9</v>
      </c>
      <c r="F2004" s="10"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6">
      <c r="A2005" s="2">
        <v>452</v>
      </c>
      <c r="B2005" s="3">
        <v>46294</v>
      </c>
      <c r="C2005" s="10">
        <f>YEAR(SalesDataTable[[#This Row],[Order Date]])</f>
        <v>2026</v>
      </c>
      <c r="D2005" s="10" t="str">
        <f>"Q"&amp;ROUNDUP(MONTH(SalesDataTable[[#This Row],[Order Date]])/3,0)</f>
        <v>Q3</v>
      </c>
      <c r="E2005" s="10">
        <f>MONTH(SalesDataTable[[#This Row],[Order Date]])</f>
        <v>9</v>
      </c>
      <c r="F2005" s="10"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6">
      <c r="A2006" s="2">
        <v>871</v>
      </c>
      <c r="B2006" s="3">
        <v>46294</v>
      </c>
      <c r="C2006" s="10">
        <f>YEAR(SalesDataTable[[#This Row],[Order Date]])</f>
        <v>2026</v>
      </c>
      <c r="D2006" s="10" t="str">
        <f>"Q"&amp;ROUNDUP(MONTH(SalesDataTable[[#This Row],[Order Date]])/3,0)</f>
        <v>Q3</v>
      </c>
      <c r="E2006" s="10">
        <f>MONTH(SalesDataTable[[#This Row],[Order Date]])</f>
        <v>9</v>
      </c>
      <c r="F2006" s="10"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6">
      <c r="A2007" s="2">
        <v>922</v>
      </c>
      <c r="B2007" s="3">
        <v>46294</v>
      </c>
      <c r="C2007" s="10">
        <f>YEAR(SalesDataTable[[#This Row],[Order Date]])</f>
        <v>2026</v>
      </c>
      <c r="D2007" s="10" t="str">
        <f>"Q"&amp;ROUNDUP(MONTH(SalesDataTable[[#This Row],[Order Date]])/3,0)</f>
        <v>Q3</v>
      </c>
      <c r="E2007" s="10">
        <f>MONTH(SalesDataTable[[#This Row],[Order Date]])</f>
        <v>9</v>
      </c>
      <c r="F2007" s="10"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6">
      <c r="A2008" s="2">
        <v>1491</v>
      </c>
      <c r="B2008" s="3">
        <v>46294</v>
      </c>
      <c r="C2008" s="10">
        <f>YEAR(SalesDataTable[[#This Row],[Order Date]])</f>
        <v>2026</v>
      </c>
      <c r="D2008" s="10" t="str">
        <f>"Q"&amp;ROUNDUP(MONTH(SalesDataTable[[#This Row],[Order Date]])/3,0)</f>
        <v>Q3</v>
      </c>
      <c r="E2008" s="10">
        <f>MONTH(SalesDataTable[[#This Row],[Order Date]])</f>
        <v>9</v>
      </c>
      <c r="F2008" s="10"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6">
      <c r="A2009" s="2">
        <v>1548</v>
      </c>
      <c r="B2009" s="3">
        <v>46294</v>
      </c>
      <c r="C2009" s="10">
        <f>YEAR(SalesDataTable[[#This Row],[Order Date]])</f>
        <v>2026</v>
      </c>
      <c r="D2009" s="10" t="str">
        <f>"Q"&amp;ROUNDUP(MONTH(SalesDataTable[[#This Row],[Order Date]])/3,0)</f>
        <v>Q3</v>
      </c>
      <c r="E2009" s="10">
        <f>MONTH(SalesDataTable[[#This Row],[Order Date]])</f>
        <v>9</v>
      </c>
      <c r="F2009" s="10"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6">
      <c r="A2010" s="2">
        <v>2299</v>
      </c>
      <c r="B2010" s="3">
        <v>46294</v>
      </c>
      <c r="C2010" s="10">
        <f>YEAR(SalesDataTable[[#This Row],[Order Date]])</f>
        <v>2026</v>
      </c>
      <c r="D2010" s="10" t="str">
        <f>"Q"&amp;ROUNDUP(MONTH(SalesDataTable[[#This Row],[Order Date]])/3,0)</f>
        <v>Q3</v>
      </c>
      <c r="E2010" s="10">
        <f>MONTH(SalesDataTable[[#This Row],[Order Date]])</f>
        <v>9</v>
      </c>
      <c r="F2010" s="10"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6">
      <c r="A2011" s="2">
        <v>3051</v>
      </c>
      <c r="B2011" s="3">
        <v>46294</v>
      </c>
      <c r="C2011" s="10">
        <f>YEAR(SalesDataTable[[#This Row],[Order Date]])</f>
        <v>2026</v>
      </c>
      <c r="D2011" s="10" t="str">
        <f>"Q"&amp;ROUNDUP(MONTH(SalesDataTable[[#This Row],[Order Date]])/3,0)</f>
        <v>Q3</v>
      </c>
      <c r="E2011" s="10">
        <f>MONTH(SalesDataTable[[#This Row],[Order Date]])</f>
        <v>9</v>
      </c>
      <c r="F2011" s="10"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6">
      <c r="A2012" s="2">
        <v>4018</v>
      </c>
      <c r="B2012" s="3">
        <v>46294</v>
      </c>
      <c r="C2012" s="10">
        <f>YEAR(SalesDataTable[[#This Row],[Order Date]])</f>
        <v>2026</v>
      </c>
      <c r="D2012" s="10" t="str">
        <f>"Q"&amp;ROUNDUP(MONTH(SalesDataTable[[#This Row],[Order Date]])/3,0)</f>
        <v>Q3</v>
      </c>
      <c r="E2012" s="10">
        <f>MONTH(SalesDataTable[[#This Row],[Order Date]])</f>
        <v>9</v>
      </c>
      <c r="F2012" s="10"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6">
      <c r="A2013" s="2">
        <v>4118</v>
      </c>
      <c r="B2013" s="3">
        <v>46294</v>
      </c>
      <c r="C2013" s="10">
        <f>YEAR(SalesDataTable[[#This Row],[Order Date]])</f>
        <v>2026</v>
      </c>
      <c r="D2013" s="10" t="str">
        <f>"Q"&amp;ROUNDUP(MONTH(SalesDataTable[[#This Row],[Order Date]])/3,0)</f>
        <v>Q3</v>
      </c>
      <c r="E2013" s="10">
        <f>MONTH(SalesDataTable[[#This Row],[Order Date]])</f>
        <v>9</v>
      </c>
      <c r="F2013" s="10"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6">
      <c r="A2014" s="2">
        <v>4251</v>
      </c>
      <c r="B2014" s="3">
        <v>46294</v>
      </c>
      <c r="C2014" s="10">
        <f>YEAR(SalesDataTable[[#This Row],[Order Date]])</f>
        <v>2026</v>
      </c>
      <c r="D2014" s="10" t="str">
        <f>"Q"&amp;ROUNDUP(MONTH(SalesDataTable[[#This Row],[Order Date]])/3,0)</f>
        <v>Q3</v>
      </c>
      <c r="E2014" s="10">
        <f>MONTH(SalesDataTable[[#This Row],[Order Date]])</f>
        <v>9</v>
      </c>
      <c r="F2014" s="10"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6">
      <c r="A2015" s="2">
        <v>4557</v>
      </c>
      <c r="B2015" s="3">
        <v>46294</v>
      </c>
      <c r="C2015" s="10">
        <f>YEAR(SalesDataTable[[#This Row],[Order Date]])</f>
        <v>2026</v>
      </c>
      <c r="D2015" s="10" t="str">
        <f>"Q"&amp;ROUNDUP(MONTH(SalesDataTable[[#This Row],[Order Date]])/3,0)</f>
        <v>Q3</v>
      </c>
      <c r="E2015" s="10">
        <f>MONTH(SalesDataTable[[#This Row],[Order Date]])</f>
        <v>9</v>
      </c>
      <c r="F2015" s="10"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6">
      <c r="A2016" s="2">
        <v>4811</v>
      </c>
      <c r="B2016" s="3">
        <v>46294</v>
      </c>
      <c r="C2016" s="10">
        <f>YEAR(SalesDataTable[[#This Row],[Order Date]])</f>
        <v>2026</v>
      </c>
      <c r="D2016" s="10" t="str">
        <f>"Q"&amp;ROUNDUP(MONTH(SalesDataTable[[#This Row],[Order Date]])/3,0)</f>
        <v>Q3</v>
      </c>
      <c r="E2016" s="10">
        <f>MONTH(SalesDataTable[[#This Row],[Order Date]])</f>
        <v>9</v>
      </c>
      <c r="F2016" s="10"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6">
      <c r="A2017" s="2">
        <v>306</v>
      </c>
      <c r="B2017" s="3">
        <v>46295</v>
      </c>
      <c r="C2017" s="10">
        <f>YEAR(SalesDataTable[[#This Row],[Order Date]])</f>
        <v>2026</v>
      </c>
      <c r="D2017" s="10" t="str">
        <f>"Q"&amp;ROUNDUP(MONTH(SalesDataTable[[#This Row],[Order Date]])/3,0)</f>
        <v>Q3</v>
      </c>
      <c r="E2017" s="10">
        <f>MONTH(SalesDataTable[[#This Row],[Order Date]])</f>
        <v>9</v>
      </c>
      <c r="F2017" s="10"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6">
      <c r="A2018" s="2">
        <v>1158</v>
      </c>
      <c r="B2018" s="3">
        <v>46295</v>
      </c>
      <c r="C2018" s="10">
        <f>YEAR(SalesDataTable[[#This Row],[Order Date]])</f>
        <v>2026</v>
      </c>
      <c r="D2018" s="10" t="str">
        <f>"Q"&amp;ROUNDUP(MONTH(SalesDataTable[[#This Row],[Order Date]])/3,0)</f>
        <v>Q3</v>
      </c>
      <c r="E2018" s="10">
        <f>MONTH(SalesDataTable[[#This Row],[Order Date]])</f>
        <v>9</v>
      </c>
      <c r="F2018" s="10"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6">
      <c r="A2019" s="2">
        <v>1639</v>
      </c>
      <c r="B2019" s="3">
        <v>46295</v>
      </c>
      <c r="C2019" s="10">
        <f>YEAR(SalesDataTable[[#This Row],[Order Date]])</f>
        <v>2026</v>
      </c>
      <c r="D2019" s="10" t="str">
        <f>"Q"&amp;ROUNDUP(MONTH(SalesDataTable[[#This Row],[Order Date]])/3,0)</f>
        <v>Q3</v>
      </c>
      <c r="E2019" s="10">
        <f>MONTH(SalesDataTable[[#This Row],[Order Date]])</f>
        <v>9</v>
      </c>
      <c r="F2019" s="10"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6">
      <c r="A2020" s="2">
        <v>2247</v>
      </c>
      <c r="B2020" s="3">
        <v>46295</v>
      </c>
      <c r="C2020" s="10">
        <f>YEAR(SalesDataTable[[#This Row],[Order Date]])</f>
        <v>2026</v>
      </c>
      <c r="D2020" s="10" t="str">
        <f>"Q"&amp;ROUNDUP(MONTH(SalesDataTable[[#This Row],[Order Date]])/3,0)</f>
        <v>Q3</v>
      </c>
      <c r="E2020" s="10">
        <f>MONTH(SalesDataTable[[#This Row],[Order Date]])</f>
        <v>9</v>
      </c>
      <c r="F2020" s="10"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6">
      <c r="A2021" s="2">
        <v>3119</v>
      </c>
      <c r="B2021" s="3">
        <v>46295</v>
      </c>
      <c r="C2021" s="10">
        <f>YEAR(SalesDataTable[[#This Row],[Order Date]])</f>
        <v>2026</v>
      </c>
      <c r="D2021" s="10" t="str">
        <f>"Q"&amp;ROUNDUP(MONTH(SalesDataTable[[#This Row],[Order Date]])/3,0)</f>
        <v>Q3</v>
      </c>
      <c r="E2021" s="10">
        <f>MONTH(SalesDataTable[[#This Row],[Order Date]])</f>
        <v>9</v>
      </c>
      <c r="F2021" s="10"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6">
      <c r="A2022" s="2">
        <v>3267</v>
      </c>
      <c r="B2022" s="3">
        <v>46295</v>
      </c>
      <c r="C2022" s="10">
        <f>YEAR(SalesDataTable[[#This Row],[Order Date]])</f>
        <v>2026</v>
      </c>
      <c r="D2022" s="10" t="str">
        <f>"Q"&amp;ROUNDUP(MONTH(SalesDataTable[[#This Row],[Order Date]])/3,0)</f>
        <v>Q3</v>
      </c>
      <c r="E2022" s="10">
        <f>MONTH(SalesDataTable[[#This Row],[Order Date]])</f>
        <v>9</v>
      </c>
      <c r="F2022" s="10"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6">
      <c r="A2023" s="2">
        <v>3382</v>
      </c>
      <c r="B2023" s="3">
        <v>46295</v>
      </c>
      <c r="C2023" s="10">
        <f>YEAR(SalesDataTable[[#This Row],[Order Date]])</f>
        <v>2026</v>
      </c>
      <c r="D2023" s="10" t="str">
        <f>"Q"&amp;ROUNDUP(MONTH(SalesDataTable[[#This Row],[Order Date]])/3,0)</f>
        <v>Q3</v>
      </c>
      <c r="E2023" s="10">
        <f>MONTH(SalesDataTable[[#This Row],[Order Date]])</f>
        <v>9</v>
      </c>
      <c r="F2023" s="10"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6">
      <c r="A2024" s="2">
        <v>3814</v>
      </c>
      <c r="B2024" s="3">
        <v>46295</v>
      </c>
      <c r="C2024" s="10">
        <f>YEAR(SalesDataTable[[#This Row],[Order Date]])</f>
        <v>2026</v>
      </c>
      <c r="D2024" s="10" t="str">
        <f>"Q"&amp;ROUNDUP(MONTH(SalesDataTable[[#This Row],[Order Date]])/3,0)</f>
        <v>Q3</v>
      </c>
      <c r="E2024" s="10">
        <f>MONTH(SalesDataTable[[#This Row],[Order Date]])</f>
        <v>9</v>
      </c>
      <c r="F2024" s="10"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6">
      <c r="A2025" s="2">
        <v>3818</v>
      </c>
      <c r="B2025" s="3">
        <v>46295</v>
      </c>
      <c r="C2025" s="10">
        <f>YEAR(SalesDataTable[[#This Row],[Order Date]])</f>
        <v>2026</v>
      </c>
      <c r="D2025" s="10" t="str">
        <f>"Q"&amp;ROUNDUP(MONTH(SalesDataTable[[#This Row],[Order Date]])/3,0)</f>
        <v>Q3</v>
      </c>
      <c r="E2025" s="10">
        <f>MONTH(SalesDataTable[[#This Row],[Order Date]])</f>
        <v>9</v>
      </c>
      <c r="F2025" s="10"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6">
      <c r="A2026" s="2">
        <v>4347</v>
      </c>
      <c r="B2026" s="3">
        <v>46295</v>
      </c>
      <c r="C2026" s="10">
        <f>YEAR(SalesDataTable[[#This Row],[Order Date]])</f>
        <v>2026</v>
      </c>
      <c r="D2026" s="10" t="str">
        <f>"Q"&amp;ROUNDUP(MONTH(SalesDataTable[[#This Row],[Order Date]])/3,0)</f>
        <v>Q3</v>
      </c>
      <c r="E2026" s="10">
        <f>MONTH(SalesDataTable[[#This Row],[Order Date]])</f>
        <v>9</v>
      </c>
      <c r="F2026" s="10"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6">
      <c r="A2027" s="2">
        <v>4646</v>
      </c>
      <c r="B2027" s="3">
        <v>46295</v>
      </c>
      <c r="C2027" s="10">
        <f>YEAR(SalesDataTable[[#This Row],[Order Date]])</f>
        <v>2026</v>
      </c>
      <c r="D2027" s="10" t="str">
        <f>"Q"&amp;ROUNDUP(MONTH(SalesDataTable[[#This Row],[Order Date]])/3,0)</f>
        <v>Q3</v>
      </c>
      <c r="E2027" s="10">
        <f>MONTH(SalesDataTable[[#This Row],[Order Date]])</f>
        <v>9</v>
      </c>
      <c r="F2027" s="10"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6">
      <c r="A2028" s="2">
        <v>5102</v>
      </c>
      <c r="B2028" s="3">
        <v>46295</v>
      </c>
      <c r="C2028" s="10">
        <f>YEAR(SalesDataTable[[#This Row],[Order Date]])</f>
        <v>2026</v>
      </c>
      <c r="D2028" s="10" t="str">
        <f>"Q"&amp;ROUNDUP(MONTH(SalesDataTable[[#This Row],[Order Date]])/3,0)</f>
        <v>Q3</v>
      </c>
      <c r="E2028" s="10">
        <f>MONTH(SalesDataTable[[#This Row],[Order Date]])</f>
        <v>9</v>
      </c>
      <c r="F2028" s="10"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6">
      <c r="A2029" s="2">
        <v>5152</v>
      </c>
      <c r="B2029" s="3">
        <v>46295</v>
      </c>
      <c r="C2029" s="10">
        <f>YEAR(SalesDataTable[[#This Row],[Order Date]])</f>
        <v>2026</v>
      </c>
      <c r="D2029" s="10" t="str">
        <f>"Q"&amp;ROUNDUP(MONTH(SalesDataTable[[#This Row],[Order Date]])/3,0)</f>
        <v>Q3</v>
      </c>
      <c r="E2029" s="10">
        <f>MONTH(SalesDataTable[[#This Row],[Order Date]])</f>
        <v>9</v>
      </c>
      <c r="F2029" s="10"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6">
      <c r="A2030" s="2">
        <v>151</v>
      </c>
      <c r="B2030" s="3">
        <v>46296</v>
      </c>
      <c r="C2030" s="10">
        <f>YEAR(SalesDataTable[[#This Row],[Order Date]])</f>
        <v>2026</v>
      </c>
      <c r="D2030" s="10" t="str">
        <f>"Q"&amp;ROUNDUP(MONTH(SalesDataTable[[#This Row],[Order Date]])/3,0)</f>
        <v>Q4</v>
      </c>
      <c r="E2030" s="10">
        <f>MONTH(SalesDataTable[[#This Row],[Order Date]])</f>
        <v>10</v>
      </c>
      <c r="F2030" s="10"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6">
      <c r="A2031" s="2">
        <v>1292</v>
      </c>
      <c r="B2031" s="3">
        <v>46296</v>
      </c>
      <c r="C2031" s="10">
        <f>YEAR(SalesDataTable[[#This Row],[Order Date]])</f>
        <v>2026</v>
      </c>
      <c r="D2031" s="10" t="str">
        <f>"Q"&amp;ROUNDUP(MONTH(SalesDataTable[[#This Row],[Order Date]])/3,0)</f>
        <v>Q4</v>
      </c>
      <c r="E2031" s="10">
        <f>MONTH(SalesDataTable[[#This Row],[Order Date]])</f>
        <v>10</v>
      </c>
      <c r="F2031" s="10"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6">
      <c r="A2032" s="2">
        <v>1862</v>
      </c>
      <c r="B2032" s="3">
        <v>46296</v>
      </c>
      <c r="C2032" s="10">
        <f>YEAR(SalesDataTable[[#This Row],[Order Date]])</f>
        <v>2026</v>
      </c>
      <c r="D2032" s="10" t="str">
        <f>"Q"&amp;ROUNDUP(MONTH(SalesDataTable[[#This Row],[Order Date]])/3,0)</f>
        <v>Q4</v>
      </c>
      <c r="E2032" s="10">
        <f>MONTH(SalesDataTable[[#This Row],[Order Date]])</f>
        <v>10</v>
      </c>
      <c r="F2032" s="10"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6">
      <c r="A2033" s="2">
        <v>2569</v>
      </c>
      <c r="B2033" s="3">
        <v>46296</v>
      </c>
      <c r="C2033" s="10">
        <f>YEAR(SalesDataTable[[#This Row],[Order Date]])</f>
        <v>2026</v>
      </c>
      <c r="D2033" s="10" t="str">
        <f>"Q"&amp;ROUNDUP(MONTH(SalesDataTable[[#This Row],[Order Date]])/3,0)</f>
        <v>Q4</v>
      </c>
      <c r="E2033" s="10">
        <f>MONTH(SalesDataTable[[#This Row],[Order Date]])</f>
        <v>10</v>
      </c>
      <c r="F2033" s="10"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6">
      <c r="A2034" s="2">
        <v>3333</v>
      </c>
      <c r="B2034" s="3">
        <v>46296</v>
      </c>
      <c r="C2034" s="10">
        <f>YEAR(SalesDataTable[[#This Row],[Order Date]])</f>
        <v>2026</v>
      </c>
      <c r="D2034" s="10" t="str">
        <f>"Q"&amp;ROUNDUP(MONTH(SalesDataTable[[#This Row],[Order Date]])/3,0)</f>
        <v>Q4</v>
      </c>
      <c r="E2034" s="10">
        <f>MONTH(SalesDataTable[[#This Row],[Order Date]])</f>
        <v>10</v>
      </c>
      <c r="F2034" s="10"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6">
      <c r="A2035" s="2">
        <v>3830</v>
      </c>
      <c r="B2035" s="3">
        <v>46296</v>
      </c>
      <c r="C2035" s="10">
        <f>YEAR(SalesDataTable[[#This Row],[Order Date]])</f>
        <v>2026</v>
      </c>
      <c r="D2035" s="10" t="str">
        <f>"Q"&amp;ROUNDUP(MONTH(SalesDataTable[[#This Row],[Order Date]])/3,0)</f>
        <v>Q4</v>
      </c>
      <c r="E2035" s="10">
        <f>MONTH(SalesDataTable[[#This Row],[Order Date]])</f>
        <v>10</v>
      </c>
      <c r="F2035" s="10"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6">
      <c r="A2036" s="2">
        <v>4868</v>
      </c>
      <c r="B2036" s="3">
        <v>46296</v>
      </c>
      <c r="C2036" s="10">
        <f>YEAR(SalesDataTable[[#This Row],[Order Date]])</f>
        <v>2026</v>
      </c>
      <c r="D2036" s="10" t="str">
        <f>"Q"&amp;ROUNDUP(MONTH(SalesDataTable[[#This Row],[Order Date]])/3,0)</f>
        <v>Q4</v>
      </c>
      <c r="E2036" s="10">
        <f>MONTH(SalesDataTable[[#This Row],[Order Date]])</f>
        <v>10</v>
      </c>
      <c r="F2036" s="10"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6">
      <c r="A2037" s="2">
        <v>2250</v>
      </c>
      <c r="B2037" s="3">
        <v>46297</v>
      </c>
      <c r="C2037" s="10">
        <f>YEAR(SalesDataTable[[#This Row],[Order Date]])</f>
        <v>2026</v>
      </c>
      <c r="D2037" s="10" t="str">
        <f>"Q"&amp;ROUNDUP(MONTH(SalesDataTable[[#This Row],[Order Date]])/3,0)</f>
        <v>Q4</v>
      </c>
      <c r="E2037" s="10">
        <f>MONTH(SalesDataTable[[#This Row],[Order Date]])</f>
        <v>10</v>
      </c>
      <c r="F2037" s="10"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6">
      <c r="A2038" s="2">
        <v>2516</v>
      </c>
      <c r="B2038" s="3">
        <v>46297</v>
      </c>
      <c r="C2038" s="10">
        <f>YEAR(SalesDataTable[[#This Row],[Order Date]])</f>
        <v>2026</v>
      </c>
      <c r="D2038" s="10" t="str">
        <f>"Q"&amp;ROUNDUP(MONTH(SalesDataTable[[#This Row],[Order Date]])/3,0)</f>
        <v>Q4</v>
      </c>
      <c r="E2038" s="10">
        <f>MONTH(SalesDataTable[[#This Row],[Order Date]])</f>
        <v>10</v>
      </c>
      <c r="F2038" s="10"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6">
      <c r="A2039" s="2">
        <v>809</v>
      </c>
      <c r="B2039" s="3">
        <v>46298</v>
      </c>
      <c r="C2039" s="10">
        <f>YEAR(SalesDataTable[[#This Row],[Order Date]])</f>
        <v>2026</v>
      </c>
      <c r="D2039" s="10" t="str">
        <f>"Q"&amp;ROUNDUP(MONTH(SalesDataTable[[#This Row],[Order Date]])/3,0)</f>
        <v>Q4</v>
      </c>
      <c r="E2039" s="10">
        <f>MONTH(SalesDataTable[[#This Row],[Order Date]])</f>
        <v>10</v>
      </c>
      <c r="F2039" s="10"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6">
      <c r="A2040" s="2">
        <v>1852</v>
      </c>
      <c r="B2040" s="3">
        <v>46298</v>
      </c>
      <c r="C2040" s="10">
        <f>YEAR(SalesDataTable[[#This Row],[Order Date]])</f>
        <v>2026</v>
      </c>
      <c r="D2040" s="10" t="str">
        <f>"Q"&amp;ROUNDUP(MONTH(SalesDataTable[[#This Row],[Order Date]])/3,0)</f>
        <v>Q4</v>
      </c>
      <c r="E2040" s="10">
        <f>MONTH(SalesDataTable[[#This Row],[Order Date]])</f>
        <v>10</v>
      </c>
      <c r="F2040" s="10"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6">
      <c r="A2041" s="2">
        <v>3627</v>
      </c>
      <c r="B2041" s="3">
        <v>46298</v>
      </c>
      <c r="C2041" s="10">
        <f>YEAR(SalesDataTable[[#This Row],[Order Date]])</f>
        <v>2026</v>
      </c>
      <c r="D2041" s="10" t="str">
        <f>"Q"&amp;ROUNDUP(MONTH(SalesDataTable[[#This Row],[Order Date]])/3,0)</f>
        <v>Q4</v>
      </c>
      <c r="E2041" s="10">
        <f>MONTH(SalesDataTable[[#This Row],[Order Date]])</f>
        <v>10</v>
      </c>
      <c r="F2041" s="10"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6">
      <c r="A2042" s="2">
        <v>4135</v>
      </c>
      <c r="B2042" s="3">
        <v>46298</v>
      </c>
      <c r="C2042" s="10">
        <f>YEAR(SalesDataTable[[#This Row],[Order Date]])</f>
        <v>2026</v>
      </c>
      <c r="D2042" s="10" t="str">
        <f>"Q"&amp;ROUNDUP(MONTH(SalesDataTable[[#This Row],[Order Date]])/3,0)</f>
        <v>Q4</v>
      </c>
      <c r="E2042" s="10">
        <f>MONTH(SalesDataTable[[#This Row],[Order Date]])</f>
        <v>10</v>
      </c>
      <c r="F2042" s="10"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6">
      <c r="A2043" s="2">
        <v>4138</v>
      </c>
      <c r="B2043" s="3">
        <v>46298</v>
      </c>
      <c r="C2043" s="10">
        <f>YEAR(SalesDataTable[[#This Row],[Order Date]])</f>
        <v>2026</v>
      </c>
      <c r="D2043" s="10" t="str">
        <f>"Q"&amp;ROUNDUP(MONTH(SalesDataTable[[#This Row],[Order Date]])/3,0)</f>
        <v>Q4</v>
      </c>
      <c r="E2043" s="10">
        <f>MONTH(SalesDataTable[[#This Row],[Order Date]])</f>
        <v>10</v>
      </c>
      <c r="F2043" s="10"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6">
      <c r="A2044" s="2">
        <v>4286</v>
      </c>
      <c r="B2044" s="3">
        <v>46298</v>
      </c>
      <c r="C2044" s="10">
        <f>YEAR(SalesDataTable[[#This Row],[Order Date]])</f>
        <v>2026</v>
      </c>
      <c r="D2044" s="10" t="str">
        <f>"Q"&amp;ROUNDUP(MONTH(SalesDataTable[[#This Row],[Order Date]])/3,0)</f>
        <v>Q4</v>
      </c>
      <c r="E2044" s="10">
        <f>MONTH(SalesDataTable[[#This Row],[Order Date]])</f>
        <v>10</v>
      </c>
      <c r="F2044" s="10"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6">
      <c r="A2045" s="2">
        <v>4371</v>
      </c>
      <c r="B2045" s="3">
        <v>46298</v>
      </c>
      <c r="C2045" s="10">
        <f>YEAR(SalesDataTable[[#This Row],[Order Date]])</f>
        <v>2026</v>
      </c>
      <c r="D2045" s="10" t="str">
        <f>"Q"&amp;ROUNDUP(MONTH(SalesDataTable[[#This Row],[Order Date]])/3,0)</f>
        <v>Q4</v>
      </c>
      <c r="E2045" s="10">
        <f>MONTH(SalesDataTable[[#This Row],[Order Date]])</f>
        <v>10</v>
      </c>
      <c r="F2045" s="10"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6">
      <c r="A2046" s="2">
        <v>905</v>
      </c>
      <c r="B2046" s="3">
        <v>46299</v>
      </c>
      <c r="C2046" s="10">
        <f>YEAR(SalesDataTable[[#This Row],[Order Date]])</f>
        <v>2026</v>
      </c>
      <c r="D2046" s="10" t="str">
        <f>"Q"&amp;ROUNDUP(MONTH(SalesDataTable[[#This Row],[Order Date]])/3,0)</f>
        <v>Q4</v>
      </c>
      <c r="E2046" s="10">
        <f>MONTH(SalesDataTable[[#This Row],[Order Date]])</f>
        <v>10</v>
      </c>
      <c r="F2046" s="10"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6">
      <c r="A2047" s="2">
        <v>1415</v>
      </c>
      <c r="B2047" s="3">
        <v>46299</v>
      </c>
      <c r="C2047" s="10">
        <f>YEAR(SalesDataTable[[#This Row],[Order Date]])</f>
        <v>2026</v>
      </c>
      <c r="D2047" s="10" t="str">
        <f>"Q"&amp;ROUNDUP(MONTH(SalesDataTable[[#This Row],[Order Date]])/3,0)</f>
        <v>Q4</v>
      </c>
      <c r="E2047" s="10">
        <f>MONTH(SalesDataTable[[#This Row],[Order Date]])</f>
        <v>10</v>
      </c>
      <c r="F2047" s="10"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6">
      <c r="A2048" s="2">
        <v>2205</v>
      </c>
      <c r="B2048" s="3">
        <v>46299</v>
      </c>
      <c r="C2048" s="10">
        <f>YEAR(SalesDataTable[[#This Row],[Order Date]])</f>
        <v>2026</v>
      </c>
      <c r="D2048" s="10" t="str">
        <f>"Q"&amp;ROUNDUP(MONTH(SalesDataTable[[#This Row],[Order Date]])/3,0)</f>
        <v>Q4</v>
      </c>
      <c r="E2048" s="10">
        <f>MONTH(SalesDataTable[[#This Row],[Order Date]])</f>
        <v>10</v>
      </c>
      <c r="F2048" s="10"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6">
      <c r="A2049" s="2">
        <v>2374</v>
      </c>
      <c r="B2049" s="3">
        <v>46299</v>
      </c>
      <c r="C2049" s="10">
        <f>YEAR(SalesDataTable[[#This Row],[Order Date]])</f>
        <v>2026</v>
      </c>
      <c r="D2049" s="10" t="str">
        <f>"Q"&amp;ROUNDUP(MONTH(SalesDataTable[[#This Row],[Order Date]])/3,0)</f>
        <v>Q4</v>
      </c>
      <c r="E2049" s="10">
        <f>MONTH(SalesDataTable[[#This Row],[Order Date]])</f>
        <v>10</v>
      </c>
      <c r="F2049" s="10"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6">
      <c r="A2050" s="2">
        <v>4840</v>
      </c>
      <c r="B2050" s="3">
        <v>46299</v>
      </c>
      <c r="C2050" s="10">
        <f>YEAR(SalesDataTable[[#This Row],[Order Date]])</f>
        <v>2026</v>
      </c>
      <c r="D2050" s="10" t="str">
        <f>"Q"&amp;ROUNDUP(MONTH(SalesDataTable[[#This Row],[Order Date]])/3,0)</f>
        <v>Q4</v>
      </c>
      <c r="E2050" s="10">
        <f>MONTH(SalesDataTable[[#This Row],[Order Date]])</f>
        <v>10</v>
      </c>
      <c r="F2050" s="10"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6">
      <c r="A2051" s="2">
        <v>4984</v>
      </c>
      <c r="B2051" s="3">
        <v>46299</v>
      </c>
      <c r="C2051" s="10">
        <f>YEAR(SalesDataTable[[#This Row],[Order Date]])</f>
        <v>2026</v>
      </c>
      <c r="D2051" s="10" t="str">
        <f>"Q"&amp;ROUNDUP(MONTH(SalesDataTable[[#This Row],[Order Date]])/3,0)</f>
        <v>Q4</v>
      </c>
      <c r="E2051" s="10">
        <f>MONTH(SalesDataTable[[#This Row],[Order Date]])</f>
        <v>10</v>
      </c>
      <c r="F2051" s="10"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6">
      <c r="A2052" s="2">
        <v>641</v>
      </c>
      <c r="B2052" s="3">
        <v>46300</v>
      </c>
      <c r="C2052" s="10">
        <f>YEAR(SalesDataTable[[#This Row],[Order Date]])</f>
        <v>2026</v>
      </c>
      <c r="D2052" s="10" t="str">
        <f>"Q"&amp;ROUNDUP(MONTH(SalesDataTable[[#This Row],[Order Date]])/3,0)</f>
        <v>Q4</v>
      </c>
      <c r="E2052" s="10">
        <f>MONTH(SalesDataTable[[#This Row],[Order Date]])</f>
        <v>10</v>
      </c>
      <c r="F2052" s="10"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6">
      <c r="A2053" s="2">
        <v>1358</v>
      </c>
      <c r="B2053" s="3">
        <v>46300</v>
      </c>
      <c r="C2053" s="10">
        <f>YEAR(SalesDataTable[[#This Row],[Order Date]])</f>
        <v>2026</v>
      </c>
      <c r="D2053" s="10" t="str">
        <f>"Q"&amp;ROUNDUP(MONTH(SalesDataTable[[#This Row],[Order Date]])/3,0)</f>
        <v>Q4</v>
      </c>
      <c r="E2053" s="10">
        <f>MONTH(SalesDataTable[[#This Row],[Order Date]])</f>
        <v>10</v>
      </c>
      <c r="F2053" s="10"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6">
      <c r="A2054" s="2">
        <v>3904</v>
      </c>
      <c r="B2054" s="3">
        <v>46300</v>
      </c>
      <c r="C2054" s="10">
        <f>YEAR(SalesDataTable[[#This Row],[Order Date]])</f>
        <v>2026</v>
      </c>
      <c r="D2054" s="10" t="str">
        <f>"Q"&amp;ROUNDUP(MONTH(SalesDataTable[[#This Row],[Order Date]])/3,0)</f>
        <v>Q4</v>
      </c>
      <c r="E2054" s="10">
        <f>MONTH(SalesDataTable[[#This Row],[Order Date]])</f>
        <v>10</v>
      </c>
      <c r="F2054" s="10"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6">
      <c r="A2055" s="2">
        <v>4336</v>
      </c>
      <c r="B2055" s="3">
        <v>46300</v>
      </c>
      <c r="C2055" s="10">
        <f>YEAR(SalesDataTable[[#This Row],[Order Date]])</f>
        <v>2026</v>
      </c>
      <c r="D2055" s="10" t="str">
        <f>"Q"&amp;ROUNDUP(MONTH(SalesDataTable[[#This Row],[Order Date]])/3,0)</f>
        <v>Q4</v>
      </c>
      <c r="E2055" s="10">
        <f>MONTH(SalesDataTable[[#This Row],[Order Date]])</f>
        <v>10</v>
      </c>
      <c r="F2055" s="10"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6">
      <c r="A2056" s="2">
        <v>4705</v>
      </c>
      <c r="B2056" s="3">
        <v>46300</v>
      </c>
      <c r="C2056" s="10">
        <f>YEAR(SalesDataTable[[#This Row],[Order Date]])</f>
        <v>2026</v>
      </c>
      <c r="D2056" s="10" t="str">
        <f>"Q"&amp;ROUNDUP(MONTH(SalesDataTable[[#This Row],[Order Date]])/3,0)</f>
        <v>Q4</v>
      </c>
      <c r="E2056" s="10">
        <f>MONTH(SalesDataTable[[#This Row],[Order Date]])</f>
        <v>10</v>
      </c>
      <c r="F2056" s="10"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6">
      <c r="A2057" s="2">
        <v>1094</v>
      </c>
      <c r="B2057" s="3">
        <v>46301</v>
      </c>
      <c r="C2057" s="10">
        <f>YEAR(SalesDataTable[[#This Row],[Order Date]])</f>
        <v>2026</v>
      </c>
      <c r="D2057" s="10" t="str">
        <f>"Q"&amp;ROUNDUP(MONTH(SalesDataTable[[#This Row],[Order Date]])/3,0)</f>
        <v>Q4</v>
      </c>
      <c r="E2057" s="10">
        <f>MONTH(SalesDataTable[[#This Row],[Order Date]])</f>
        <v>10</v>
      </c>
      <c r="F2057" s="10"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6">
      <c r="A2058" s="2">
        <v>3926</v>
      </c>
      <c r="B2058" s="3">
        <v>46301</v>
      </c>
      <c r="C2058" s="10">
        <f>YEAR(SalesDataTable[[#This Row],[Order Date]])</f>
        <v>2026</v>
      </c>
      <c r="D2058" s="10" t="str">
        <f>"Q"&amp;ROUNDUP(MONTH(SalesDataTable[[#This Row],[Order Date]])/3,0)</f>
        <v>Q4</v>
      </c>
      <c r="E2058" s="10">
        <f>MONTH(SalesDataTable[[#This Row],[Order Date]])</f>
        <v>10</v>
      </c>
      <c r="F2058" s="10"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6">
      <c r="A2059" s="2">
        <v>524</v>
      </c>
      <c r="B2059" s="3">
        <v>46302</v>
      </c>
      <c r="C2059" s="10">
        <f>YEAR(SalesDataTable[[#This Row],[Order Date]])</f>
        <v>2026</v>
      </c>
      <c r="D2059" s="10" t="str">
        <f>"Q"&amp;ROUNDUP(MONTH(SalesDataTable[[#This Row],[Order Date]])/3,0)</f>
        <v>Q4</v>
      </c>
      <c r="E2059" s="10">
        <f>MONTH(SalesDataTable[[#This Row],[Order Date]])</f>
        <v>10</v>
      </c>
      <c r="F2059" s="10"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6">
      <c r="A2060" s="2">
        <v>2277</v>
      </c>
      <c r="B2060" s="3">
        <v>46302</v>
      </c>
      <c r="C2060" s="10">
        <f>YEAR(SalesDataTable[[#This Row],[Order Date]])</f>
        <v>2026</v>
      </c>
      <c r="D2060" s="10" t="str">
        <f>"Q"&amp;ROUNDUP(MONTH(SalesDataTable[[#This Row],[Order Date]])/3,0)</f>
        <v>Q4</v>
      </c>
      <c r="E2060" s="10">
        <f>MONTH(SalesDataTable[[#This Row],[Order Date]])</f>
        <v>10</v>
      </c>
      <c r="F2060" s="10"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6">
      <c r="A2061" s="2">
        <v>2442</v>
      </c>
      <c r="B2061" s="3">
        <v>46302</v>
      </c>
      <c r="C2061" s="10">
        <f>YEAR(SalesDataTable[[#This Row],[Order Date]])</f>
        <v>2026</v>
      </c>
      <c r="D2061" s="10" t="str">
        <f>"Q"&amp;ROUNDUP(MONTH(SalesDataTable[[#This Row],[Order Date]])/3,0)</f>
        <v>Q4</v>
      </c>
      <c r="E2061" s="10">
        <f>MONTH(SalesDataTable[[#This Row],[Order Date]])</f>
        <v>10</v>
      </c>
      <c r="F2061" s="10"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6">
      <c r="A2062" s="2">
        <v>2809</v>
      </c>
      <c r="B2062" s="3">
        <v>46302</v>
      </c>
      <c r="C2062" s="10">
        <f>YEAR(SalesDataTable[[#This Row],[Order Date]])</f>
        <v>2026</v>
      </c>
      <c r="D2062" s="10" t="str">
        <f>"Q"&amp;ROUNDUP(MONTH(SalesDataTable[[#This Row],[Order Date]])/3,0)</f>
        <v>Q4</v>
      </c>
      <c r="E2062" s="10">
        <f>MONTH(SalesDataTable[[#This Row],[Order Date]])</f>
        <v>10</v>
      </c>
      <c r="F2062" s="10"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6">
      <c r="A2063" s="2">
        <v>2946</v>
      </c>
      <c r="B2063" s="3">
        <v>46302</v>
      </c>
      <c r="C2063" s="10">
        <f>YEAR(SalesDataTable[[#This Row],[Order Date]])</f>
        <v>2026</v>
      </c>
      <c r="D2063" s="10" t="str">
        <f>"Q"&amp;ROUNDUP(MONTH(SalesDataTable[[#This Row],[Order Date]])/3,0)</f>
        <v>Q4</v>
      </c>
      <c r="E2063" s="10">
        <f>MONTH(SalesDataTable[[#This Row],[Order Date]])</f>
        <v>10</v>
      </c>
      <c r="F2063" s="10"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6">
      <c r="A2064" s="2">
        <v>4147</v>
      </c>
      <c r="B2064" s="3">
        <v>46302</v>
      </c>
      <c r="C2064" s="10">
        <f>YEAR(SalesDataTable[[#This Row],[Order Date]])</f>
        <v>2026</v>
      </c>
      <c r="D2064" s="10" t="str">
        <f>"Q"&amp;ROUNDUP(MONTH(SalesDataTable[[#This Row],[Order Date]])/3,0)</f>
        <v>Q4</v>
      </c>
      <c r="E2064" s="10">
        <f>MONTH(SalesDataTable[[#This Row],[Order Date]])</f>
        <v>10</v>
      </c>
      <c r="F2064" s="10"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6">
      <c r="A2065" s="2">
        <v>4164</v>
      </c>
      <c r="B2065" s="3">
        <v>46302</v>
      </c>
      <c r="C2065" s="10">
        <f>YEAR(SalesDataTable[[#This Row],[Order Date]])</f>
        <v>2026</v>
      </c>
      <c r="D2065" s="10" t="str">
        <f>"Q"&amp;ROUNDUP(MONTH(SalesDataTable[[#This Row],[Order Date]])/3,0)</f>
        <v>Q4</v>
      </c>
      <c r="E2065" s="10">
        <f>MONTH(SalesDataTable[[#This Row],[Order Date]])</f>
        <v>10</v>
      </c>
      <c r="F2065" s="10"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6">
      <c r="A2066" s="2">
        <v>4275</v>
      </c>
      <c r="B2066" s="3">
        <v>46302</v>
      </c>
      <c r="C2066" s="10">
        <f>YEAR(SalesDataTable[[#This Row],[Order Date]])</f>
        <v>2026</v>
      </c>
      <c r="D2066" s="10" t="str">
        <f>"Q"&amp;ROUNDUP(MONTH(SalesDataTable[[#This Row],[Order Date]])/3,0)</f>
        <v>Q4</v>
      </c>
      <c r="E2066" s="10">
        <f>MONTH(SalesDataTable[[#This Row],[Order Date]])</f>
        <v>10</v>
      </c>
      <c r="F2066" s="10"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6">
      <c r="A2067" s="2">
        <v>5062</v>
      </c>
      <c r="B2067" s="3">
        <v>46302</v>
      </c>
      <c r="C2067" s="10">
        <f>YEAR(SalesDataTable[[#This Row],[Order Date]])</f>
        <v>2026</v>
      </c>
      <c r="D2067" s="10" t="str">
        <f>"Q"&amp;ROUNDUP(MONTH(SalesDataTable[[#This Row],[Order Date]])/3,0)</f>
        <v>Q4</v>
      </c>
      <c r="E2067" s="10">
        <f>MONTH(SalesDataTable[[#This Row],[Order Date]])</f>
        <v>10</v>
      </c>
      <c r="F2067" s="10"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6">
      <c r="A2068" s="2">
        <v>1126</v>
      </c>
      <c r="B2068" s="3">
        <v>46303</v>
      </c>
      <c r="C2068" s="10">
        <f>YEAR(SalesDataTable[[#This Row],[Order Date]])</f>
        <v>2026</v>
      </c>
      <c r="D2068" s="10" t="str">
        <f>"Q"&amp;ROUNDUP(MONTH(SalesDataTable[[#This Row],[Order Date]])/3,0)</f>
        <v>Q4</v>
      </c>
      <c r="E2068" s="10">
        <f>MONTH(SalesDataTable[[#This Row],[Order Date]])</f>
        <v>10</v>
      </c>
      <c r="F2068" s="10"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6">
      <c r="A2069" s="2">
        <v>1865</v>
      </c>
      <c r="B2069" s="3">
        <v>46303</v>
      </c>
      <c r="C2069" s="10">
        <f>YEAR(SalesDataTable[[#This Row],[Order Date]])</f>
        <v>2026</v>
      </c>
      <c r="D2069" s="10" t="str">
        <f>"Q"&amp;ROUNDUP(MONTH(SalesDataTable[[#This Row],[Order Date]])/3,0)</f>
        <v>Q4</v>
      </c>
      <c r="E2069" s="10">
        <f>MONTH(SalesDataTable[[#This Row],[Order Date]])</f>
        <v>10</v>
      </c>
      <c r="F2069" s="10"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6">
      <c r="A2070" s="2">
        <v>2471</v>
      </c>
      <c r="B2070" s="3">
        <v>46303</v>
      </c>
      <c r="C2070" s="10">
        <f>YEAR(SalesDataTable[[#This Row],[Order Date]])</f>
        <v>2026</v>
      </c>
      <c r="D2070" s="10" t="str">
        <f>"Q"&amp;ROUNDUP(MONTH(SalesDataTable[[#This Row],[Order Date]])/3,0)</f>
        <v>Q4</v>
      </c>
      <c r="E2070" s="10">
        <f>MONTH(SalesDataTable[[#This Row],[Order Date]])</f>
        <v>10</v>
      </c>
      <c r="F2070" s="10"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6">
      <c r="A2071" s="2">
        <v>3208</v>
      </c>
      <c r="B2071" s="3">
        <v>46303</v>
      </c>
      <c r="C2071" s="10">
        <f>YEAR(SalesDataTable[[#This Row],[Order Date]])</f>
        <v>2026</v>
      </c>
      <c r="D2071" s="10" t="str">
        <f>"Q"&amp;ROUNDUP(MONTH(SalesDataTable[[#This Row],[Order Date]])/3,0)</f>
        <v>Q4</v>
      </c>
      <c r="E2071" s="10">
        <f>MONTH(SalesDataTable[[#This Row],[Order Date]])</f>
        <v>10</v>
      </c>
      <c r="F2071" s="10"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6">
      <c r="A2072" s="2">
        <v>4285</v>
      </c>
      <c r="B2072" s="3">
        <v>46303</v>
      </c>
      <c r="C2072" s="10">
        <f>YEAR(SalesDataTable[[#This Row],[Order Date]])</f>
        <v>2026</v>
      </c>
      <c r="D2072" s="10" t="str">
        <f>"Q"&amp;ROUNDUP(MONTH(SalesDataTable[[#This Row],[Order Date]])/3,0)</f>
        <v>Q4</v>
      </c>
      <c r="E2072" s="10">
        <f>MONTH(SalesDataTable[[#This Row],[Order Date]])</f>
        <v>10</v>
      </c>
      <c r="F2072" s="10"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6">
      <c r="A2073" s="2">
        <v>261</v>
      </c>
      <c r="B2073" s="3">
        <v>46304</v>
      </c>
      <c r="C2073" s="10">
        <f>YEAR(SalesDataTable[[#This Row],[Order Date]])</f>
        <v>2026</v>
      </c>
      <c r="D2073" s="10" t="str">
        <f>"Q"&amp;ROUNDUP(MONTH(SalesDataTable[[#This Row],[Order Date]])/3,0)</f>
        <v>Q4</v>
      </c>
      <c r="E2073" s="10">
        <f>MONTH(SalesDataTable[[#This Row],[Order Date]])</f>
        <v>10</v>
      </c>
      <c r="F2073" s="10"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6">
      <c r="A2074" s="2">
        <v>291</v>
      </c>
      <c r="B2074" s="3">
        <v>46304</v>
      </c>
      <c r="C2074" s="10">
        <f>YEAR(SalesDataTable[[#This Row],[Order Date]])</f>
        <v>2026</v>
      </c>
      <c r="D2074" s="10" t="str">
        <f>"Q"&amp;ROUNDUP(MONTH(SalesDataTable[[#This Row],[Order Date]])/3,0)</f>
        <v>Q4</v>
      </c>
      <c r="E2074" s="10">
        <f>MONTH(SalesDataTable[[#This Row],[Order Date]])</f>
        <v>10</v>
      </c>
      <c r="F2074" s="10"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6">
      <c r="A2075" s="2">
        <v>670</v>
      </c>
      <c r="B2075" s="3">
        <v>46304</v>
      </c>
      <c r="C2075" s="10">
        <f>YEAR(SalesDataTable[[#This Row],[Order Date]])</f>
        <v>2026</v>
      </c>
      <c r="D2075" s="10" t="str">
        <f>"Q"&amp;ROUNDUP(MONTH(SalesDataTable[[#This Row],[Order Date]])/3,0)</f>
        <v>Q4</v>
      </c>
      <c r="E2075" s="10">
        <f>MONTH(SalesDataTable[[#This Row],[Order Date]])</f>
        <v>10</v>
      </c>
      <c r="F2075" s="10"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6">
      <c r="A2076" s="2">
        <v>1306</v>
      </c>
      <c r="B2076" s="3">
        <v>46304</v>
      </c>
      <c r="C2076" s="10">
        <f>YEAR(SalesDataTable[[#This Row],[Order Date]])</f>
        <v>2026</v>
      </c>
      <c r="D2076" s="10" t="str">
        <f>"Q"&amp;ROUNDUP(MONTH(SalesDataTable[[#This Row],[Order Date]])/3,0)</f>
        <v>Q4</v>
      </c>
      <c r="E2076" s="10">
        <f>MONTH(SalesDataTable[[#This Row],[Order Date]])</f>
        <v>10</v>
      </c>
      <c r="F2076" s="10"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6">
      <c r="A2077" s="2">
        <v>2400</v>
      </c>
      <c r="B2077" s="3">
        <v>46304</v>
      </c>
      <c r="C2077" s="10">
        <f>YEAR(SalesDataTable[[#This Row],[Order Date]])</f>
        <v>2026</v>
      </c>
      <c r="D2077" s="10" t="str">
        <f>"Q"&amp;ROUNDUP(MONTH(SalesDataTable[[#This Row],[Order Date]])/3,0)</f>
        <v>Q4</v>
      </c>
      <c r="E2077" s="10">
        <f>MONTH(SalesDataTable[[#This Row],[Order Date]])</f>
        <v>10</v>
      </c>
      <c r="F2077" s="10"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6">
      <c r="A2078" s="2">
        <v>3816</v>
      </c>
      <c r="B2078" s="3">
        <v>46304</v>
      </c>
      <c r="C2078" s="10">
        <f>YEAR(SalesDataTable[[#This Row],[Order Date]])</f>
        <v>2026</v>
      </c>
      <c r="D2078" s="10" t="str">
        <f>"Q"&amp;ROUNDUP(MONTH(SalesDataTable[[#This Row],[Order Date]])/3,0)</f>
        <v>Q4</v>
      </c>
      <c r="E2078" s="10">
        <f>MONTH(SalesDataTable[[#This Row],[Order Date]])</f>
        <v>10</v>
      </c>
      <c r="F2078" s="10"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6">
      <c r="A2079" s="2">
        <v>4038</v>
      </c>
      <c r="B2079" s="3">
        <v>46304</v>
      </c>
      <c r="C2079" s="10">
        <f>YEAR(SalesDataTable[[#This Row],[Order Date]])</f>
        <v>2026</v>
      </c>
      <c r="D2079" s="10" t="str">
        <f>"Q"&amp;ROUNDUP(MONTH(SalesDataTable[[#This Row],[Order Date]])/3,0)</f>
        <v>Q4</v>
      </c>
      <c r="E2079" s="10">
        <f>MONTH(SalesDataTable[[#This Row],[Order Date]])</f>
        <v>10</v>
      </c>
      <c r="F2079" s="10"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6">
      <c r="A2080" s="2">
        <v>4686</v>
      </c>
      <c r="B2080" s="3">
        <v>46304</v>
      </c>
      <c r="C2080" s="10">
        <f>YEAR(SalesDataTable[[#This Row],[Order Date]])</f>
        <v>2026</v>
      </c>
      <c r="D2080" s="10" t="str">
        <f>"Q"&amp;ROUNDUP(MONTH(SalesDataTable[[#This Row],[Order Date]])/3,0)</f>
        <v>Q4</v>
      </c>
      <c r="E2080" s="10">
        <f>MONTH(SalesDataTable[[#This Row],[Order Date]])</f>
        <v>10</v>
      </c>
      <c r="F2080" s="10"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6">
      <c r="A2081" s="2">
        <v>5076</v>
      </c>
      <c r="B2081" s="3">
        <v>46304</v>
      </c>
      <c r="C2081" s="10">
        <f>YEAR(SalesDataTable[[#This Row],[Order Date]])</f>
        <v>2026</v>
      </c>
      <c r="D2081" s="10" t="str">
        <f>"Q"&amp;ROUNDUP(MONTH(SalesDataTable[[#This Row],[Order Date]])/3,0)</f>
        <v>Q4</v>
      </c>
      <c r="E2081" s="10">
        <f>MONTH(SalesDataTable[[#This Row],[Order Date]])</f>
        <v>10</v>
      </c>
      <c r="F2081" s="10"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6">
      <c r="A2082" s="2">
        <v>1339</v>
      </c>
      <c r="B2082" s="3">
        <v>46305</v>
      </c>
      <c r="C2082" s="10">
        <f>YEAR(SalesDataTable[[#This Row],[Order Date]])</f>
        <v>2026</v>
      </c>
      <c r="D2082" s="10" t="str">
        <f>"Q"&amp;ROUNDUP(MONTH(SalesDataTable[[#This Row],[Order Date]])/3,0)</f>
        <v>Q4</v>
      </c>
      <c r="E2082" s="10">
        <f>MONTH(SalesDataTable[[#This Row],[Order Date]])</f>
        <v>10</v>
      </c>
      <c r="F2082" s="10"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6">
      <c r="A2083" s="2">
        <v>1884</v>
      </c>
      <c r="B2083" s="3">
        <v>46305</v>
      </c>
      <c r="C2083" s="10">
        <f>YEAR(SalesDataTable[[#This Row],[Order Date]])</f>
        <v>2026</v>
      </c>
      <c r="D2083" s="10" t="str">
        <f>"Q"&amp;ROUNDUP(MONTH(SalesDataTable[[#This Row],[Order Date]])/3,0)</f>
        <v>Q4</v>
      </c>
      <c r="E2083" s="10">
        <f>MONTH(SalesDataTable[[#This Row],[Order Date]])</f>
        <v>10</v>
      </c>
      <c r="F2083" s="10"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6">
      <c r="A2084" s="2">
        <v>3568</v>
      </c>
      <c r="B2084" s="3">
        <v>46305</v>
      </c>
      <c r="C2084" s="10">
        <f>YEAR(SalesDataTable[[#This Row],[Order Date]])</f>
        <v>2026</v>
      </c>
      <c r="D2084" s="10" t="str">
        <f>"Q"&amp;ROUNDUP(MONTH(SalesDataTable[[#This Row],[Order Date]])/3,0)</f>
        <v>Q4</v>
      </c>
      <c r="E2084" s="10">
        <f>MONTH(SalesDataTable[[#This Row],[Order Date]])</f>
        <v>10</v>
      </c>
      <c r="F2084" s="10"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6">
      <c r="A2085" s="2">
        <v>4171</v>
      </c>
      <c r="B2085" s="3">
        <v>46305</v>
      </c>
      <c r="C2085" s="10">
        <f>YEAR(SalesDataTable[[#This Row],[Order Date]])</f>
        <v>2026</v>
      </c>
      <c r="D2085" s="10" t="str">
        <f>"Q"&amp;ROUNDUP(MONTH(SalesDataTable[[#This Row],[Order Date]])/3,0)</f>
        <v>Q4</v>
      </c>
      <c r="E2085" s="10">
        <f>MONTH(SalesDataTable[[#This Row],[Order Date]])</f>
        <v>10</v>
      </c>
      <c r="F2085" s="10"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6">
      <c r="A2086" s="2">
        <v>4477</v>
      </c>
      <c r="B2086" s="3">
        <v>46305</v>
      </c>
      <c r="C2086" s="10">
        <f>YEAR(SalesDataTable[[#This Row],[Order Date]])</f>
        <v>2026</v>
      </c>
      <c r="D2086" s="10" t="str">
        <f>"Q"&amp;ROUNDUP(MONTH(SalesDataTable[[#This Row],[Order Date]])/3,0)</f>
        <v>Q4</v>
      </c>
      <c r="E2086" s="10">
        <f>MONTH(SalesDataTable[[#This Row],[Order Date]])</f>
        <v>10</v>
      </c>
      <c r="F2086" s="10"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6">
      <c r="A2087" s="2">
        <v>3368</v>
      </c>
      <c r="B2087" s="3">
        <v>46306</v>
      </c>
      <c r="C2087" s="10">
        <f>YEAR(SalesDataTable[[#This Row],[Order Date]])</f>
        <v>2026</v>
      </c>
      <c r="D2087" s="10" t="str">
        <f>"Q"&amp;ROUNDUP(MONTH(SalesDataTable[[#This Row],[Order Date]])/3,0)</f>
        <v>Q4</v>
      </c>
      <c r="E2087" s="10">
        <f>MONTH(SalesDataTable[[#This Row],[Order Date]])</f>
        <v>10</v>
      </c>
      <c r="F2087" s="10"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6">
      <c r="A2088" s="2">
        <v>3566</v>
      </c>
      <c r="B2088" s="3">
        <v>46306</v>
      </c>
      <c r="C2088" s="10">
        <f>YEAR(SalesDataTable[[#This Row],[Order Date]])</f>
        <v>2026</v>
      </c>
      <c r="D2088" s="10" t="str">
        <f>"Q"&amp;ROUNDUP(MONTH(SalesDataTable[[#This Row],[Order Date]])/3,0)</f>
        <v>Q4</v>
      </c>
      <c r="E2088" s="10">
        <f>MONTH(SalesDataTable[[#This Row],[Order Date]])</f>
        <v>10</v>
      </c>
      <c r="F2088" s="10"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6">
      <c r="A2089" s="2">
        <v>4420</v>
      </c>
      <c r="B2089" s="3">
        <v>46306</v>
      </c>
      <c r="C2089" s="10">
        <f>YEAR(SalesDataTable[[#This Row],[Order Date]])</f>
        <v>2026</v>
      </c>
      <c r="D2089" s="10" t="str">
        <f>"Q"&amp;ROUNDUP(MONTH(SalesDataTable[[#This Row],[Order Date]])/3,0)</f>
        <v>Q4</v>
      </c>
      <c r="E2089" s="10">
        <f>MONTH(SalesDataTable[[#This Row],[Order Date]])</f>
        <v>10</v>
      </c>
      <c r="F2089" s="10"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6">
      <c r="A2090" s="2">
        <v>513</v>
      </c>
      <c r="B2090" s="3">
        <v>46307</v>
      </c>
      <c r="C2090" s="10">
        <f>YEAR(SalesDataTable[[#This Row],[Order Date]])</f>
        <v>2026</v>
      </c>
      <c r="D2090" s="10" t="str">
        <f>"Q"&amp;ROUNDUP(MONTH(SalesDataTable[[#This Row],[Order Date]])/3,0)</f>
        <v>Q4</v>
      </c>
      <c r="E2090" s="10">
        <f>MONTH(SalesDataTable[[#This Row],[Order Date]])</f>
        <v>10</v>
      </c>
      <c r="F2090" s="10"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6">
      <c r="A2091" s="2">
        <v>786</v>
      </c>
      <c r="B2091" s="3">
        <v>46307</v>
      </c>
      <c r="C2091" s="10">
        <f>YEAR(SalesDataTable[[#This Row],[Order Date]])</f>
        <v>2026</v>
      </c>
      <c r="D2091" s="10" t="str">
        <f>"Q"&amp;ROUNDUP(MONTH(SalesDataTable[[#This Row],[Order Date]])/3,0)</f>
        <v>Q4</v>
      </c>
      <c r="E2091" s="10">
        <f>MONTH(SalesDataTable[[#This Row],[Order Date]])</f>
        <v>10</v>
      </c>
      <c r="F2091" s="10"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6">
      <c r="A2092" s="2">
        <v>3771</v>
      </c>
      <c r="B2092" s="3">
        <v>46307</v>
      </c>
      <c r="C2092" s="10">
        <f>YEAR(SalesDataTable[[#This Row],[Order Date]])</f>
        <v>2026</v>
      </c>
      <c r="D2092" s="10" t="str">
        <f>"Q"&amp;ROUNDUP(MONTH(SalesDataTable[[#This Row],[Order Date]])/3,0)</f>
        <v>Q4</v>
      </c>
      <c r="E2092" s="10">
        <f>MONTH(SalesDataTable[[#This Row],[Order Date]])</f>
        <v>10</v>
      </c>
      <c r="F2092" s="10"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6">
      <c r="A2093" s="2">
        <v>3910</v>
      </c>
      <c r="B2093" s="3">
        <v>46307</v>
      </c>
      <c r="C2093" s="10">
        <f>YEAR(SalesDataTable[[#This Row],[Order Date]])</f>
        <v>2026</v>
      </c>
      <c r="D2093" s="10" t="str">
        <f>"Q"&amp;ROUNDUP(MONTH(SalesDataTable[[#This Row],[Order Date]])/3,0)</f>
        <v>Q4</v>
      </c>
      <c r="E2093" s="10">
        <f>MONTH(SalesDataTable[[#This Row],[Order Date]])</f>
        <v>10</v>
      </c>
      <c r="F2093" s="10"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6">
      <c r="A2094" s="2">
        <v>330</v>
      </c>
      <c r="B2094" s="3">
        <v>46308</v>
      </c>
      <c r="C2094" s="10">
        <f>YEAR(SalesDataTable[[#This Row],[Order Date]])</f>
        <v>2026</v>
      </c>
      <c r="D2094" s="10" t="str">
        <f>"Q"&amp;ROUNDUP(MONTH(SalesDataTable[[#This Row],[Order Date]])/3,0)</f>
        <v>Q4</v>
      </c>
      <c r="E2094" s="10">
        <f>MONTH(SalesDataTable[[#This Row],[Order Date]])</f>
        <v>10</v>
      </c>
      <c r="F2094" s="10"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6">
      <c r="A2095" s="2">
        <v>707</v>
      </c>
      <c r="B2095" s="3">
        <v>46308</v>
      </c>
      <c r="C2095" s="10">
        <f>YEAR(SalesDataTable[[#This Row],[Order Date]])</f>
        <v>2026</v>
      </c>
      <c r="D2095" s="10" t="str">
        <f>"Q"&amp;ROUNDUP(MONTH(SalesDataTable[[#This Row],[Order Date]])/3,0)</f>
        <v>Q4</v>
      </c>
      <c r="E2095" s="10">
        <f>MONTH(SalesDataTable[[#This Row],[Order Date]])</f>
        <v>10</v>
      </c>
      <c r="F2095" s="10"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6">
      <c r="A2096" s="2">
        <v>989</v>
      </c>
      <c r="B2096" s="3">
        <v>46308</v>
      </c>
      <c r="C2096" s="10">
        <f>YEAR(SalesDataTable[[#This Row],[Order Date]])</f>
        <v>2026</v>
      </c>
      <c r="D2096" s="10" t="str">
        <f>"Q"&amp;ROUNDUP(MONTH(SalesDataTable[[#This Row],[Order Date]])/3,0)</f>
        <v>Q4</v>
      </c>
      <c r="E2096" s="10">
        <f>MONTH(SalesDataTable[[#This Row],[Order Date]])</f>
        <v>10</v>
      </c>
      <c r="F2096" s="10"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6">
      <c r="A2097" s="2">
        <v>1904</v>
      </c>
      <c r="B2097" s="3">
        <v>46308</v>
      </c>
      <c r="C2097" s="10">
        <f>YEAR(SalesDataTable[[#This Row],[Order Date]])</f>
        <v>2026</v>
      </c>
      <c r="D2097" s="10" t="str">
        <f>"Q"&amp;ROUNDUP(MONTH(SalesDataTable[[#This Row],[Order Date]])/3,0)</f>
        <v>Q4</v>
      </c>
      <c r="E2097" s="10">
        <f>MONTH(SalesDataTable[[#This Row],[Order Date]])</f>
        <v>10</v>
      </c>
      <c r="F2097" s="10"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6">
      <c r="A2098" s="2">
        <v>2854</v>
      </c>
      <c r="B2098" s="3">
        <v>46308</v>
      </c>
      <c r="C2098" s="10">
        <f>YEAR(SalesDataTable[[#This Row],[Order Date]])</f>
        <v>2026</v>
      </c>
      <c r="D2098" s="10" t="str">
        <f>"Q"&amp;ROUNDUP(MONTH(SalesDataTable[[#This Row],[Order Date]])/3,0)</f>
        <v>Q4</v>
      </c>
      <c r="E2098" s="10">
        <f>MONTH(SalesDataTable[[#This Row],[Order Date]])</f>
        <v>10</v>
      </c>
      <c r="F2098" s="10"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6">
      <c r="A2099" s="2">
        <v>3212</v>
      </c>
      <c r="B2099" s="3">
        <v>46308</v>
      </c>
      <c r="C2099" s="10">
        <f>YEAR(SalesDataTable[[#This Row],[Order Date]])</f>
        <v>2026</v>
      </c>
      <c r="D2099" s="10" t="str">
        <f>"Q"&amp;ROUNDUP(MONTH(SalesDataTable[[#This Row],[Order Date]])/3,0)</f>
        <v>Q4</v>
      </c>
      <c r="E2099" s="10">
        <f>MONTH(SalesDataTable[[#This Row],[Order Date]])</f>
        <v>10</v>
      </c>
      <c r="F2099" s="10"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6">
      <c r="A2100" s="2">
        <v>4479</v>
      </c>
      <c r="B2100" s="3">
        <v>46308</v>
      </c>
      <c r="C2100" s="10">
        <f>YEAR(SalesDataTable[[#This Row],[Order Date]])</f>
        <v>2026</v>
      </c>
      <c r="D2100" s="10" t="str">
        <f>"Q"&amp;ROUNDUP(MONTH(SalesDataTable[[#This Row],[Order Date]])/3,0)</f>
        <v>Q4</v>
      </c>
      <c r="E2100" s="10">
        <f>MONTH(SalesDataTable[[#This Row],[Order Date]])</f>
        <v>10</v>
      </c>
      <c r="F2100" s="10"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6">
      <c r="A2101" s="2">
        <v>4574</v>
      </c>
      <c r="B2101" s="3">
        <v>46308</v>
      </c>
      <c r="C2101" s="10">
        <f>YEAR(SalesDataTable[[#This Row],[Order Date]])</f>
        <v>2026</v>
      </c>
      <c r="D2101" s="10" t="str">
        <f>"Q"&amp;ROUNDUP(MONTH(SalesDataTable[[#This Row],[Order Date]])/3,0)</f>
        <v>Q4</v>
      </c>
      <c r="E2101" s="10">
        <f>MONTH(SalesDataTable[[#This Row],[Order Date]])</f>
        <v>10</v>
      </c>
      <c r="F2101" s="10"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6">
      <c r="A2102" s="2">
        <v>4815</v>
      </c>
      <c r="B2102" s="3">
        <v>46308</v>
      </c>
      <c r="C2102" s="10">
        <f>YEAR(SalesDataTable[[#This Row],[Order Date]])</f>
        <v>2026</v>
      </c>
      <c r="D2102" s="10" t="str">
        <f>"Q"&amp;ROUNDUP(MONTH(SalesDataTable[[#This Row],[Order Date]])/3,0)</f>
        <v>Q4</v>
      </c>
      <c r="E2102" s="10">
        <f>MONTH(SalesDataTable[[#This Row],[Order Date]])</f>
        <v>10</v>
      </c>
      <c r="F2102" s="10"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6">
      <c r="A2103" s="2">
        <v>5027</v>
      </c>
      <c r="B2103" s="3">
        <v>46308</v>
      </c>
      <c r="C2103" s="10">
        <f>YEAR(SalesDataTable[[#This Row],[Order Date]])</f>
        <v>2026</v>
      </c>
      <c r="D2103" s="10" t="str">
        <f>"Q"&amp;ROUNDUP(MONTH(SalesDataTable[[#This Row],[Order Date]])/3,0)</f>
        <v>Q4</v>
      </c>
      <c r="E2103" s="10">
        <f>MONTH(SalesDataTable[[#This Row],[Order Date]])</f>
        <v>10</v>
      </c>
      <c r="F2103" s="10"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6">
      <c r="A2104" s="2">
        <v>1794</v>
      </c>
      <c r="B2104" s="3">
        <v>46309</v>
      </c>
      <c r="C2104" s="10">
        <f>YEAR(SalesDataTable[[#This Row],[Order Date]])</f>
        <v>2026</v>
      </c>
      <c r="D2104" s="10" t="str">
        <f>"Q"&amp;ROUNDUP(MONTH(SalesDataTable[[#This Row],[Order Date]])/3,0)</f>
        <v>Q4</v>
      </c>
      <c r="E2104" s="10">
        <f>MONTH(SalesDataTable[[#This Row],[Order Date]])</f>
        <v>10</v>
      </c>
      <c r="F2104" s="10"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6">
      <c r="A2105" s="2">
        <v>1867</v>
      </c>
      <c r="B2105" s="3">
        <v>46309</v>
      </c>
      <c r="C2105" s="10">
        <f>YEAR(SalesDataTable[[#This Row],[Order Date]])</f>
        <v>2026</v>
      </c>
      <c r="D2105" s="10" t="str">
        <f>"Q"&amp;ROUNDUP(MONTH(SalesDataTable[[#This Row],[Order Date]])/3,0)</f>
        <v>Q4</v>
      </c>
      <c r="E2105" s="10">
        <f>MONTH(SalesDataTable[[#This Row],[Order Date]])</f>
        <v>10</v>
      </c>
      <c r="F2105" s="10"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6">
      <c r="A2106" s="2">
        <v>2088</v>
      </c>
      <c r="B2106" s="3">
        <v>46309</v>
      </c>
      <c r="C2106" s="10">
        <f>YEAR(SalesDataTable[[#This Row],[Order Date]])</f>
        <v>2026</v>
      </c>
      <c r="D2106" s="10" t="str">
        <f>"Q"&amp;ROUNDUP(MONTH(SalesDataTable[[#This Row],[Order Date]])/3,0)</f>
        <v>Q4</v>
      </c>
      <c r="E2106" s="10">
        <f>MONTH(SalesDataTable[[#This Row],[Order Date]])</f>
        <v>10</v>
      </c>
      <c r="F2106" s="10"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6">
      <c r="A2107" s="2">
        <v>2270</v>
      </c>
      <c r="B2107" s="3">
        <v>46309</v>
      </c>
      <c r="C2107" s="10">
        <f>YEAR(SalesDataTable[[#This Row],[Order Date]])</f>
        <v>2026</v>
      </c>
      <c r="D2107" s="10" t="str">
        <f>"Q"&amp;ROUNDUP(MONTH(SalesDataTable[[#This Row],[Order Date]])/3,0)</f>
        <v>Q4</v>
      </c>
      <c r="E2107" s="10">
        <f>MONTH(SalesDataTable[[#This Row],[Order Date]])</f>
        <v>10</v>
      </c>
      <c r="F2107" s="10"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6">
      <c r="A2108" s="2">
        <v>3789</v>
      </c>
      <c r="B2108" s="3">
        <v>46309</v>
      </c>
      <c r="C2108" s="10">
        <f>YEAR(SalesDataTable[[#This Row],[Order Date]])</f>
        <v>2026</v>
      </c>
      <c r="D2108" s="10" t="str">
        <f>"Q"&amp;ROUNDUP(MONTH(SalesDataTable[[#This Row],[Order Date]])/3,0)</f>
        <v>Q4</v>
      </c>
      <c r="E2108" s="10">
        <f>MONTH(SalesDataTable[[#This Row],[Order Date]])</f>
        <v>10</v>
      </c>
      <c r="F2108" s="10"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6">
      <c r="A2109" s="2">
        <v>4323</v>
      </c>
      <c r="B2109" s="3">
        <v>46309</v>
      </c>
      <c r="C2109" s="10">
        <f>YEAR(SalesDataTable[[#This Row],[Order Date]])</f>
        <v>2026</v>
      </c>
      <c r="D2109" s="10" t="str">
        <f>"Q"&amp;ROUNDUP(MONTH(SalesDataTable[[#This Row],[Order Date]])/3,0)</f>
        <v>Q4</v>
      </c>
      <c r="E2109" s="10">
        <f>MONTH(SalesDataTable[[#This Row],[Order Date]])</f>
        <v>10</v>
      </c>
      <c r="F2109" s="10"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6">
      <c r="A2110" s="2">
        <v>276</v>
      </c>
      <c r="B2110" s="3">
        <v>46310</v>
      </c>
      <c r="C2110" s="10">
        <f>YEAR(SalesDataTable[[#This Row],[Order Date]])</f>
        <v>2026</v>
      </c>
      <c r="D2110" s="10" t="str">
        <f>"Q"&amp;ROUNDUP(MONTH(SalesDataTable[[#This Row],[Order Date]])/3,0)</f>
        <v>Q4</v>
      </c>
      <c r="E2110" s="10">
        <f>MONTH(SalesDataTable[[#This Row],[Order Date]])</f>
        <v>10</v>
      </c>
      <c r="F2110" s="10"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6">
      <c r="A2111" s="2">
        <v>791</v>
      </c>
      <c r="B2111" s="3">
        <v>46310</v>
      </c>
      <c r="C2111" s="10">
        <f>YEAR(SalesDataTable[[#This Row],[Order Date]])</f>
        <v>2026</v>
      </c>
      <c r="D2111" s="10" t="str">
        <f>"Q"&amp;ROUNDUP(MONTH(SalesDataTable[[#This Row],[Order Date]])/3,0)</f>
        <v>Q4</v>
      </c>
      <c r="E2111" s="10">
        <f>MONTH(SalesDataTable[[#This Row],[Order Date]])</f>
        <v>10</v>
      </c>
      <c r="F2111" s="10"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6">
      <c r="A2112" s="2">
        <v>1033</v>
      </c>
      <c r="B2112" s="3">
        <v>46310</v>
      </c>
      <c r="C2112" s="10">
        <f>YEAR(SalesDataTable[[#This Row],[Order Date]])</f>
        <v>2026</v>
      </c>
      <c r="D2112" s="10" t="str">
        <f>"Q"&amp;ROUNDUP(MONTH(SalesDataTable[[#This Row],[Order Date]])/3,0)</f>
        <v>Q4</v>
      </c>
      <c r="E2112" s="10">
        <f>MONTH(SalesDataTable[[#This Row],[Order Date]])</f>
        <v>10</v>
      </c>
      <c r="F2112" s="10"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6">
      <c r="A2113" s="2">
        <v>1247</v>
      </c>
      <c r="B2113" s="3">
        <v>46310</v>
      </c>
      <c r="C2113" s="10">
        <f>YEAR(SalesDataTable[[#This Row],[Order Date]])</f>
        <v>2026</v>
      </c>
      <c r="D2113" s="10" t="str">
        <f>"Q"&amp;ROUNDUP(MONTH(SalesDataTable[[#This Row],[Order Date]])/3,0)</f>
        <v>Q4</v>
      </c>
      <c r="E2113" s="10">
        <f>MONTH(SalesDataTable[[#This Row],[Order Date]])</f>
        <v>10</v>
      </c>
      <c r="F2113" s="10"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6">
      <c r="A2114" s="2">
        <v>1321</v>
      </c>
      <c r="B2114" s="3">
        <v>46310</v>
      </c>
      <c r="C2114" s="10">
        <f>YEAR(SalesDataTable[[#This Row],[Order Date]])</f>
        <v>2026</v>
      </c>
      <c r="D2114" s="10" t="str">
        <f>"Q"&amp;ROUNDUP(MONTH(SalesDataTable[[#This Row],[Order Date]])/3,0)</f>
        <v>Q4</v>
      </c>
      <c r="E2114" s="10">
        <f>MONTH(SalesDataTable[[#This Row],[Order Date]])</f>
        <v>10</v>
      </c>
      <c r="F2114" s="10"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6">
      <c r="A2115" s="2">
        <v>2048</v>
      </c>
      <c r="B2115" s="3">
        <v>46310</v>
      </c>
      <c r="C2115" s="10">
        <f>YEAR(SalesDataTable[[#This Row],[Order Date]])</f>
        <v>2026</v>
      </c>
      <c r="D2115" s="10" t="str">
        <f>"Q"&amp;ROUNDUP(MONTH(SalesDataTable[[#This Row],[Order Date]])/3,0)</f>
        <v>Q4</v>
      </c>
      <c r="E2115" s="10">
        <f>MONTH(SalesDataTable[[#This Row],[Order Date]])</f>
        <v>10</v>
      </c>
      <c r="F2115" s="10"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6">
      <c r="A2116" s="2">
        <v>2082</v>
      </c>
      <c r="B2116" s="3">
        <v>46310</v>
      </c>
      <c r="C2116" s="10">
        <f>YEAR(SalesDataTable[[#This Row],[Order Date]])</f>
        <v>2026</v>
      </c>
      <c r="D2116" s="10" t="str">
        <f>"Q"&amp;ROUNDUP(MONTH(SalesDataTable[[#This Row],[Order Date]])/3,0)</f>
        <v>Q4</v>
      </c>
      <c r="E2116" s="10">
        <f>MONTH(SalesDataTable[[#This Row],[Order Date]])</f>
        <v>10</v>
      </c>
      <c r="F2116" s="10"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6">
      <c r="A2117" s="2">
        <v>2177</v>
      </c>
      <c r="B2117" s="3">
        <v>46310</v>
      </c>
      <c r="C2117" s="10">
        <f>YEAR(SalesDataTable[[#This Row],[Order Date]])</f>
        <v>2026</v>
      </c>
      <c r="D2117" s="10" t="str">
        <f>"Q"&amp;ROUNDUP(MONTH(SalesDataTable[[#This Row],[Order Date]])/3,0)</f>
        <v>Q4</v>
      </c>
      <c r="E2117" s="10">
        <f>MONTH(SalesDataTable[[#This Row],[Order Date]])</f>
        <v>10</v>
      </c>
      <c r="F2117" s="10"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6">
      <c r="A2118" s="2">
        <v>3776</v>
      </c>
      <c r="B2118" s="3">
        <v>46310</v>
      </c>
      <c r="C2118" s="10">
        <f>YEAR(SalesDataTable[[#This Row],[Order Date]])</f>
        <v>2026</v>
      </c>
      <c r="D2118" s="10" t="str">
        <f>"Q"&amp;ROUNDUP(MONTH(SalesDataTable[[#This Row],[Order Date]])/3,0)</f>
        <v>Q4</v>
      </c>
      <c r="E2118" s="10">
        <f>MONTH(SalesDataTable[[#This Row],[Order Date]])</f>
        <v>10</v>
      </c>
      <c r="F2118" s="10"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6">
      <c r="A2119" s="2">
        <v>4542</v>
      </c>
      <c r="B2119" s="3">
        <v>46310</v>
      </c>
      <c r="C2119" s="10">
        <f>YEAR(SalesDataTable[[#This Row],[Order Date]])</f>
        <v>2026</v>
      </c>
      <c r="D2119" s="10" t="str">
        <f>"Q"&amp;ROUNDUP(MONTH(SalesDataTable[[#This Row],[Order Date]])/3,0)</f>
        <v>Q4</v>
      </c>
      <c r="E2119" s="10">
        <f>MONTH(SalesDataTable[[#This Row],[Order Date]])</f>
        <v>10</v>
      </c>
      <c r="F2119" s="10"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6">
      <c r="A2120" s="2">
        <v>36</v>
      </c>
      <c r="B2120" s="3">
        <v>46311</v>
      </c>
      <c r="C2120" s="10">
        <f>YEAR(SalesDataTable[[#This Row],[Order Date]])</f>
        <v>2026</v>
      </c>
      <c r="D2120" s="10" t="str">
        <f>"Q"&amp;ROUNDUP(MONTH(SalesDataTable[[#This Row],[Order Date]])/3,0)</f>
        <v>Q4</v>
      </c>
      <c r="E2120" s="10">
        <f>MONTH(SalesDataTable[[#This Row],[Order Date]])</f>
        <v>10</v>
      </c>
      <c r="F2120" s="10"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6">
      <c r="A2121" s="2">
        <v>64</v>
      </c>
      <c r="B2121" s="3">
        <v>46311</v>
      </c>
      <c r="C2121" s="10">
        <f>YEAR(SalesDataTable[[#This Row],[Order Date]])</f>
        <v>2026</v>
      </c>
      <c r="D2121" s="10" t="str">
        <f>"Q"&amp;ROUNDUP(MONTH(SalesDataTable[[#This Row],[Order Date]])/3,0)</f>
        <v>Q4</v>
      </c>
      <c r="E2121" s="10">
        <f>MONTH(SalesDataTable[[#This Row],[Order Date]])</f>
        <v>10</v>
      </c>
      <c r="F2121" s="10"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6">
      <c r="A2122" s="2">
        <v>529</v>
      </c>
      <c r="B2122" s="3">
        <v>46311</v>
      </c>
      <c r="C2122" s="10">
        <f>YEAR(SalesDataTable[[#This Row],[Order Date]])</f>
        <v>2026</v>
      </c>
      <c r="D2122" s="10" t="str">
        <f>"Q"&amp;ROUNDUP(MONTH(SalesDataTable[[#This Row],[Order Date]])/3,0)</f>
        <v>Q4</v>
      </c>
      <c r="E2122" s="10">
        <f>MONTH(SalesDataTable[[#This Row],[Order Date]])</f>
        <v>10</v>
      </c>
      <c r="F2122" s="10"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6">
      <c r="A2123" s="2">
        <v>1815</v>
      </c>
      <c r="B2123" s="3">
        <v>46311</v>
      </c>
      <c r="C2123" s="10">
        <f>YEAR(SalesDataTable[[#This Row],[Order Date]])</f>
        <v>2026</v>
      </c>
      <c r="D2123" s="10" t="str">
        <f>"Q"&amp;ROUNDUP(MONTH(SalesDataTable[[#This Row],[Order Date]])/3,0)</f>
        <v>Q4</v>
      </c>
      <c r="E2123" s="10">
        <f>MONTH(SalesDataTable[[#This Row],[Order Date]])</f>
        <v>10</v>
      </c>
      <c r="F2123" s="10"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6">
      <c r="A2124" s="2">
        <v>1820</v>
      </c>
      <c r="B2124" s="3">
        <v>46311</v>
      </c>
      <c r="C2124" s="10">
        <f>YEAR(SalesDataTable[[#This Row],[Order Date]])</f>
        <v>2026</v>
      </c>
      <c r="D2124" s="10" t="str">
        <f>"Q"&amp;ROUNDUP(MONTH(SalesDataTable[[#This Row],[Order Date]])/3,0)</f>
        <v>Q4</v>
      </c>
      <c r="E2124" s="10">
        <f>MONTH(SalesDataTable[[#This Row],[Order Date]])</f>
        <v>10</v>
      </c>
      <c r="F2124" s="10"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6">
      <c r="A2125" s="2">
        <v>2028</v>
      </c>
      <c r="B2125" s="3">
        <v>46311</v>
      </c>
      <c r="C2125" s="10">
        <f>YEAR(SalesDataTable[[#This Row],[Order Date]])</f>
        <v>2026</v>
      </c>
      <c r="D2125" s="10" t="str">
        <f>"Q"&amp;ROUNDUP(MONTH(SalesDataTable[[#This Row],[Order Date]])/3,0)</f>
        <v>Q4</v>
      </c>
      <c r="E2125" s="10">
        <f>MONTH(SalesDataTable[[#This Row],[Order Date]])</f>
        <v>10</v>
      </c>
      <c r="F2125" s="10"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6">
      <c r="A2126" s="2">
        <v>2741</v>
      </c>
      <c r="B2126" s="3">
        <v>46311</v>
      </c>
      <c r="C2126" s="10">
        <f>YEAR(SalesDataTable[[#This Row],[Order Date]])</f>
        <v>2026</v>
      </c>
      <c r="D2126" s="10" t="str">
        <f>"Q"&amp;ROUNDUP(MONTH(SalesDataTable[[#This Row],[Order Date]])/3,0)</f>
        <v>Q4</v>
      </c>
      <c r="E2126" s="10">
        <f>MONTH(SalesDataTable[[#This Row],[Order Date]])</f>
        <v>10</v>
      </c>
      <c r="F2126" s="10"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6">
      <c r="A2127" s="2">
        <v>3602</v>
      </c>
      <c r="B2127" s="3">
        <v>46311</v>
      </c>
      <c r="C2127" s="10">
        <f>YEAR(SalesDataTable[[#This Row],[Order Date]])</f>
        <v>2026</v>
      </c>
      <c r="D2127" s="10" t="str">
        <f>"Q"&amp;ROUNDUP(MONTH(SalesDataTable[[#This Row],[Order Date]])/3,0)</f>
        <v>Q4</v>
      </c>
      <c r="E2127" s="10">
        <f>MONTH(SalesDataTable[[#This Row],[Order Date]])</f>
        <v>10</v>
      </c>
      <c r="F2127" s="10"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6">
      <c r="A2128" s="2">
        <v>4116</v>
      </c>
      <c r="B2128" s="3">
        <v>46311</v>
      </c>
      <c r="C2128" s="10">
        <f>YEAR(SalesDataTable[[#This Row],[Order Date]])</f>
        <v>2026</v>
      </c>
      <c r="D2128" s="10" t="str">
        <f>"Q"&amp;ROUNDUP(MONTH(SalesDataTable[[#This Row],[Order Date]])/3,0)</f>
        <v>Q4</v>
      </c>
      <c r="E2128" s="10">
        <f>MONTH(SalesDataTable[[#This Row],[Order Date]])</f>
        <v>10</v>
      </c>
      <c r="F2128" s="10"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6">
      <c r="A2129" s="2">
        <v>4197</v>
      </c>
      <c r="B2129" s="3">
        <v>46311</v>
      </c>
      <c r="C2129" s="10">
        <f>YEAR(SalesDataTable[[#This Row],[Order Date]])</f>
        <v>2026</v>
      </c>
      <c r="D2129" s="10" t="str">
        <f>"Q"&amp;ROUNDUP(MONTH(SalesDataTable[[#This Row],[Order Date]])/3,0)</f>
        <v>Q4</v>
      </c>
      <c r="E2129" s="10">
        <f>MONTH(SalesDataTable[[#This Row],[Order Date]])</f>
        <v>10</v>
      </c>
      <c r="F2129" s="10"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6">
      <c r="A2130" s="2">
        <v>360</v>
      </c>
      <c r="B2130" s="3">
        <v>46312</v>
      </c>
      <c r="C2130" s="10">
        <f>YEAR(SalesDataTable[[#This Row],[Order Date]])</f>
        <v>2026</v>
      </c>
      <c r="D2130" s="10" t="str">
        <f>"Q"&amp;ROUNDUP(MONTH(SalesDataTable[[#This Row],[Order Date]])/3,0)</f>
        <v>Q4</v>
      </c>
      <c r="E2130" s="10">
        <f>MONTH(SalesDataTable[[#This Row],[Order Date]])</f>
        <v>10</v>
      </c>
      <c r="F2130" s="10"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6">
      <c r="A2131" s="2">
        <v>427</v>
      </c>
      <c r="B2131" s="3">
        <v>46312</v>
      </c>
      <c r="C2131" s="10">
        <f>YEAR(SalesDataTable[[#This Row],[Order Date]])</f>
        <v>2026</v>
      </c>
      <c r="D2131" s="10" t="str">
        <f>"Q"&amp;ROUNDUP(MONTH(SalesDataTable[[#This Row],[Order Date]])/3,0)</f>
        <v>Q4</v>
      </c>
      <c r="E2131" s="10">
        <f>MONTH(SalesDataTable[[#This Row],[Order Date]])</f>
        <v>10</v>
      </c>
      <c r="F2131" s="10"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6">
      <c r="A2132" s="2">
        <v>1018</v>
      </c>
      <c r="B2132" s="3">
        <v>46312</v>
      </c>
      <c r="C2132" s="10">
        <f>YEAR(SalesDataTable[[#This Row],[Order Date]])</f>
        <v>2026</v>
      </c>
      <c r="D2132" s="10" t="str">
        <f>"Q"&amp;ROUNDUP(MONTH(SalesDataTable[[#This Row],[Order Date]])/3,0)</f>
        <v>Q4</v>
      </c>
      <c r="E2132" s="10">
        <f>MONTH(SalesDataTable[[#This Row],[Order Date]])</f>
        <v>10</v>
      </c>
      <c r="F2132" s="10"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6">
      <c r="A2133" s="2">
        <v>1179</v>
      </c>
      <c r="B2133" s="3">
        <v>46312</v>
      </c>
      <c r="C2133" s="10">
        <f>YEAR(SalesDataTable[[#This Row],[Order Date]])</f>
        <v>2026</v>
      </c>
      <c r="D2133" s="10" t="str">
        <f>"Q"&amp;ROUNDUP(MONTH(SalesDataTable[[#This Row],[Order Date]])/3,0)</f>
        <v>Q4</v>
      </c>
      <c r="E2133" s="10">
        <f>MONTH(SalesDataTable[[#This Row],[Order Date]])</f>
        <v>10</v>
      </c>
      <c r="F2133" s="10"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6">
      <c r="A2134" s="2">
        <v>2267</v>
      </c>
      <c r="B2134" s="3">
        <v>46312</v>
      </c>
      <c r="C2134" s="10">
        <f>YEAR(SalesDataTable[[#This Row],[Order Date]])</f>
        <v>2026</v>
      </c>
      <c r="D2134" s="10" t="str">
        <f>"Q"&amp;ROUNDUP(MONTH(SalesDataTable[[#This Row],[Order Date]])/3,0)</f>
        <v>Q4</v>
      </c>
      <c r="E2134" s="10">
        <f>MONTH(SalesDataTable[[#This Row],[Order Date]])</f>
        <v>10</v>
      </c>
      <c r="F2134" s="10"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6">
      <c r="A2135" s="2">
        <v>2656</v>
      </c>
      <c r="B2135" s="3">
        <v>46312</v>
      </c>
      <c r="C2135" s="10">
        <f>YEAR(SalesDataTable[[#This Row],[Order Date]])</f>
        <v>2026</v>
      </c>
      <c r="D2135" s="10" t="str">
        <f>"Q"&amp;ROUNDUP(MONTH(SalesDataTable[[#This Row],[Order Date]])/3,0)</f>
        <v>Q4</v>
      </c>
      <c r="E2135" s="10">
        <f>MONTH(SalesDataTable[[#This Row],[Order Date]])</f>
        <v>10</v>
      </c>
      <c r="F2135" s="10"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6">
      <c r="A2136" s="2">
        <v>2867</v>
      </c>
      <c r="B2136" s="3">
        <v>46312</v>
      </c>
      <c r="C2136" s="10">
        <f>YEAR(SalesDataTable[[#This Row],[Order Date]])</f>
        <v>2026</v>
      </c>
      <c r="D2136" s="10" t="str">
        <f>"Q"&amp;ROUNDUP(MONTH(SalesDataTable[[#This Row],[Order Date]])/3,0)</f>
        <v>Q4</v>
      </c>
      <c r="E2136" s="10">
        <f>MONTH(SalesDataTable[[#This Row],[Order Date]])</f>
        <v>10</v>
      </c>
      <c r="F2136" s="10"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6">
      <c r="A2137" s="2">
        <v>3335</v>
      </c>
      <c r="B2137" s="3">
        <v>46312</v>
      </c>
      <c r="C2137" s="10">
        <f>YEAR(SalesDataTable[[#This Row],[Order Date]])</f>
        <v>2026</v>
      </c>
      <c r="D2137" s="10" t="str">
        <f>"Q"&amp;ROUNDUP(MONTH(SalesDataTable[[#This Row],[Order Date]])/3,0)</f>
        <v>Q4</v>
      </c>
      <c r="E2137" s="10">
        <f>MONTH(SalesDataTable[[#This Row],[Order Date]])</f>
        <v>10</v>
      </c>
      <c r="F2137" s="10"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6">
      <c r="A2138" s="2">
        <v>3770</v>
      </c>
      <c r="B2138" s="3">
        <v>46312</v>
      </c>
      <c r="C2138" s="10">
        <f>YEAR(SalesDataTable[[#This Row],[Order Date]])</f>
        <v>2026</v>
      </c>
      <c r="D2138" s="10" t="str">
        <f>"Q"&amp;ROUNDUP(MONTH(SalesDataTable[[#This Row],[Order Date]])/3,0)</f>
        <v>Q4</v>
      </c>
      <c r="E2138" s="10">
        <f>MONTH(SalesDataTable[[#This Row],[Order Date]])</f>
        <v>10</v>
      </c>
      <c r="F2138" s="10"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6">
      <c r="A2139" s="2">
        <v>4065</v>
      </c>
      <c r="B2139" s="3">
        <v>46312</v>
      </c>
      <c r="C2139" s="10">
        <f>YEAR(SalesDataTable[[#This Row],[Order Date]])</f>
        <v>2026</v>
      </c>
      <c r="D2139" s="10" t="str">
        <f>"Q"&amp;ROUNDUP(MONTH(SalesDataTable[[#This Row],[Order Date]])/3,0)</f>
        <v>Q4</v>
      </c>
      <c r="E2139" s="10">
        <f>MONTH(SalesDataTable[[#This Row],[Order Date]])</f>
        <v>10</v>
      </c>
      <c r="F2139" s="10"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6">
      <c r="A2140" s="2">
        <v>4222</v>
      </c>
      <c r="B2140" s="3">
        <v>46312</v>
      </c>
      <c r="C2140" s="10">
        <f>YEAR(SalesDataTable[[#This Row],[Order Date]])</f>
        <v>2026</v>
      </c>
      <c r="D2140" s="10" t="str">
        <f>"Q"&amp;ROUNDUP(MONTH(SalesDataTable[[#This Row],[Order Date]])/3,0)</f>
        <v>Q4</v>
      </c>
      <c r="E2140" s="10">
        <f>MONTH(SalesDataTable[[#This Row],[Order Date]])</f>
        <v>10</v>
      </c>
      <c r="F2140" s="10"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6">
      <c r="A2141" s="2">
        <v>4304</v>
      </c>
      <c r="B2141" s="3">
        <v>46312</v>
      </c>
      <c r="C2141" s="10">
        <f>YEAR(SalesDataTable[[#This Row],[Order Date]])</f>
        <v>2026</v>
      </c>
      <c r="D2141" s="10" t="str">
        <f>"Q"&amp;ROUNDUP(MONTH(SalesDataTable[[#This Row],[Order Date]])/3,0)</f>
        <v>Q4</v>
      </c>
      <c r="E2141" s="10">
        <f>MONTH(SalesDataTable[[#This Row],[Order Date]])</f>
        <v>10</v>
      </c>
      <c r="F2141" s="10"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6">
      <c r="A2142" s="2">
        <v>109</v>
      </c>
      <c r="B2142" s="3">
        <v>46313</v>
      </c>
      <c r="C2142" s="10">
        <f>YEAR(SalesDataTable[[#This Row],[Order Date]])</f>
        <v>2026</v>
      </c>
      <c r="D2142" s="10" t="str">
        <f>"Q"&amp;ROUNDUP(MONTH(SalesDataTable[[#This Row],[Order Date]])/3,0)</f>
        <v>Q4</v>
      </c>
      <c r="E2142" s="10">
        <f>MONTH(SalesDataTable[[#This Row],[Order Date]])</f>
        <v>10</v>
      </c>
      <c r="F2142" s="10"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6">
      <c r="A2143" s="2">
        <v>744</v>
      </c>
      <c r="B2143" s="3">
        <v>46313</v>
      </c>
      <c r="C2143" s="10">
        <f>YEAR(SalesDataTable[[#This Row],[Order Date]])</f>
        <v>2026</v>
      </c>
      <c r="D2143" s="10" t="str">
        <f>"Q"&amp;ROUNDUP(MONTH(SalesDataTable[[#This Row],[Order Date]])/3,0)</f>
        <v>Q4</v>
      </c>
      <c r="E2143" s="10">
        <f>MONTH(SalesDataTable[[#This Row],[Order Date]])</f>
        <v>10</v>
      </c>
      <c r="F2143" s="10"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6">
      <c r="A2144" s="2">
        <v>960</v>
      </c>
      <c r="B2144" s="3">
        <v>46313</v>
      </c>
      <c r="C2144" s="10">
        <f>YEAR(SalesDataTable[[#This Row],[Order Date]])</f>
        <v>2026</v>
      </c>
      <c r="D2144" s="10" t="str">
        <f>"Q"&amp;ROUNDUP(MONTH(SalesDataTable[[#This Row],[Order Date]])/3,0)</f>
        <v>Q4</v>
      </c>
      <c r="E2144" s="10">
        <f>MONTH(SalesDataTable[[#This Row],[Order Date]])</f>
        <v>10</v>
      </c>
      <c r="F2144" s="10"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6">
      <c r="A2145" s="2">
        <v>1389</v>
      </c>
      <c r="B2145" s="3">
        <v>46313</v>
      </c>
      <c r="C2145" s="10">
        <f>YEAR(SalesDataTable[[#This Row],[Order Date]])</f>
        <v>2026</v>
      </c>
      <c r="D2145" s="10" t="str">
        <f>"Q"&amp;ROUNDUP(MONTH(SalesDataTable[[#This Row],[Order Date]])/3,0)</f>
        <v>Q4</v>
      </c>
      <c r="E2145" s="10">
        <f>MONTH(SalesDataTable[[#This Row],[Order Date]])</f>
        <v>10</v>
      </c>
      <c r="F2145" s="10"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6">
      <c r="A2146" s="2">
        <v>1493</v>
      </c>
      <c r="B2146" s="3">
        <v>46313</v>
      </c>
      <c r="C2146" s="10">
        <f>YEAR(SalesDataTable[[#This Row],[Order Date]])</f>
        <v>2026</v>
      </c>
      <c r="D2146" s="10" t="str">
        <f>"Q"&amp;ROUNDUP(MONTH(SalesDataTable[[#This Row],[Order Date]])/3,0)</f>
        <v>Q4</v>
      </c>
      <c r="E2146" s="10">
        <f>MONTH(SalesDataTable[[#This Row],[Order Date]])</f>
        <v>10</v>
      </c>
      <c r="F2146" s="10"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6">
      <c r="A2147" s="2">
        <v>1967</v>
      </c>
      <c r="B2147" s="3">
        <v>46313</v>
      </c>
      <c r="C2147" s="10">
        <f>YEAR(SalesDataTable[[#This Row],[Order Date]])</f>
        <v>2026</v>
      </c>
      <c r="D2147" s="10" t="str">
        <f>"Q"&amp;ROUNDUP(MONTH(SalesDataTable[[#This Row],[Order Date]])/3,0)</f>
        <v>Q4</v>
      </c>
      <c r="E2147" s="10">
        <f>MONTH(SalesDataTable[[#This Row],[Order Date]])</f>
        <v>10</v>
      </c>
      <c r="F2147" s="10"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6">
      <c r="A2148" s="2">
        <v>2132</v>
      </c>
      <c r="B2148" s="3">
        <v>46313</v>
      </c>
      <c r="C2148" s="10">
        <f>YEAR(SalesDataTable[[#This Row],[Order Date]])</f>
        <v>2026</v>
      </c>
      <c r="D2148" s="10" t="str">
        <f>"Q"&amp;ROUNDUP(MONTH(SalesDataTable[[#This Row],[Order Date]])/3,0)</f>
        <v>Q4</v>
      </c>
      <c r="E2148" s="10">
        <f>MONTH(SalesDataTable[[#This Row],[Order Date]])</f>
        <v>10</v>
      </c>
      <c r="F2148" s="10"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6">
      <c r="A2149" s="2">
        <v>2882</v>
      </c>
      <c r="B2149" s="3">
        <v>46313</v>
      </c>
      <c r="C2149" s="10">
        <f>YEAR(SalesDataTable[[#This Row],[Order Date]])</f>
        <v>2026</v>
      </c>
      <c r="D2149" s="10" t="str">
        <f>"Q"&amp;ROUNDUP(MONTH(SalesDataTable[[#This Row],[Order Date]])/3,0)</f>
        <v>Q4</v>
      </c>
      <c r="E2149" s="10">
        <f>MONTH(SalesDataTable[[#This Row],[Order Date]])</f>
        <v>10</v>
      </c>
      <c r="F2149" s="10"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6">
      <c r="A2150" s="2">
        <v>3345</v>
      </c>
      <c r="B2150" s="3">
        <v>46313</v>
      </c>
      <c r="C2150" s="10">
        <f>YEAR(SalesDataTable[[#This Row],[Order Date]])</f>
        <v>2026</v>
      </c>
      <c r="D2150" s="10" t="str">
        <f>"Q"&amp;ROUNDUP(MONTH(SalesDataTable[[#This Row],[Order Date]])/3,0)</f>
        <v>Q4</v>
      </c>
      <c r="E2150" s="10">
        <f>MONTH(SalesDataTable[[#This Row],[Order Date]])</f>
        <v>10</v>
      </c>
      <c r="F2150" s="10"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6">
      <c r="A2151" s="2">
        <v>4089</v>
      </c>
      <c r="B2151" s="3">
        <v>46313</v>
      </c>
      <c r="C2151" s="10">
        <f>YEAR(SalesDataTable[[#This Row],[Order Date]])</f>
        <v>2026</v>
      </c>
      <c r="D2151" s="10" t="str">
        <f>"Q"&amp;ROUNDUP(MONTH(SalesDataTable[[#This Row],[Order Date]])/3,0)</f>
        <v>Q4</v>
      </c>
      <c r="E2151" s="10">
        <f>MONTH(SalesDataTable[[#This Row],[Order Date]])</f>
        <v>10</v>
      </c>
      <c r="F2151" s="10"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6">
      <c r="A2152" s="2">
        <v>4119</v>
      </c>
      <c r="B2152" s="3">
        <v>46313</v>
      </c>
      <c r="C2152" s="10">
        <f>YEAR(SalesDataTable[[#This Row],[Order Date]])</f>
        <v>2026</v>
      </c>
      <c r="D2152" s="10" t="str">
        <f>"Q"&amp;ROUNDUP(MONTH(SalesDataTable[[#This Row],[Order Date]])/3,0)</f>
        <v>Q4</v>
      </c>
      <c r="E2152" s="10">
        <f>MONTH(SalesDataTable[[#This Row],[Order Date]])</f>
        <v>10</v>
      </c>
      <c r="F2152" s="10"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6">
      <c r="A2153" s="2">
        <v>4968</v>
      </c>
      <c r="B2153" s="3">
        <v>46313</v>
      </c>
      <c r="C2153" s="10">
        <f>YEAR(SalesDataTable[[#This Row],[Order Date]])</f>
        <v>2026</v>
      </c>
      <c r="D2153" s="10" t="str">
        <f>"Q"&amp;ROUNDUP(MONTH(SalesDataTable[[#This Row],[Order Date]])/3,0)</f>
        <v>Q4</v>
      </c>
      <c r="E2153" s="10">
        <f>MONTH(SalesDataTable[[#This Row],[Order Date]])</f>
        <v>10</v>
      </c>
      <c r="F2153" s="10"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6">
      <c r="A2154" s="2">
        <v>5197</v>
      </c>
      <c r="B2154" s="3">
        <v>46313</v>
      </c>
      <c r="C2154" s="10">
        <f>YEAR(SalesDataTable[[#This Row],[Order Date]])</f>
        <v>2026</v>
      </c>
      <c r="D2154" s="10" t="str">
        <f>"Q"&amp;ROUNDUP(MONTH(SalesDataTable[[#This Row],[Order Date]])/3,0)</f>
        <v>Q4</v>
      </c>
      <c r="E2154" s="10">
        <f>MONTH(SalesDataTable[[#This Row],[Order Date]])</f>
        <v>10</v>
      </c>
      <c r="F2154" s="10"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6">
      <c r="A2155" s="2">
        <v>66</v>
      </c>
      <c r="B2155" s="3">
        <v>46314</v>
      </c>
      <c r="C2155" s="10">
        <f>YEAR(SalesDataTable[[#This Row],[Order Date]])</f>
        <v>2026</v>
      </c>
      <c r="D2155" s="10" t="str">
        <f>"Q"&amp;ROUNDUP(MONTH(SalesDataTable[[#This Row],[Order Date]])/3,0)</f>
        <v>Q4</v>
      </c>
      <c r="E2155" s="10">
        <f>MONTH(SalesDataTable[[#This Row],[Order Date]])</f>
        <v>10</v>
      </c>
      <c r="F2155" s="10"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6">
      <c r="A2156" s="2">
        <v>585</v>
      </c>
      <c r="B2156" s="3">
        <v>46314</v>
      </c>
      <c r="C2156" s="10">
        <f>YEAR(SalesDataTable[[#This Row],[Order Date]])</f>
        <v>2026</v>
      </c>
      <c r="D2156" s="10" t="str">
        <f>"Q"&amp;ROUNDUP(MONTH(SalesDataTable[[#This Row],[Order Date]])/3,0)</f>
        <v>Q4</v>
      </c>
      <c r="E2156" s="10">
        <f>MONTH(SalesDataTable[[#This Row],[Order Date]])</f>
        <v>10</v>
      </c>
      <c r="F2156" s="10"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6">
      <c r="A2157" s="2">
        <v>856</v>
      </c>
      <c r="B2157" s="3">
        <v>46314</v>
      </c>
      <c r="C2157" s="10">
        <f>YEAR(SalesDataTable[[#This Row],[Order Date]])</f>
        <v>2026</v>
      </c>
      <c r="D2157" s="10" t="str">
        <f>"Q"&amp;ROUNDUP(MONTH(SalesDataTable[[#This Row],[Order Date]])/3,0)</f>
        <v>Q4</v>
      </c>
      <c r="E2157" s="10">
        <f>MONTH(SalesDataTable[[#This Row],[Order Date]])</f>
        <v>10</v>
      </c>
      <c r="F2157" s="10"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6">
      <c r="A2158" s="2">
        <v>1793</v>
      </c>
      <c r="B2158" s="3">
        <v>46314</v>
      </c>
      <c r="C2158" s="10">
        <f>YEAR(SalesDataTable[[#This Row],[Order Date]])</f>
        <v>2026</v>
      </c>
      <c r="D2158" s="10" t="str">
        <f>"Q"&amp;ROUNDUP(MONTH(SalesDataTable[[#This Row],[Order Date]])/3,0)</f>
        <v>Q4</v>
      </c>
      <c r="E2158" s="10">
        <f>MONTH(SalesDataTable[[#This Row],[Order Date]])</f>
        <v>10</v>
      </c>
      <c r="F2158" s="10"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6">
      <c r="A2159" s="2">
        <v>4763</v>
      </c>
      <c r="B2159" s="3">
        <v>46314</v>
      </c>
      <c r="C2159" s="10">
        <f>YEAR(SalesDataTable[[#This Row],[Order Date]])</f>
        <v>2026</v>
      </c>
      <c r="D2159" s="10" t="str">
        <f>"Q"&amp;ROUNDUP(MONTH(SalesDataTable[[#This Row],[Order Date]])/3,0)</f>
        <v>Q4</v>
      </c>
      <c r="E2159" s="10">
        <f>MONTH(SalesDataTable[[#This Row],[Order Date]])</f>
        <v>10</v>
      </c>
      <c r="F2159" s="10"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6">
      <c r="A2160" s="2">
        <v>1716</v>
      </c>
      <c r="B2160" s="3">
        <v>46315</v>
      </c>
      <c r="C2160" s="10">
        <f>YEAR(SalesDataTable[[#This Row],[Order Date]])</f>
        <v>2026</v>
      </c>
      <c r="D2160" s="10" t="str">
        <f>"Q"&amp;ROUNDUP(MONTH(SalesDataTable[[#This Row],[Order Date]])/3,0)</f>
        <v>Q4</v>
      </c>
      <c r="E2160" s="10">
        <f>MONTH(SalesDataTable[[#This Row],[Order Date]])</f>
        <v>10</v>
      </c>
      <c r="F2160" s="10"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6">
      <c r="A2161" s="2">
        <v>1759</v>
      </c>
      <c r="B2161" s="3">
        <v>46315</v>
      </c>
      <c r="C2161" s="10">
        <f>YEAR(SalesDataTable[[#This Row],[Order Date]])</f>
        <v>2026</v>
      </c>
      <c r="D2161" s="10" t="str">
        <f>"Q"&amp;ROUNDUP(MONTH(SalesDataTable[[#This Row],[Order Date]])/3,0)</f>
        <v>Q4</v>
      </c>
      <c r="E2161" s="10">
        <f>MONTH(SalesDataTable[[#This Row],[Order Date]])</f>
        <v>10</v>
      </c>
      <c r="F2161" s="10"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6">
      <c r="A2162" s="2">
        <v>1811</v>
      </c>
      <c r="B2162" s="3">
        <v>46315</v>
      </c>
      <c r="C2162" s="10">
        <f>YEAR(SalesDataTable[[#This Row],[Order Date]])</f>
        <v>2026</v>
      </c>
      <c r="D2162" s="10" t="str">
        <f>"Q"&amp;ROUNDUP(MONTH(SalesDataTable[[#This Row],[Order Date]])/3,0)</f>
        <v>Q4</v>
      </c>
      <c r="E2162" s="10">
        <f>MONTH(SalesDataTable[[#This Row],[Order Date]])</f>
        <v>10</v>
      </c>
      <c r="F2162" s="10"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6">
      <c r="A2163" s="2">
        <v>2918</v>
      </c>
      <c r="B2163" s="3">
        <v>46315</v>
      </c>
      <c r="C2163" s="10">
        <f>YEAR(SalesDataTable[[#This Row],[Order Date]])</f>
        <v>2026</v>
      </c>
      <c r="D2163" s="10" t="str">
        <f>"Q"&amp;ROUNDUP(MONTH(SalesDataTable[[#This Row],[Order Date]])/3,0)</f>
        <v>Q4</v>
      </c>
      <c r="E2163" s="10">
        <f>MONTH(SalesDataTable[[#This Row],[Order Date]])</f>
        <v>10</v>
      </c>
      <c r="F2163" s="10"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6">
      <c r="A2164" s="2">
        <v>4150</v>
      </c>
      <c r="B2164" s="3">
        <v>46315</v>
      </c>
      <c r="C2164" s="10">
        <f>YEAR(SalesDataTable[[#This Row],[Order Date]])</f>
        <v>2026</v>
      </c>
      <c r="D2164" s="10" t="str">
        <f>"Q"&amp;ROUNDUP(MONTH(SalesDataTable[[#This Row],[Order Date]])/3,0)</f>
        <v>Q4</v>
      </c>
      <c r="E2164" s="10">
        <f>MONTH(SalesDataTable[[#This Row],[Order Date]])</f>
        <v>10</v>
      </c>
      <c r="F2164" s="10"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6">
      <c r="A2165" s="2">
        <v>4830</v>
      </c>
      <c r="B2165" s="3">
        <v>46315</v>
      </c>
      <c r="C2165" s="10">
        <f>YEAR(SalesDataTable[[#This Row],[Order Date]])</f>
        <v>2026</v>
      </c>
      <c r="D2165" s="10" t="str">
        <f>"Q"&amp;ROUNDUP(MONTH(SalesDataTable[[#This Row],[Order Date]])/3,0)</f>
        <v>Q4</v>
      </c>
      <c r="E2165" s="10">
        <f>MONTH(SalesDataTable[[#This Row],[Order Date]])</f>
        <v>10</v>
      </c>
      <c r="F2165" s="10"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6">
      <c r="A2166" s="2">
        <v>4698</v>
      </c>
      <c r="B2166" s="3">
        <v>46316</v>
      </c>
      <c r="C2166" s="10">
        <f>YEAR(SalesDataTable[[#This Row],[Order Date]])</f>
        <v>2026</v>
      </c>
      <c r="D2166" s="10" t="str">
        <f>"Q"&amp;ROUNDUP(MONTH(SalesDataTable[[#This Row],[Order Date]])/3,0)</f>
        <v>Q4</v>
      </c>
      <c r="E2166" s="10">
        <f>MONTH(SalesDataTable[[#This Row],[Order Date]])</f>
        <v>10</v>
      </c>
      <c r="F2166" s="10"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6">
      <c r="A2167" s="2">
        <v>4846</v>
      </c>
      <c r="B2167" s="3">
        <v>46316</v>
      </c>
      <c r="C2167" s="10">
        <f>YEAR(SalesDataTable[[#This Row],[Order Date]])</f>
        <v>2026</v>
      </c>
      <c r="D2167" s="10" t="str">
        <f>"Q"&amp;ROUNDUP(MONTH(SalesDataTable[[#This Row],[Order Date]])/3,0)</f>
        <v>Q4</v>
      </c>
      <c r="E2167" s="10">
        <f>MONTH(SalesDataTable[[#This Row],[Order Date]])</f>
        <v>10</v>
      </c>
      <c r="F2167" s="10"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6">
      <c r="A2168" s="2">
        <v>5024</v>
      </c>
      <c r="B2168" s="3">
        <v>46316</v>
      </c>
      <c r="C2168" s="10">
        <f>YEAR(SalesDataTable[[#This Row],[Order Date]])</f>
        <v>2026</v>
      </c>
      <c r="D2168" s="10" t="str">
        <f>"Q"&amp;ROUNDUP(MONTH(SalesDataTable[[#This Row],[Order Date]])/3,0)</f>
        <v>Q4</v>
      </c>
      <c r="E2168" s="10">
        <f>MONTH(SalesDataTable[[#This Row],[Order Date]])</f>
        <v>10</v>
      </c>
      <c r="F2168" s="10"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6">
      <c r="A2169" s="2">
        <v>1157</v>
      </c>
      <c r="B2169" s="3">
        <v>46317</v>
      </c>
      <c r="C2169" s="10">
        <f>YEAR(SalesDataTable[[#This Row],[Order Date]])</f>
        <v>2026</v>
      </c>
      <c r="D2169" s="10" t="str">
        <f>"Q"&amp;ROUNDUP(MONTH(SalesDataTable[[#This Row],[Order Date]])/3,0)</f>
        <v>Q4</v>
      </c>
      <c r="E2169" s="10">
        <f>MONTH(SalesDataTable[[#This Row],[Order Date]])</f>
        <v>10</v>
      </c>
      <c r="F2169" s="10"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6">
      <c r="A2170" s="2">
        <v>1427</v>
      </c>
      <c r="B2170" s="3">
        <v>46317</v>
      </c>
      <c r="C2170" s="10">
        <f>YEAR(SalesDataTable[[#This Row],[Order Date]])</f>
        <v>2026</v>
      </c>
      <c r="D2170" s="10" t="str">
        <f>"Q"&amp;ROUNDUP(MONTH(SalesDataTable[[#This Row],[Order Date]])/3,0)</f>
        <v>Q4</v>
      </c>
      <c r="E2170" s="10">
        <f>MONTH(SalesDataTable[[#This Row],[Order Date]])</f>
        <v>10</v>
      </c>
      <c r="F2170" s="10"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6">
      <c r="A2171" s="2">
        <v>1622</v>
      </c>
      <c r="B2171" s="3">
        <v>46317</v>
      </c>
      <c r="C2171" s="10">
        <f>YEAR(SalesDataTable[[#This Row],[Order Date]])</f>
        <v>2026</v>
      </c>
      <c r="D2171" s="10" t="str">
        <f>"Q"&amp;ROUNDUP(MONTH(SalesDataTable[[#This Row],[Order Date]])/3,0)</f>
        <v>Q4</v>
      </c>
      <c r="E2171" s="10">
        <f>MONTH(SalesDataTable[[#This Row],[Order Date]])</f>
        <v>10</v>
      </c>
      <c r="F2171" s="10"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6">
      <c r="A2172" s="2">
        <v>1879</v>
      </c>
      <c r="B2172" s="3">
        <v>46317</v>
      </c>
      <c r="C2172" s="10">
        <f>YEAR(SalesDataTable[[#This Row],[Order Date]])</f>
        <v>2026</v>
      </c>
      <c r="D2172" s="10" t="str">
        <f>"Q"&amp;ROUNDUP(MONTH(SalesDataTable[[#This Row],[Order Date]])/3,0)</f>
        <v>Q4</v>
      </c>
      <c r="E2172" s="10">
        <f>MONTH(SalesDataTable[[#This Row],[Order Date]])</f>
        <v>10</v>
      </c>
      <c r="F2172" s="10"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6">
      <c r="A2173" s="2">
        <v>2483</v>
      </c>
      <c r="B2173" s="3">
        <v>46317</v>
      </c>
      <c r="C2173" s="10">
        <f>YEAR(SalesDataTable[[#This Row],[Order Date]])</f>
        <v>2026</v>
      </c>
      <c r="D2173" s="10" t="str">
        <f>"Q"&amp;ROUNDUP(MONTH(SalesDataTable[[#This Row],[Order Date]])/3,0)</f>
        <v>Q4</v>
      </c>
      <c r="E2173" s="10">
        <f>MONTH(SalesDataTable[[#This Row],[Order Date]])</f>
        <v>10</v>
      </c>
      <c r="F2173" s="10"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6">
      <c r="A2174" s="2">
        <v>4451</v>
      </c>
      <c r="B2174" s="3">
        <v>46317</v>
      </c>
      <c r="C2174" s="10">
        <f>YEAR(SalesDataTable[[#This Row],[Order Date]])</f>
        <v>2026</v>
      </c>
      <c r="D2174" s="10" t="str">
        <f>"Q"&amp;ROUNDUP(MONTH(SalesDataTable[[#This Row],[Order Date]])/3,0)</f>
        <v>Q4</v>
      </c>
      <c r="E2174" s="10">
        <f>MONTH(SalesDataTable[[#This Row],[Order Date]])</f>
        <v>10</v>
      </c>
      <c r="F2174" s="10"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6">
      <c r="A2175" s="2">
        <v>93</v>
      </c>
      <c r="B2175" s="3">
        <v>46318</v>
      </c>
      <c r="C2175" s="10">
        <f>YEAR(SalesDataTable[[#This Row],[Order Date]])</f>
        <v>2026</v>
      </c>
      <c r="D2175" s="10" t="str">
        <f>"Q"&amp;ROUNDUP(MONTH(SalesDataTable[[#This Row],[Order Date]])/3,0)</f>
        <v>Q4</v>
      </c>
      <c r="E2175" s="10">
        <f>MONTH(SalesDataTable[[#This Row],[Order Date]])</f>
        <v>10</v>
      </c>
      <c r="F2175" s="10"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6">
      <c r="A2176" s="2">
        <v>265</v>
      </c>
      <c r="B2176" s="3">
        <v>46318</v>
      </c>
      <c r="C2176" s="10">
        <f>YEAR(SalesDataTable[[#This Row],[Order Date]])</f>
        <v>2026</v>
      </c>
      <c r="D2176" s="10" t="str">
        <f>"Q"&amp;ROUNDUP(MONTH(SalesDataTable[[#This Row],[Order Date]])/3,0)</f>
        <v>Q4</v>
      </c>
      <c r="E2176" s="10">
        <f>MONTH(SalesDataTable[[#This Row],[Order Date]])</f>
        <v>10</v>
      </c>
      <c r="F2176" s="10"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6">
      <c r="A2177" s="2">
        <v>555</v>
      </c>
      <c r="B2177" s="3">
        <v>46318</v>
      </c>
      <c r="C2177" s="10">
        <f>YEAR(SalesDataTable[[#This Row],[Order Date]])</f>
        <v>2026</v>
      </c>
      <c r="D2177" s="10" t="str">
        <f>"Q"&amp;ROUNDUP(MONTH(SalesDataTable[[#This Row],[Order Date]])/3,0)</f>
        <v>Q4</v>
      </c>
      <c r="E2177" s="10">
        <f>MONTH(SalesDataTable[[#This Row],[Order Date]])</f>
        <v>10</v>
      </c>
      <c r="F2177" s="10"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6">
      <c r="A2178" s="2">
        <v>1993</v>
      </c>
      <c r="B2178" s="3">
        <v>46318</v>
      </c>
      <c r="C2178" s="10">
        <f>YEAR(SalesDataTable[[#This Row],[Order Date]])</f>
        <v>2026</v>
      </c>
      <c r="D2178" s="10" t="str">
        <f>"Q"&amp;ROUNDUP(MONTH(SalesDataTable[[#This Row],[Order Date]])/3,0)</f>
        <v>Q4</v>
      </c>
      <c r="E2178" s="10">
        <f>MONTH(SalesDataTable[[#This Row],[Order Date]])</f>
        <v>10</v>
      </c>
      <c r="F2178" s="10"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6">
      <c r="A2179" s="2">
        <v>3116</v>
      </c>
      <c r="B2179" s="3">
        <v>46318</v>
      </c>
      <c r="C2179" s="10">
        <f>YEAR(SalesDataTable[[#This Row],[Order Date]])</f>
        <v>2026</v>
      </c>
      <c r="D2179" s="10" t="str">
        <f>"Q"&amp;ROUNDUP(MONTH(SalesDataTable[[#This Row],[Order Date]])/3,0)</f>
        <v>Q4</v>
      </c>
      <c r="E2179" s="10">
        <f>MONTH(SalesDataTable[[#This Row],[Order Date]])</f>
        <v>10</v>
      </c>
      <c r="F2179" s="10"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6">
      <c r="A2180" s="2">
        <v>3631</v>
      </c>
      <c r="B2180" s="3">
        <v>46318</v>
      </c>
      <c r="C2180" s="10">
        <f>YEAR(SalesDataTable[[#This Row],[Order Date]])</f>
        <v>2026</v>
      </c>
      <c r="D2180" s="10" t="str">
        <f>"Q"&amp;ROUNDUP(MONTH(SalesDataTable[[#This Row],[Order Date]])/3,0)</f>
        <v>Q4</v>
      </c>
      <c r="E2180" s="10">
        <f>MONTH(SalesDataTable[[#This Row],[Order Date]])</f>
        <v>10</v>
      </c>
      <c r="F2180" s="10"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6">
      <c r="A2181" s="2">
        <v>4216</v>
      </c>
      <c r="B2181" s="3">
        <v>46318</v>
      </c>
      <c r="C2181" s="10">
        <f>YEAR(SalesDataTable[[#This Row],[Order Date]])</f>
        <v>2026</v>
      </c>
      <c r="D2181" s="10" t="str">
        <f>"Q"&amp;ROUNDUP(MONTH(SalesDataTable[[#This Row],[Order Date]])/3,0)</f>
        <v>Q4</v>
      </c>
      <c r="E2181" s="10">
        <f>MONTH(SalesDataTable[[#This Row],[Order Date]])</f>
        <v>10</v>
      </c>
      <c r="F2181" s="10"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6">
      <c r="A2182" s="2">
        <v>4956</v>
      </c>
      <c r="B2182" s="3">
        <v>46318</v>
      </c>
      <c r="C2182" s="10">
        <f>YEAR(SalesDataTable[[#This Row],[Order Date]])</f>
        <v>2026</v>
      </c>
      <c r="D2182" s="10" t="str">
        <f>"Q"&amp;ROUNDUP(MONTH(SalesDataTable[[#This Row],[Order Date]])/3,0)</f>
        <v>Q4</v>
      </c>
      <c r="E2182" s="10">
        <f>MONTH(SalesDataTable[[#This Row],[Order Date]])</f>
        <v>10</v>
      </c>
      <c r="F2182" s="10"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6">
      <c r="A2183" s="2">
        <v>439</v>
      </c>
      <c r="B2183" s="3">
        <v>46319</v>
      </c>
      <c r="C2183" s="10">
        <f>YEAR(SalesDataTable[[#This Row],[Order Date]])</f>
        <v>2026</v>
      </c>
      <c r="D2183" s="10" t="str">
        <f>"Q"&amp;ROUNDUP(MONTH(SalesDataTable[[#This Row],[Order Date]])/3,0)</f>
        <v>Q4</v>
      </c>
      <c r="E2183" s="10">
        <f>MONTH(SalesDataTable[[#This Row],[Order Date]])</f>
        <v>10</v>
      </c>
      <c r="F2183" s="10"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6">
      <c r="A2184" s="2">
        <v>1076</v>
      </c>
      <c r="B2184" s="3">
        <v>46319</v>
      </c>
      <c r="C2184" s="10">
        <f>YEAR(SalesDataTable[[#This Row],[Order Date]])</f>
        <v>2026</v>
      </c>
      <c r="D2184" s="10" t="str">
        <f>"Q"&amp;ROUNDUP(MONTH(SalesDataTable[[#This Row],[Order Date]])/3,0)</f>
        <v>Q4</v>
      </c>
      <c r="E2184" s="10">
        <f>MONTH(SalesDataTable[[#This Row],[Order Date]])</f>
        <v>10</v>
      </c>
      <c r="F2184" s="10"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6">
      <c r="A2185" s="2">
        <v>1130</v>
      </c>
      <c r="B2185" s="3">
        <v>46319</v>
      </c>
      <c r="C2185" s="10">
        <f>YEAR(SalesDataTable[[#This Row],[Order Date]])</f>
        <v>2026</v>
      </c>
      <c r="D2185" s="10" t="str">
        <f>"Q"&amp;ROUNDUP(MONTH(SalesDataTable[[#This Row],[Order Date]])/3,0)</f>
        <v>Q4</v>
      </c>
      <c r="E2185" s="10">
        <f>MONTH(SalesDataTable[[#This Row],[Order Date]])</f>
        <v>10</v>
      </c>
      <c r="F2185" s="10"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6">
      <c r="A2186" s="2">
        <v>2820</v>
      </c>
      <c r="B2186" s="3">
        <v>46319</v>
      </c>
      <c r="C2186" s="10">
        <f>YEAR(SalesDataTable[[#This Row],[Order Date]])</f>
        <v>2026</v>
      </c>
      <c r="D2186" s="10" t="str">
        <f>"Q"&amp;ROUNDUP(MONTH(SalesDataTable[[#This Row],[Order Date]])/3,0)</f>
        <v>Q4</v>
      </c>
      <c r="E2186" s="10">
        <f>MONTH(SalesDataTable[[#This Row],[Order Date]])</f>
        <v>10</v>
      </c>
      <c r="F2186" s="10"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6">
      <c r="A2187" s="2">
        <v>4213</v>
      </c>
      <c r="B2187" s="3">
        <v>46319</v>
      </c>
      <c r="C2187" s="10">
        <f>YEAR(SalesDataTable[[#This Row],[Order Date]])</f>
        <v>2026</v>
      </c>
      <c r="D2187" s="10" t="str">
        <f>"Q"&amp;ROUNDUP(MONTH(SalesDataTable[[#This Row],[Order Date]])/3,0)</f>
        <v>Q4</v>
      </c>
      <c r="E2187" s="10">
        <f>MONTH(SalesDataTable[[#This Row],[Order Date]])</f>
        <v>10</v>
      </c>
      <c r="F2187" s="10"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6">
      <c r="A2188" s="2">
        <v>4375</v>
      </c>
      <c r="B2188" s="3">
        <v>46319</v>
      </c>
      <c r="C2188" s="10">
        <f>YEAR(SalesDataTable[[#This Row],[Order Date]])</f>
        <v>2026</v>
      </c>
      <c r="D2188" s="10" t="str">
        <f>"Q"&amp;ROUNDUP(MONTH(SalesDataTable[[#This Row],[Order Date]])/3,0)</f>
        <v>Q4</v>
      </c>
      <c r="E2188" s="10">
        <f>MONTH(SalesDataTable[[#This Row],[Order Date]])</f>
        <v>10</v>
      </c>
      <c r="F2188" s="10"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6">
      <c r="A2189" s="2">
        <v>5072</v>
      </c>
      <c r="B2189" s="3">
        <v>46319</v>
      </c>
      <c r="C2189" s="10">
        <f>YEAR(SalesDataTable[[#This Row],[Order Date]])</f>
        <v>2026</v>
      </c>
      <c r="D2189" s="10" t="str">
        <f>"Q"&amp;ROUNDUP(MONTH(SalesDataTable[[#This Row],[Order Date]])/3,0)</f>
        <v>Q4</v>
      </c>
      <c r="E2189" s="10">
        <f>MONTH(SalesDataTable[[#This Row],[Order Date]])</f>
        <v>10</v>
      </c>
      <c r="F2189" s="10"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6">
      <c r="A2190" s="2">
        <v>310</v>
      </c>
      <c r="B2190" s="3">
        <v>46320</v>
      </c>
      <c r="C2190" s="10">
        <f>YEAR(SalesDataTable[[#This Row],[Order Date]])</f>
        <v>2026</v>
      </c>
      <c r="D2190" s="10" t="str">
        <f>"Q"&amp;ROUNDUP(MONTH(SalesDataTable[[#This Row],[Order Date]])/3,0)</f>
        <v>Q4</v>
      </c>
      <c r="E2190" s="10">
        <f>MONTH(SalesDataTable[[#This Row],[Order Date]])</f>
        <v>10</v>
      </c>
      <c r="F2190" s="10"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6">
      <c r="A2191" s="2">
        <v>317</v>
      </c>
      <c r="B2191" s="3">
        <v>46320</v>
      </c>
      <c r="C2191" s="10">
        <f>YEAR(SalesDataTable[[#This Row],[Order Date]])</f>
        <v>2026</v>
      </c>
      <c r="D2191" s="10" t="str">
        <f>"Q"&amp;ROUNDUP(MONTH(SalesDataTable[[#This Row],[Order Date]])/3,0)</f>
        <v>Q4</v>
      </c>
      <c r="E2191" s="10">
        <f>MONTH(SalesDataTable[[#This Row],[Order Date]])</f>
        <v>10</v>
      </c>
      <c r="F2191" s="10"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6">
      <c r="A2192" s="2">
        <v>684</v>
      </c>
      <c r="B2192" s="3">
        <v>46320</v>
      </c>
      <c r="C2192" s="10">
        <f>YEAR(SalesDataTable[[#This Row],[Order Date]])</f>
        <v>2026</v>
      </c>
      <c r="D2192" s="10" t="str">
        <f>"Q"&amp;ROUNDUP(MONTH(SalesDataTable[[#This Row],[Order Date]])/3,0)</f>
        <v>Q4</v>
      </c>
      <c r="E2192" s="10">
        <f>MONTH(SalesDataTable[[#This Row],[Order Date]])</f>
        <v>10</v>
      </c>
      <c r="F2192" s="10"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6">
      <c r="A2193" s="2">
        <v>1430</v>
      </c>
      <c r="B2193" s="3">
        <v>46320</v>
      </c>
      <c r="C2193" s="10">
        <f>YEAR(SalesDataTable[[#This Row],[Order Date]])</f>
        <v>2026</v>
      </c>
      <c r="D2193" s="10" t="str">
        <f>"Q"&amp;ROUNDUP(MONTH(SalesDataTable[[#This Row],[Order Date]])/3,0)</f>
        <v>Q4</v>
      </c>
      <c r="E2193" s="10">
        <f>MONTH(SalesDataTable[[#This Row],[Order Date]])</f>
        <v>10</v>
      </c>
      <c r="F2193" s="10"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6">
      <c r="A2194" s="2">
        <v>2049</v>
      </c>
      <c r="B2194" s="3">
        <v>46320</v>
      </c>
      <c r="C2194" s="10">
        <f>YEAR(SalesDataTable[[#This Row],[Order Date]])</f>
        <v>2026</v>
      </c>
      <c r="D2194" s="10" t="str">
        <f>"Q"&amp;ROUNDUP(MONTH(SalesDataTable[[#This Row],[Order Date]])/3,0)</f>
        <v>Q4</v>
      </c>
      <c r="E2194" s="10">
        <f>MONTH(SalesDataTable[[#This Row],[Order Date]])</f>
        <v>10</v>
      </c>
      <c r="F2194" s="10"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6">
      <c r="A2195" s="2">
        <v>2199</v>
      </c>
      <c r="B2195" s="3">
        <v>46320</v>
      </c>
      <c r="C2195" s="10">
        <f>YEAR(SalesDataTable[[#This Row],[Order Date]])</f>
        <v>2026</v>
      </c>
      <c r="D2195" s="10" t="str">
        <f>"Q"&amp;ROUNDUP(MONTH(SalesDataTable[[#This Row],[Order Date]])/3,0)</f>
        <v>Q4</v>
      </c>
      <c r="E2195" s="10">
        <f>MONTH(SalesDataTable[[#This Row],[Order Date]])</f>
        <v>10</v>
      </c>
      <c r="F2195" s="10"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6">
      <c r="A2196" s="2">
        <v>2954</v>
      </c>
      <c r="B2196" s="3">
        <v>46320</v>
      </c>
      <c r="C2196" s="10">
        <f>YEAR(SalesDataTable[[#This Row],[Order Date]])</f>
        <v>2026</v>
      </c>
      <c r="D2196" s="10" t="str">
        <f>"Q"&amp;ROUNDUP(MONTH(SalesDataTable[[#This Row],[Order Date]])/3,0)</f>
        <v>Q4</v>
      </c>
      <c r="E2196" s="10">
        <f>MONTH(SalesDataTable[[#This Row],[Order Date]])</f>
        <v>10</v>
      </c>
      <c r="F2196" s="10"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6">
      <c r="A2197" s="2">
        <v>3218</v>
      </c>
      <c r="B2197" s="3">
        <v>46320</v>
      </c>
      <c r="C2197" s="10">
        <f>YEAR(SalesDataTable[[#This Row],[Order Date]])</f>
        <v>2026</v>
      </c>
      <c r="D2197" s="10" t="str">
        <f>"Q"&amp;ROUNDUP(MONTH(SalesDataTable[[#This Row],[Order Date]])/3,0)</f>
        <v>Q4</v>
      </c>
      <c r="E2197" s="10">
        <f>MONTH(SalesDataTable[[#This Row],[Order Date]])</f>
        <v>10</v>
      </c>
      <c r="F2197" s="10"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6">
      <c r="A2198" s="2">
        <v>3965</v>
      </c>
      <c r="B2198" s="3">
        <v>46320</v>
      </c>
      <c r="C2198" s="10">
        <f>YEAR(SalesDataTable[[#This Row],[Order Date]])</f>
        <v>2026</v>
      </c>
      <c r="D2198" s="10" t="str">
        <f>"Q"&amp;ROUNDUP(MONTH(SalesDataTable[[#This Row],[Order Date]])/3,0)</f>
        <v>Q4</v>
      </c>
      <c r="E2198" s="10">
        <f>MONTH(SalesDataTable[[#This Row],[Order Date]])</f>
        <v>10</v>
      </c>
      <c r="F2198" s="10"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6">
      <c r="A2199" s="2">
        <v>2278</v>
      </c>
      <c r="B2199" s="3">
        <v>46321</v>
      </c>
      <c r="C2199" s="10">
        <f>YEAR(SalesDataTable[[#This Row],[Order Date]])</f>
        <v>2026</v>
      </c>
      <c r="D2199" s="10" t="str">
        <f>"Q"&amp;ROUNDUP(MONTH(SalesDataTable[[#This Row],[Order Date]])/3,0)</f>
        <v>Q4</v>
      </c>
      <c r="E2199" s="10">
        <f>MONTH(SalesDataTable[[#This Row],[Order Date]])</f>
        <v>10</v>
      </c>
      <c r="F2199" s="10"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6">
      <c r="A2200" s="2">
        <v>3132</v>
      </c>
      <c r="B2200" s="3">
        <v>46321</v>
      </c>
      <c r="C2200" s="10">
        <f>YEAR(SalesDataTable[[#This Row],[Order Date]])</f>
        <v>2026</v>
      </c>
      <c r="D2200" s="10" t="str">
        <f>"Q"&amp;ROUNDUP(MONTH(SalesDataTable[[#This Row],[Order Date]])/3,0)</f>
        <v>Q4</v>
      </c>
      <c r="E2200" s="10">
        <f>MONTH(SalesDataTable[[#This Row],[Order Date]])</f>
        <v>10</v>
      </c>
      <c r="F2200" s="10"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6">
      <c r="A2201" s="2">
        <v>3144</v>
      </c>
      <c r="B2201" s="3">
        <v>46321</v>
      </c>
      <c r="C2201" s="10">
        <f>YEAR(SalesDataTable[[#This Row],[Order Date]])</f>
        <v>2026</v>
      </c>
      <c r="D2201" s="10" t="str">
        <f>"Q"&amp;ROUNDUP(MONTH(SalesDataTable[[#This Row],[Order Date]])/3,0)</f>
        <v>Q4</v>
      </c>
      <c r="E2201" s="10">
        <f>MONTH(SalesDataTable[[#This Row],[Order Date]])</f>
        <v>10</v>
      </c>
      <c r="F2201" s="10"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6">
      <c r="A2202" s="2">
        <v>3501</v>
      </c>
      <c r="B2202" s="3">
        <v>46321</v>
      </c>
      <c r="C2202" s="10">
        <f>YEAR(SalesDataTable[[#This Row],[Order Date]])</f>
        <v>2026</v>
      </c>
      <c r="D2202" s="10" t="str">
        <f>"Q"&amp;ROUNDUP(MONTH(SalesDataTable[[#This Row],[Order Date]])/3,0)</f>
        <v>Q4</v>
      </c>
      <c r="E2202" s="10">
        <f>MONTH(SalesDataTable[[#This Row],[Order Date]])</f>
        <v>10</v>
      </c>
      <c r="F2202" s="10"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6">
      <c r="A2203" s="2">
        <v>458</v>
      </c>
      <c r="B2203" s="3">
        <v>46322</v>
      </c>
      <c r="C2203" s="10">
        <f>YEAR(SalesDataTable[[#This Row],[Order Date]])</f>
        <v>2026</v>
      </c>
      <c r="D2203" s="10" t="str">
        <f>"Q"&amp;ROUNDUP(MONTH(SalesDataTable[[#This Row],[Order Date]])/3,0)</f>
        <v>Q4</v>
      </c>
      <c r="E2203" s="10">
        <f>MONTH(SalesDataTable[[#This Row],[Order Date]])</f>
        <v>10</v>
      </c>
      <c r="F2203" s="10"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6">
      <c r="A2204" s="2">
        <v>1065</v>
      </c>
      <c r="B2204" s="3">
        <v>46322</v>
      </c>
      <c r="C2204" s="10">
        <f>YEAR(SalesDataTable[[#This Row],[Order Date]])</f>
        <v>2026</v>
      </c>
      <c r="D2204" s="10" t="str">
        <f>"Q"&amp;ROUNDUP(MONTH(SalesDataTable[[#This Row],[Order Date]])/3,0)</f>
        <v>Q4</v>
      </c>
      <c r="E2204" s="10">
        <f>MONTH(SalesDataTable[[#This Row],[Order Date]])</f>
        <v>10</v>
      </c>
      <c r="F2204" s="10"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6">
      <c r="A2205" s="2">
        <v>1707</v>
      </c>
      <c r="B2205" s="3">
        <v>46322</v>
      </c>
      <c r="C2205" s="10">
        <f>YEAR(SalesDataTable[[#This Row],[Order Date]])</f>
        <v>2026</v>
      </c>
      <c r="D2205" s="10" t="str">
        <f>"Q"&amp;ROUNDUP(MONTH(SalesDataTable[[#This Row],[Order Date]])/3,0)</f>
        <v>Q4</v>
      </c>
      <c r="E2205" s="10">
        <f>MONTH(SalesDataTable[[#This Row],[Order Date]])</f>
        <v>10</v>
      </c>
      <c r="F2205" s="10"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6">
      <c r="A2206" s="2">
        <v>1989</v>
      </c>
      <c r="B2206" s="3">
        <v>46322</v>
      </c>
      <c r="C2206" s="10">
        <f>YEAR(SalesDataTable[[#This Row],[Order Date]])</f>
        <v>2026</v>
      </c>
      <c r="D2206" s="10" t="str">
        <f>"Q"&amp;ROUNDUP(MONTH(SalesDataTable[[#This Row],[Order Date]])/3,0)</f>
        <v>Q4</v>
      </c>
      <c r="E2206" s="10">
        <f>MONTH(SalesDataTable[[#This Row],[Order Date]])</f>
        <v>10</v>
      </c>
      <c r="F2206" s="10"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6">
      <c r="A2207" s="2">
        <v>2852</v>
      </c>
      <c r="B2207" s="3">
        <v>46322</v>
      </c>
      <c r="C2207" s="10">
        <f>YEAR(SalesDataTable[[#This Row],[Order Date]])</f>
        <v>2026</v>
      </c>
      <c r="D2207" s="10" t="str">
        <f>"Q"&amp;ROUNDUP(MONTH(SalesDataTable[[#This Row],[Order Date]])/3,0)</f>
        <v>Q4</v>
      </c>
      <c r="E2207" s="10">
        <f>MONTH(SalesDataTable[[#This Row],[Order Date]])</f>
        <v>10</v>
      </c>
      <c r="F2207" s="10"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6">
      <c r="A2208" s="2">
        <v>4762</v>
      </c>
      <c r="B2208" s="3">
        <v>46322</v>
      </c>
      <c r="C2208" s="10">
        <f>YEAR(SalesDataTable[[#This Row],[Order Date]])</f>
        <v>2026</v>
      </c>
      <c r="D2208" s="10" t="str">
        <f>"Q"&amp;ROUNDUP(MONTH(SalesDataTable[[#This Row],[Order Date]])/3,0)</f>
        <v>Q4</v>
      </c>
      <c r="E2208" s="10">
        <f>MONTH(SalesDataTable[[#This Row],[Order Date]])</f>
        <v>10</v>
      </c>
      <c r="F2208" s="10"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6">
      <c r="A2209" s="2">
        <v>4997</v>
      </c>
      <c r="B2209" s="3">
        <v>46322</v>
      </c>
      <c r="C2209" s="10">
        <f>YEAR(SalesDataTable[[#This Row],[Order Date]])</f>
        <v>2026</v>
      </c>
      <c r="D2209" s="10" t="str">
        <f>"Q"&amp;ROUNDUP(MONTH(SalesDataTable[[#This Row],[Order Date]])/3,0)</f>
        <v>Q4</v>
      </c>
      <c r="E2209" s="10">
        <f>MONTH(SalesDataTable[[#This Row],[Order Date]])</f>
        <v>10</v>
      </c>
      <c r="F2209" s="10"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6">
      <c r="A2210" s="2">
        <v>1238</v>
      </c>
      <c r="B2210" s="3">
        <v>46323</v>
      </c>
      <c r="C2210" s="10">
        <f>YEAR(SalesDataTable[[#This Row],[Order Date]])</f>
        <v>2026</v>
      </c>
      <c r="D2210" s="10" t="str">
        <f>"Q"&amp;ROUNDUP(MONTH(SalesDataTable[[#This Row],[Order Date]])/3,0)</f>
        <v>Q4</v>
      </c>
      <c r="E2210" s="10">
        <f>MONTH(SalesDataTable[[#This Row],[Order Date]])</f>
        <v>10</v>
      </c>
      <c r="F2210" s="10"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6">
      <c r="A2211" s="2">
        <v>2622</v>
      </c>
      <c r="B2211" s="3">
        <v>46323</v>
      </c>
      <c r="C2211" s="10">
        <f>YEAR(SalesDataTable[[#This Row],[Order Date]])</f>
        <v>2026</v>
      </c>
      <c r="D2211" s="10" t="str">
        <f>"Q"&amp;ROUNDUP(MONTH(SalesDataTable[[#This Row],[Order Date]])/3,0)</f>
        <v>Q4</v>
      </c>
      <c r="E2211" s="10">
        <f>MONTH(SalesDataTable[[#This Row],[Order Date]])</f>
        <v>10</v>
      </c>
      <c r="F2211" s="10"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6">
      <c r="A2212" s="2">
        <v>3106</v>
      </c>
      <c r="B2212" s="3">
        <v>46323</v>
      </c>
      <c r="C2212" s="10">
        <f>YEAR(SalesDataTable[[#This Row],[Order Date]])</f>
        <v>2026</v>
      </c>
      <c r="D2212" s="10" t="str">
        <f>"Q"&amp;ROUNDUP(MONTH(SalesDataTable[[#This Row],[Order Date]])/3,0)</f>
        <v>Q4</v>
      </c>
      <c r="E2212" s="10">
        <f>MONTH(SalesDataTable[[#This Row],[Order Date]])</f>
        <v>10</v>
      </c>
      <c r="F2212" s="10"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6">
      <c r="A2213" s="2">
        <v>3274</v>
      </c>
      <c r="B2213" s="3">
        <v>46323</v>
      </c>
      <c r="C2213" s="10">
        <f>YEAR(SalesDataTable[[#This Row],[Order Date]])</f>
        <v>2026</v>
      </c>
      <c r="D2213" s="10" t="str">
        <f>"Q"&amp;ROUNDUP(MONTH(SalesDataTable[[#This Row],[Order Date]])/3,0)</f>
        <v>Q4</v>
      </c>
      <c r="E2213" s="10">
        <f>MONTH(SalesDataTable[[#This Row],[Order Date]])</f>
        <v>10</v>
      </c>
      <c r="F2213" s="10"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6">
      <c r="A2214" s="2">
        <v>3542</v>
      </c>
      <c r="B2214" s="3">
        <v>46323</v>
      </c>
      <c r="C2214" s="10">
        <f>YEAR(SalesDataTable[[#This Row],[Order Date]])</f>
        <v>2026</v>
      </c>
      <c r="D2214" s="10" t="str">
        <f>"Q"&amp;ROUNDUP(MONTH(SalesDataTable[[#This Row],[Order Date]])/3,0)</f>
        <v>Q4</v>
      </c>
      <c r="E2214" s="10">
        <f>MONTH(SalesDataTable[[#This Row],[Order Date]])</f>
        <v>10</v>
      </c>
      <c r="F2214" s="10"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6">
      <c r="A2215" s="2">
        <v>3704</v>
      </c>
      <c r="B2215" s="3">
        <v>46323</v>
      </c>
      <c r="C2215" s="10">
        <f>YEAR(SalesDataTable[[#This Row],[Order Date]])</f>
        <v>2026</v>
      </c>
      <c r="D2215" s="10" t="str">
        <f>"Q"&amp;ROUNDUP(MONTH(SalesDataTable[[#This Row],[Order Date]])/3,0)</f>
        <v>Q4</v>
      </c>
      <c r="E2215" s="10">
        <f>MONTH(SalesDataTable[[#This Row],[Order Date]])</f>
        <v>10</v>
      </c>
      <c r="F2215" s="10"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6">
      <c r="A2216" s="2">
        <v>4699</v>
      </c>
      <c r="B2216" s="3">
        <v>46323</v>
      </c>
      <c r="C2216" s="10">
        <f>YEAR(SalesDataTable[[#This Row],[Order Date]])</f>
        <v>2026</v>
      </c>
      <c r="D2216" s="10" t="str">
        <f>"Q"&amp;ROUNDUP(MONTH(SalesDataTable[[#This Row],[Order Date]])/3,0)</f>
        <v>Q4</v>
      </c>
      <c r="E2216" s="10">
        <f>MONTH(SalesDataTable[[#This Row],[Order Date]])</f>
        <v>10</v>
      </c>
      <c r="F2216" s="10"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6">
      <c r="A2217" s="2">
        <v>1226</v>
      </c>
      <c r="B2217" s="3">
        <v>46324</v>
      </c>
      <c r="C2217" s="10">
        <f>YEAR(SalesDataTable[[#This Row],[Order Date]])</f>
        <v>2026</v>
      </c>
      <c r="D2217" s="10" t="str">
        <f>"Q"&amp;ROUNDUP(MONTH(SalesDataTable[[#This Row],[Order Date]])/3,0)</f>
        <v>Q4</v>
      </c>
      <c r="E2217" s="10">
        <f>MONTH(SalesDataTable[[#This Row],[Order Date]])</f>
        <v>10</v>
      </c>
      <c r="F2217" s="10"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6">
      <c r="A2218" s="2">
        <v>1245</v>
      </c>
      <c r="B2218" s="3">
        <v>46324</v>
      </c>
      <c r="C2218" s="10">
        <f>YEAR(SalesDataTable[[#This Row],[Order Date]])</f>
        <v>2026</v>
      </c>
      <c r="D2218" s="10" t="str">
        <f>"Q"&amp;ROUNDUP(MONTH(SalesDataTable[[#This Row],[Order Date]])/3,0)</f>
        <v>Q4</v>
      </c>
      <c r="E2218" s="10">
        <f>MONTH(SalesDataTable[[#This Row],[Order Date]])</f>
        <v>10</v>
      </c>
      <c r="F2218" s="10"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6">
      <c r="A2219" s="2">
        <v>1477</v>
      </c>
      <c r="B2219" s="3">
        <v>46324</v>
      </c>
      <c r="C2219" s="10">
        <f>YEAR(SalesDataTable[[#This Row],[Order Date]])</f>
        <v>2026</v>
      </c>
      <c r="D2219" s="10" t="str">
        <f>"Q"&amp;ROUNDUP(MONTH(SalesDataTable[[#This Row],[Order Date]])/3,0)</f>
        <v>Q4</v>
      </c>
      <c r="E2219" s="10">
        <f>MONTH(SalesDataTable[[#This Row],[Order Date]])</f>
        <v>10</v>
      </c>
      <c r="F2219" s="10"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6">
      <c r="A2220" s="2">
        <v>1575</v>
      </c>
      <c r="B2220" s="3">
        <v>46324</v>
      </c>
      <c r="C2220" s="10">
        <f>YEAR(SalesDataTable[[#This Row],[Order Date]])</f>
        <v>2026</v>
      </c>
      <c r="D2220" s="10" t="str">
        <f>"Q"&amp;ROUNDUP(MONTH(SalesDataTable[[#This Row],[Order Date]])/3,0)</f>
        <v>Q4</v>
      </c>
      <c r="E2220" s="10">
        <f>MONTH(SalesDataTable[[#This Row],[Order Date]])</f>
        <v>10</v>
      </c>
      <c r="F2220" s="10"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6">
      <c r="A2221" s="2">
        <v>2830</v>
      </c>
      <c r="B2221" s="3">
        <v>46324</v>
      </c>
      <c r="C2221" s="10">
        <f>YEAR(SalesDataTable[[#This Row],[Order Date]])</f>
        <v>2026</v>
      </c>
      <c r="D2221" s="10" t="str">
        <f>"Q"&amp;ROUNDUP(MONTH(SalesDataTable[[#This Row],[Order Date]])/3,0)</f>
        <v>Q4</v>
      </c>
      <c r="E2221" s="10">
        <f>MONTH(SalesDataTable[[#This Row],[Order Date]])</f>
        <v>10</v>
      </c>
      <c r="F2221" s="10"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6">
      <c r="A2222" s="2">
        <v>2884</v>
      </c>
      <c r="B2222" s="3">
        <v>46324</v>
      </c>
      <c r="C2222" s="10">
        <f>YEAR(SalesDataTable[[#This Row],[Order Date]])</f>
        <v>2026</v>
      </c>
      <c r="D2222" s="10" t="str">
        <f>"Q"&amp;ROUNDUP(MONTH(SalesDataTable[[#This Row],[Order Date]])/3,0)</f>
        <v>Q4</v>
      </c>
      <c r="E2222" s="10">
        <f>MONTH(SalesDataTable[[#This Row],[Order Date]])</f>
        <v>10</v>
      </c>
      <c r="F2222" s="10"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6">
      <c r="A2223" s="2">
        <v>3093</v>
      </c>
      <c r="B2223" s="3">
        <v>46324</v>
      </c>
      <c r="C2223" s="10">
        <f>YEAR(SalesDataTable[[#This Row],[Order Date]])</f>
        <v>2026</v>
      </c>
      <c r="D2223" s="10" t="str">
        <f>"Q"&amp;ROUNDUP(MONTH(SalesDataTable[[#This Row],[Order Date]])/3,0)</f>
        <v>Q4</v>
      </c>
      <c r="E2223" s="10">
        <f>MONTH(SalesDataTable[[#This Row],[Order Date]])</f>
        <v>10</v>
      </c>
      <c r="F2223" s="10"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6">
      <c r="A2224" s="2">
        <v>3613</v>
      </c>
      <c r="B2224" s="3">
        <v>46324</v>
      </c>
      <c r="C2224" s="10">
        <f>YEAR(SalesDataTable[[#This Row],[Order Date]])</f>
        <v>2026</v>
      </c>
      <c r="D2224" s="10" t="str">
        <f>"Q"&amp;ROUNDUP(MONTH(SalesDataTable[[#This Row],[Order Date]])/3,0)</f>
        <v>Q4</v>
      </c>
      <c r="E2224" s="10">
        <f>MONTH(SalesDataTable[[#This Row],[Order Date]])</f>
        <v>10</v>
      </c>
      <c r="F2224" s="10"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6">
      <c r="A2225" s="2">
        <v>4496</v>
      </c>
      <c r="B2225" s="3">
        <v>46324</v>
      </c>
      <c r="C2225" s="10">
        <f>YEAR(SalesDataTable[[#This Row],[Order Date]])</f>
        <v>2026</v>
      </c>
      <c r="D2225" s="10" t="str">
        <f>"Q"&amp;ROUNDUP(MONTH(SalesDataTable[[#This Row],[Order Date]])/3,0)</f>
        <v>Q4</v>
      </c>
      <c r="E2225" s="10">
        <f>MONTH(SalesDataTable[[#This Row],[Order Date]])</f>
        <v>10</v>
      </c>
      <c r="F2225" s="10"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6">
      <c r="A2226" s="2">
        <v>5194</v>
      </c>
      <c r="B2226" s="3">
        <v>46324</v>
      </c>
      <c r="C2226" s="10">
        <f>YEAR(SalesDataTable[[#This Row],[Order Date]])</f>
        <v>2026</v>
      </c>
      <c r="D2226" s="10" t="str">
        <f>"Q"&amp;ROUNDUP(MONTH(SalesDataTable[[#This Row],[Order Date]])/3,0)</f>
        <v>Q4</v>
      </c>
      <c r="E2226" s="10">
        <f>MONTH(SalesDataTable[[#This Row],[Order Date]])</f>
        <v>10</v>
      </c>
      <c r="F2226" s="10"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6">
      <c r="A2227" s="2">
        <v>339</v>
      </c>
      <c r="B2227" s="3">
        <v>46325</v>
      </c>
      <c r="C2227" s="10">
        <f>YEAR(SalesDataTable[[#This Row],[Order Date]])</f>
        <v>2026</v>
      </c>
      <c r="D2227" s="10" t="str">
        <f>"Q"&amp;ROUNDUP(MONTH(SalesDataTable[[#This Row],[Order Date]])/3,0)</f>
        <v>Q4</v>
      </c>
      <c r="E2227" s="10">
        <f>MONTH(SalesDataTable[[#This Row],[Order Date]])</f>
        <v>10</v>
      </c>
      <c r="F2227" s="10"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6">
      <c r="A2228" s="2">
        <v>1199</v>
      </c>
      <c r="B2228" s="3">
        <v>46325</v>
      </c>
      <c r="C2228" s="10">
        <f>YEAR(SalesDataTable[[#This Row],[Order Date]])</f>
        <v>2026</v>
      </c>
      <c r="D2228" s="10" t="str">
        <f>"Q"&amp;ROUNDUP(MONTH(SalesDataTable[[#This Row],[Order Date]])/3,0)</f>
        <v>Q4</v>
      </c>
      <c r="E2228" s="10">
        <f>MONTH(SalesDataTable[[#This Row],[Order Date]])</f>
        <v>10</v>
      </c>
      <c r="F2228" s="10"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6">
      <c r="A2229" s="2">
        <v>1253</v>
      </c>
      <c r="B2229" s="3">
        <v>46325</v>
      </c>
      <c r="C2229" s="10">
        <f>YEAR(SalesDataTable[[#This Row],[Order Date]])</f>
        <v>2026</v>
      </c>
      <c r="D2229" s="10" t="str">
        <f>"Q"&amp;ROUNDUP(MONTH(SalesDataTable[[#This Row],[Order Date]])/3,0)</f>
        <v>Q4</v>
      </c>
      <c r="E2229" s="10">
        <f>MONTH(SalesDataTable[[#This Row],[Order Date]])</f>
        <v>10</v>
      </c>
      <c r="F2229" s="10"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6">
      <c r="A2230" s="2">
        <v>1407</v>
      </c>
      <c r="B2230" s="3">
        <v>46325</v>
      </c>
      <c r="C2230" s="10">
        <f>YEAR(SalesDataTable[[#This Row],[Order Date]])</f>
        <v>2026</v>
      </c>
      <c r="D2230" s="10" t="str">
        <f>"Q"&amp;ROUNDUP(MONTH(SalesDataTable[[#This Row],[Order Date]])/3,0)</f>
        <v>Q4</v>
      </c>
      <c r="E2230" s="10">
        <f>MONTH(SalesDataTable[[#This Row],[Order Date]])</f>
        <v>10</v>
      </c>
      <c r="F2230" s="10"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6">
      <c r="A2231" s="2">
        <v>2532</v>
      </c>
      <c r="B2231" s="3">
        <v>46325</v>
      </c>
      <c r="C2231" s="10">
        <f>YEAR(SalesDataTable[[#This Row],[Order Date]])</f>
        <v>2026</v>
      </c>
      <c r="D2231" s="10" t="str">
        <f>"Q"&amp;ROUNDUP(MONTH(SalesDataTable[[#This Row],[Order Date]])/3,0)</f>
        <v>Q4</v>
      </c>
      <c r="E2231" s="10">
        <f>MONTH(SalesDataTable[[#This Row],[Order Date]])</f>
        <v>10</v>
      </c>
      <c r="F2231" s="10"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6">
      <c r="A2232" s="2">
        <v>307</v>
      </c>
      <c r="B2232" s="3">
        <v>46326</v>
      </c>
      <c r="C2232" s="10">
        <f>YEAR(SalesDataTable[[#This Row],[Order Date]])</f>
        <v>2026</v>
      </c>
      <c r="D2232" s="10" t="str">
        <f>"Q"&amp;ROUNDUP(MONTH(SalesDataTable[[#This Row],[Order Date]])/3,0)</f>
        <v>Q4</v>
      </c>
      <c r="E2232" s="10">
        <f>MONTH(SalesDataTable[[#This Row],[Order Date]])</f>
        <v>10</v>
      </c>
      <c r="F2232" s="10"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6">
      <c r="A2233" s="2">
        <v>3257</v>
      </c>
      <c r="B2233" s="3">
        <v>46326</v>
      </c>
      <c r="C2233" s="10">
        <f>YEAR(SalesDataTable[[#This Row],[Order Date]])</f>
        <v>2026</v>
      </c>
      <c r="D2233" s="10" t="str">
        <f>"Q"&amp;ROUNDUP(MONTH(SalesDataTable[[#This Row],[Order Date]])/3,0)</f>
        <v>Q4</v>
      </c>
      <c r="E2233" s="10">
        <f>MONTH(SalesDataTable[[#This Row],[Order Date]])</f>
        <v>10</v>
      </c>
      <c r="F2233" s="10"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6">
      <c r="A2234" s="2">
        <v>3739</v>
      </c>
      <c r="B2234" s="3">
        <v>46326</v>
      </c>
      <c r="C2234" s="10">
        <f>YEAR(SalesDataTable[[#This Row],[Order Date]])</f>
        <v>2026</v>
      </c>
      <c r="D2234" s="10" t="str">
        <f>"Q"&amp;ROUNDUP(MONTH(SalesDataTable[[#This Row],[Order Date]])/3,0)</f>
        <v>Q4</v>
      </c>
      <c r="E2234" s="10">
        <f>MONTH(SalesDataTable[[#This Row],[Order Date]])</f>
        <v>10</v>
      </c>
      <c r="F2234" s="10"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6">
      <c r="A2235" s="2">
        <v>77</v>
      </c>
      <c r="B2235" s="3">
        <v>46327</v>
      </c>
      <c r="C2235" s="10">
        <f>YEAR(SalesDataTable[[#This Row],[Order Date]])</f>
        <v>2026</v>
      </c>
      <c r="D2235" s="10" t="str">
        <f>"Q"&amp;ROUNDUP(MONTH(SalesDataTable[[#This Row],[Order Date]])/3,0)</f>
        <v>Q4</v>
      </c>
      <c r="E2235" s="10">
        <f>MONTH(SalesDataTable[[#This Row],[Order Date]])</f>
        <v>11</v>
      </c>
      <c r="F2235" s="10"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6">
      <c r="A2236" s="2">
        <v>461</v>
      </c>
      <c r="B2236" s="3">
        <v>46327</v>
      </c>
      <c r="C2236" s="10">
        <f>YEAR(SalesDataTable[[#This Row],[Order Date]])</f>
        <v>2026</v>
      </c>
      <c r="D2236" s="10" t="str">
        <f>"Q"&amp;ROUNDUP(MONTH(SalesDataTable[[#This Row],[Order Date]])/3,0)</f>
        <v>Q4</v>
      </c>
      <c r="E2236" s="10">
        <f>MONTH(SalesDataTable[[#This Row],[Order Date]])</f>
        <v>11</v>
      </c>
      <c r="F2236" s="10"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6">
      <c r="A2237" s="2">
        <v>732</v>
      </c>
      <c r="B2237" s="3">
        <v>46327</v>
      </c>
      <c r="C2237" s="10">
        <f>YEAR(SalesDataTable[[#This Row],[Order Date]])</f>
        <v>2026</v>
      </c>
      <c r="D2237" s="10" t="str">
        <f>"Q"&amp;ROUNDUP(MONTH(SalesDataTable[[#This Row],[Order Date]])/3,0)</f>
        <v>Q4</v>
      </c>
      <c r="E2237" s="10">
        <f>MONTH(SalesDataTable[[#This Row],[Order Date]])</f>
        <v>11</v>
      </c>
      <c r="F2237" s="10"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6">
      <c r="A2238" s="2">
        <v>919</v>
      </c>
      <c r="B2238" s="3">
        <v>46327</v>
      </c>
      <c r="C2238" s="10">
        <f>YEAR(SalesDataTable[[#This Row],[Order Date]])</f>
        <v>2026</v>
      </c>
      <c r="D2238" s="10" t="str">
        <f>"Q"&amp;ROUNDUP(MONTH(SalesDataTable[[#This Row],[Order Date]])/3,0)</f>
        <v>Q4</v>
      </c>
      <c r="E2238" s="10">
        <f>MONTH(SalesDataTable[[#This Row],[Order Date]])</f>
        <v>11</v>
      </c>
      <c r="F2238" s="10"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6">
      <c r="A2239" s="2">
        <v>949</v>
      </c>
      <c r="B2239" s="3">
        <v>46327</v>
      </c>
      <c r="C2239" s="10">
        <f>YEAR(SalesDataTable[[#This Row],[Order Date]])</f>
        <v>2026</v>
      </c>
      <c r="D2239" s="10" t="str">
        <f>"Q"&amp;ROUNDUP(MONTH(SalesDataTable[[#This Row],[Order Date]])/3,0)</f>
        <v>Q4</v>
      </c>
      <c r="E2239" s="10">
        <f>MONTH(SalesDataTable[[#This Row],[Order Date]])</f>
        <v>11</v>
      </c>
      <c r="F2239" s="10"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6">
      <c r="A2240" s="2">
        <v>1185</v>
      </c>
      <c r="B2240" s="3">
        <v>46327</v>
      </c>
      <c r="C2240" s="10">
        <f>YEAR(SalesDataTable[[#This Row],[Order Date]])</f>
        <v>2026</v>
      </c>
      <c r="D2240" s="10" t="str">
        <f>"Q"&amp;ROUNDUP(MONTH(SalesDataTable[[#This Row],[Order Date]])/3,0)</f>
        <v>Q4</v>
      </c>
      <c r="E2240" s="10">
        <f>MONTH(SalesDataTable[[#This Row],[Order Date]])</f>
        <v>11</v>
      </c>
      <c r="F2240" s="10"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6">
      <c r="A2241" s="2">
        <v>1248</v>
      </c>
      <c r="B2241" s="3">
        <v>46327</v>
      </c>
      <c r="C2241" s="10">
        <f>YEAR(SalesDataTable[[#This Row],[Order Date]])</f>
        <v>2026</v>
      </c>
      <c r="D2241" s="10" t="str">
        <f>"Q"&amp;ROUNDUP(MONTH(SalesDataTable[[#This Row],[Order Date]])/3,0)</f>
        <v>Q4</v>
      </c>
      <c r="E2241" s="10">
        <f>MONTH(SalesDataTable[[#This Row],[Order Date]])</f>
        <v>11</v>
      </c>
      <c r="F2241" s="10"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6">
      <c r="A2242" s="2">
        <v>2129</v>
      </c>
      <c r="B2242" s="3">
        <v>46327</v>
      </c>
      <c r="C2242" s="10">
        <f>YEAR(SalesDataTable[[#This Row],[Order Date]])</f>
        <v>2026</v>
      </c>
      <c r="D2242" s="10" t="str">
        <f>"Q"&amp;ROUNDUP(MONTH(SalesDataTable[[#This Row],[Order Date]])/3,0)</f>
        <v>Q4</v>
      </c>
      <c r="E2242" s="10">
        <f>MONTH(SalesDataTable[[#This Row],[Order Date]])</f>
        <v>11</v>
      </c>
      <c r="F2242" s="10"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6">
      <c r="A2243" s="2">
        <v>2850</v>
      </c>
      <c r="B2243" s="3">
        <v>46327</v>
      </c>
      <c r="C2243" s="10">
        <f>YEAR(SalesDataTable[[#This Row],[Order Date]])</f>
        <v>2026</v>
      </c>
      <c r="D2243" s="10" t="str">
        <f>"Q"&amp;ROUNDUP(MONTH(SalesDataTable[[#This Row],[Order Date]])/3,0)</f>
        <v>Q4</v>
      </c>
      <c r="E2243" s="10">
        <f>MONTH(SalesDataTable[[#This Row],[Order Date]])</f>
        <v>11</v>
      </c>
      <c r="F2243" s="10"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6">
      <c r="A2244" s="2">
        <v>3477</v>
      </c>
      <c r="B2244" s="3">
        <v>46327</v>
      </c>
      <c r="C2244" s="10">
        <f>YEAR(SalesDataTable[[#This Row],[Order Date]])</f>
        <v>2026</v>
      </c>
      <c r="D2244" s="10" t="str">
        <f>"Q"&amp;ROUNDUP(MONTH(SalesDataTable[[#This Row],[Order Date]])/3,0)</f>
        <v>Q4</v>
      </c>
      <c r="E2244" s="10">
        <f>MONTH(SalesDataTable[[#This Row],[Order Date]])</f>
        <v>11</v>
      </c>
      <c r="F2244" s="10"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6">
      <c r="A2245" s="2">
        <v>4673</v>
      </c>
      <c r="B2245" s="3">
        <v>46327</v>
      </c>
      <c r="C2245" s="10">
        <f>YEAR(SalesDataTable[[#This Row],[Order Date]])</f>
        <v>2026</v>
      </c>
      <c r="D2245" s="10" t="str">
        <f>"Q"&amp;ROUNDUP(MONTH(SalesDataTable[[#This Row],[Order Date]])/3,0)</f>
        <v>Q4</v>
      </c>
      <c r="E2245" s="10">
        <f>MONTH(SalesDataTable[[#This Row],[Order Date]])</f>
        <v>11</v>
      </c>
      <c r="F2245" s="10"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6">
      <c r="A2246" s="2">
        <v>4679</v>
      </c>
      <c r="B2246" s="3">
        <v>46327</v>
      </c>
      <c r="C2246" s="10">
        <f>YEAR(SalesDataTable[[#This Row],[Order Date]])</f>
        <v>2026</v>
      </c>
      <c r="D2246" s="10" t="str">
        <f>"Q"&amp;ROUNDUP(MONTH(SalesDataTable[[#This Row],[Order Date]])/3,0)</f>
        <v>Q4</v>
      </c>
      <c r="E2246" s="10">
        <f>MONTH(SalesDataTable[[#This Row],[Order Date]])</f>
        <v>11</v>
      </c>
      <c r="F2246" s="10"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6">
      <c r="A2247" s="2">
        <v>4809</v>
      </c>
      <c r="B2247" s="3">
        <v>46327</v>
      </c>
      <c r="C2247" s="10">
        <f>YEAR(SalesDataTable[[#This Row],[Order Date]])</f>
        <v>2026</v>
      </c>
      <c r="D2247" s="10" t="str">
        <f>"Q"&amp;ROUNDUP(MONTH(SalesDataTable[[#This Row],[Order Date]])/3,0)</f>
        <v>Q4</v>
      </c>
      <c r="E2247" s="10">
        <f>MONTH(SalesDataTable[[#This Row],[Order Date]])</f>
        <v>11</v>
      </c>
      <c r="F2247" s="10"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6">
      <c r="A2248" s="2">
        <v>4849</v>
      </c>
      <c r="B2248" s="3">
        <v>46327</v>
      </c>
      <c r="C2248" s="10">
        <f>YEAR(SalesDataTable[[#This Row],[Order Date]])</f>
        <v>2026</v>
      </c>
      <c r="D2248" s="10" t="str">
        <f>"Q"&amp;ROUNDUP(MONTH(SalesDataTable[[#This Row],[Order Date]])/3,0)</f>
        <v>Q4</v>
      </c>
      <c r="E2248" s="10">
        <f>MONTH(SalesDataTable[[#This Row],[Order Date]])</f>
        <v>11</v>
      </c>
      <c r="F2248" s="10"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6">
      <c r="A2249" s="2">
        <v>436</v>
      </c>
      <c r="B2249" s="3">
        <v>46328</v>
      </c>
      <c r="C2249" s="10">
        <f>YEAR(SalesDataTable[[#This Row],[Order Date]])</f>
        <v>2026</v>
      </c>
      <c r="D2249" s="10" t="str">
        <f>"Q"&amp;ROUNDUP(MONTH(SalesDataTable[[#This Row],[Order Date]])/3,0)</f>
        <v>Q4</v>
      </c>
      <c r="E2249" s="10">
        <f>MONTH(SalesDataTable[[#This Row],[Order Date]])</f>
        <v>11</v>
      </c>
      <c r="F2249" s="10"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6">
      <c r="A2250" s="2">
        <v>879</v>
      </c>
      <c r="B2250" s="3">
        <v>46328</v>
      </c>
      <c r="C2250" s="10">
        <f>YEAR(SalesDataTable[[#This Row],[Order Date]])</f>
        <v>2026</v>
      </c>
      <c r="D2250" s="10" t="str">
        <f>"Q"&amp;ROUNDUP(MONTH(SalesDataTable[[#This Row],[Order Date]])/3,0)</f>
        <v>Q4</v>
      </c>
      <c r="E2250" s="10">
        <f>MONTH(SalesDataTable[[#This Row],[Order Date]])</f>
        <v>11</v>
      </c>
      <c r="F2250" s="10"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6">
      <c r="A2251" s="2">
        <v>955</v>
      </c>
      <c r="B2251" s="3">
        <v>46328</v>
      </c>
      <c r="C2251" s="10">
        <f>YEAR(SalesDataTable[[#This Row],[Order Date]])</f>
        <v>2026</v>
      </c>
      <c r="D2251" s="10" t="str">
        <f>"Q"&amp;ROUNDUP(MONTH(SalesDataTable[[#This Row],[Order Date]])/3,0)</f>
        <v>Q4</v>
      </c>
      <c r="E2251" s="10">
        <f>MONTH(SalesDataTable[[#This Row],[Order Date]])</f>
        <v>11</v>
      </c>
      <c r="F2251" s="10"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6">
      <c r="A2252" s="2">
        <v>1068</v>
      </c>
      <c r="B2252" s="3">
        <v>46328</v>
      </c>
      <c r="C2252" s="10">
        <f>YEAR(SalesDataTable[[#This Row],[Order Date]])</f>
        <v>2026</v>
      </c>
      <c r="D2252" s="10" t="str">
        <f>"Q"&amp;ROUNDUP(MONTH(SalesDataTable[[#This Row],[Order Date]])/3,0)</f>
        <v>Q4</v>
      </c>
      <c r="E2252" s="10">
        <f>MONTH(SalesDataTable[[#This Row],[Order Date]])</f>
        <v>11</v>
      </c>
      <c r="F2252" s="10"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6">
      <c r="A2253" s="2">
        <v>1733</v>
      </c>
      <c r="B2253" s="3">
        <v>46328</v>
      </c>
      <c r="C2253" s="10">
        <f>YEAR(SalesDataTable[[#This Row],[Order Date]])</f>
        <v>2026</v>
      </c>
      <c r="D2253" s="10" t="str">
        <f>"Q"&amp;ROUNDUP(MONTH(SalesDataTable[[#This Row],[Order Date]])/3,0)</f>
        <v>Q4</v>
      </c>
      <c r="E2253" s="10">
        <f>MONTH(SalesDataTable[[#This Row],[Order Date]])</f>
        <v>11</v>
      </c>
      <c r="F2253" s="10"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6">
      <c r="A2254" s="2">
        <v>3270</v>
      </c>
      <c r="B2254" s="3">
        <v>46328</v>
      </c>
      <c r="C2254" s="10">
        <f>YEAR(SalesDataTable[[#This Row],[Order Date]])</f>
        <v>2026</v>
      </c>
      <c r="D2254" s="10" t="str">
        <f>"Q"&amp;ROUNDUP(MONTH(SalesDataTable[[#This Row],[Order Date]])/3,0)</f>
        <v>Q4</v>
      </c>
      <c r="E2254" s="10">
        <f>MONTH(SalesDataTable[[#This Row],[Order Date]])</f>
        <v>11</v>
      </c>
      <c r="F2254" s="10"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6">
      <c r="A2255" s="2">
        <v>3484</v>
      </c>
      <c r="B2255" s="3">
        <v>46328</v>
      </c>
      <c r="C2255" s="10">
        <f>YEAR(SalesDataTable[[#This Row],[Order Date]])</f>
        <v>2026</v>
      </c>
      <c r="D2255" s="10" t="str">
        <f>"Q"&amp;ROUNDUP(MONTH(SalesDataTable[[#This Row],[Order Date]])/3,0)</f>
        <v>Q4</v>
      </c>
      <c r="E2255" s="10">
        <f>MONTH(SalesDataTable[[#This Row],[Order Date]])</f>
        <v>11</v>
      </c>
      <c r="F2255" s="10"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6">
      <c r="A2256" s="2">
        <v>3608</v>
      </c>
      <c r="B2256" s="3">
        <v>46328</v>
      </c>
      <c r="C2256" s="10">
        <f>YEAR(SalesDataTable[[#This Row],[Order Date]])</f>
        <v>2026</v>
      </c>
      <c r="D2256" s="10" t="str">
        <f>"Q"&amp;ROUNDUP(MONTH(SalesDataTable[[#This Row],[Order Date]])/3,0)</f>
        <v>Q4</v>
      </c>
      <c r="E2256" s="10">
        <f>MONTH(SalesDataTable[[#This Row],[Order Date]])</f>
        <v>11</v>
      </c>
      <c r="F2256" s="10"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6">
      <c r="A2257" s="2">
        <v>4036</v>
      </c>
      <c r="B2257" s="3">
        <v>46328</v>
      </c>
      <c r="C2257" s="10">
        <f>YEAR(SalesDataTable[[#This Row],[Order Date]])</f>
        <v>2026</v>
      </c>
      <c r="D2257" s="10" t="str">
        <f>"Q"&amp;ROUNDUP(MONTH(SalesDataTable[[#This Row],[Order Date]])/3,0)</f>
        <v>Q4</v>
      </c>
      <c r="E2257" s="10">
        <f>MONTH(SalesDataTable[[#This Row],[Order Date]])</f>
        <v>11</v>
      </c>
      <c r="F2257" s="10"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6">
      <c r="A2258" s="2">
        <v>408</v>
      </c>
      <c r="B2258" s="3">
        <v>46329</v>
      </c>
      <c r="C2258" s="10">
        <f>YEAR(SalesDataTable[[#This Row],[Order Date]])</f>
        <v>2026</v>
      </c>
      <c r="D2258" s="10" t="str">
        <f>"Q"&amp;ROUNDUP(MONTH(SalesDataTable[[#This Row],[Order Date]])/3,0)</f>
        <v>Q4</v>
      </c>
      <c r="E2258" s="10">
        <f>MONTH(SalesDataTable[[#This Row],[Order Date]])</f>
        <v>11</v>
      </c>
      <c r="F2258" s="10"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6">
      <c r="A2259" s="2">
        <v>939</v>
      </c>
      <c r="B2259" s="3">
        <v>46329</v>
      </c>
      <c r="C2259" s="10">
        <f>YEAR(SalesDataTable[[#This Row],[Order Date]])</f>
        <v>2026</v>
      </c>
      <c r="D2259" s="10" t="str">
        <f>"Q"&amp;ROUNDUP(MONTH(SalesDataTable[[#This Row],[Order Date]])/3,0)</f>
        <v>Q4</v>
      </c>
      <c r="E2259" s="10">
        <f>MONTH(SalesDataTable[[#This Row],[Order Date]])</f>
        <v>11</v>
      </c>
      <c r="F2259" s="10"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6">
      <c r="A2260" s="2">
        <v>1022</v>
      </c>
      <c r="B2260" s="3">
        <v>46329</v>
      </c>
      <c r="C2260" s="10">
        <f>YEAR(SalesDataTable[[#This Row],[Order Date]])</f>
        <v>2026</v>
      </c>
      <c r="D2260" s="10" t="str">
        <f>"Q"&amp;ROUNDUP(MONTH(SalesDataTable[[#This Row],[Order Date]])/3,0)</f>
        <v>Q4</v>
      </c>
      <c r="E2260" s="10">
        <f>MONTH(SalesDataTable[[#This Row],[Order Date]])</f>
        <v>11</v>
      </c>
      <c r="F2260" s="10"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6">
      <c r="A2261" s="2">
        <v>1997</v>
      </c>
      <c r="B2261" s="3">
        <v>46329</v>
      </c>
      <c r="C2261" s="10">
        <f>YEAR(SalesDataTable[[#This Row],[Order Date]])</f>
        <v>2026</v>
      </c>
      <c r="D2261" s="10" t="str">
        <f>"Q"&amp;ROUNDUP(MONTH(SalesDataTable[[#This Row],[Order Date]])/3,0)</f>
        <v>Q4</v>
      </c>
      <c r="E2261" s="10">
        <f>MONTH(SalesDataTable[[#This Row],[Order Date]])</f>
        <v>11</v>
      </c>
      <c r="F2261" s="10"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6">
      <c r="A2262" s="2">
        <v>3978</v>
      </c>
      <c r="B2262" s="3">
        <v>46329</v>
      </c>
      <c r="C2262" s="10">
        <f>YEAR(SalesDataTable[[#This Row],[Order Date]])</f>
        <v>2026</v>
      </c>
      <c r="D2262" s="10" t="str">
        <f>"Q"&amp;ROUNDUP(MONTH(SalesDataTable[[#This Row],[Order Date]])/3,0)</f>
        <v>Q4</v>
      </c>
      <c r="E2262" s="10">
        <f>MONTH(SalesDataTable[[#This Row],[Order Date]])</f>
        <v>11</v>
      </c>
      <c r="F2262" s="10"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6">
      <c r="A2263" s="2">
        <v>4715</v>
      </c>
      <c r="B2263" s="3">
        <v>46329</v>
      </c>
      <c r="C2263" s="10">
        <f>YEAR(SalesDataTable[[#This Row],[Order Date]])</f>
        <v>2026</v>
      </c>
      <c r="D2263" s="10" t="str">
        <f>"Q"&amp;ROUNDUP(MONTH(SalesDataTable[[#This Row],[Order Date]])/3,0)</f>
        <v>Q4</v>
      </c>
      <c r="E2263" s="10">
        <f>MONTH(SalesDataTable[[#This Row],[Order Date]])</f>
        <v>11</v>
      </c>
      <c r="F2263" s="10"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6">
      <c r="A2264" s="2">
        <v>145</v>
      </c>
      <c r="B2264" s="3">
        <v>46330</v>
      </c>
      <c r="C2264" s="10">
        <f>YEAR(SalesDataTable[[#This Row],[Order Date]])</f>
        <v>2026</v>
      </c>
      <c r="D2264" s="10" t="str">
        <f>"Q"&amp;ROUNDUP(MONTH(SalesDataTable[[#This Row],[Order Date]])/3,0)</f>
        <v>Q4</v>
      </c>
      <c r="E2264" s="10">
        <f>MONTH(SalesDataTable[[#This Row],[Order Date]])</f>
        <v>11</v>
      </c>
      <c r="F2264" s="10"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6">
      <c r="A2265" s="2">
        <v>465</v>
      </c>
      <c r="B2265" s="3">
        <v>46330</v>
      </c>
      <c r="C2265" s="10">
        <f>YEAR(SalesDataTable[[#This Row],[Order Date]])</f>
        <v>2026</v>
      </c>
      <c r="D2265" s="10" t="str">
        <f>"Q"&amp;ROUNDUP(MONTH(SalesDataTable[[#This Row],[Order Date]])/3,0)</f>
        <v>Q4</v>
      </c>
      <c r="E2265" s="10">
        <f>MONTH(SalesDataTable[[#This Row],[Order Date]])</f>
        <v>11</v>
      </c>
      <c r="F2265" s="10"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6">
      <c r="A2266" s="2">
        <v>1449</v>
      </c>
      <c r="B2266" s="3">
        <v>46330</v>
      </c>
      <c r="C2266" s="10">
        <f>YEAR(SalesDataTable[[#This Row],[Order Date]])</f>
        <v>2026</v>
      </c>
      <c r="D2266" s="10" t="str">
        <f>"Q"&amp;ROUNDUP(MONTH(SalesDataTable[[#This Row],[Order Date]])/3,0)</f>
        <v>Q4</v>
      </c>
      <c r="E2266" s="10">
        <f>MONTH(SalesDataTable[[#This Row],[Order Date]])</f>
        <v>11</v>
      </c>
      <c r="F2266" s="10"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6">
      <c r="A2267" s="2">
        <v>1802</v>
      </c>
      <c r="B2267" s="3">
        <v>46330</v>
      </c>
      <c r="C2267" s="10">
        <f>YEAR(SalesDataTable[[#This Row],[Order Date]])</f>
        <v>2026</v>
      </c>
      <c r="D2267" s="10" t="str">
        <f>"Q"&amp;ROUNDUP(MONTH(SalesDataTable[[#This Row],[Order Date]])/3,0)</f>
        <v>Q4</v>
      </c>
      <c r="E2267" s="10">
        <f>MONTH(SalesDataTable[[#This Row],[Order Date]])</f>
        <v>11</v>
      </c>
      <c r="F2267" s="10"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6">
      <c r="A2268" s="2">
        <v>2645</v>
      </c>
      <c r="B2268" s="3">
        <v>46330</v>
      </c>
      <c r="C2268" s="10">
        <f>YEAR(SalesDataTable[[#This Row],[Order Date]])</f>
        <v>2026</v>
      </c>
      <c r="D2268" s="10" t="str">
        <f>"Q"&amp;ROUNDUP(MONTH(SalesDataTable[[#This Row],[Order Date]])/3,0)</f>
        <v>Q4</v>
      </c>
      <c r="E2268" s="10">
        <f>MONTH(SalesDataTable[[#This Row],[Order Date]])</f>
        <v>11</v>
      </c>
      <c r="F2268" s="10"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6">
      <c r="A2269" s="2">
        <v>3539</v>
      </c>
      <c r="B2269" s="3">
        <v>46330</v>
      </c>
      <c r="C2269" s="10">
        <f>YEAR(SalesDataTable[[#This Row],[Order Date]])</f>
        <v>2026</v>
      </c>
      <c r="D2269" s="10" t="str">
        <f>"Q"&amp;ROUNDUP(MONTH(SalesDataTable[[#This Row],[Order Date]])/3,0)</f>
        <v>Q4</v>
      </c>
      <c r="E2269" s="10">
        <f>MONTH(SalesDataTable[[#This Row],[Order Date]])</f>
        <v>11</v>
      </c>
      <c r="F2269" s="10"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6">
      <c r="A2270" s="2">
        <v>4309</v>
      </c>
      <c r="B2270" s="3">
        <v>46330</v>
      </c>
      <c r="C2270" s="10">
        <f>YEAR(SalesDataTable[[#This Row],[Order Date]])</f>
        <v>2026</v>
      </c>
      <c r="D2270" s="10" t="str">
        <f>"Q"&amp;ROUNDUP(MONTH(SalesDataTable[[#This Row],[Order Date]])/3,0)</f>
        <v>Q4</v>
      </c>
      <c r="E2270" s="10">
        <f>MONTH(SalesDataTable[[#This Row],[Order Date]])</f>
        <v>11</v>
      </c>
      <c r="F2270" s="10"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6">
      <c r="A2271" s="2">
        <v>4355</v>
      </c>
      <c r="B2271" s="3">
        <v>46330</v>
      </c>
      <c r="C2271" s="10">
        <f>YEAR(SalesDataTable[[#This Row],[Order Date]])</f>
        <v>2026</v>
      </c>
      <c r="D2271" s="10" t="str">
        <f>"Q"&amp;ROUNDUP(MONTH(SalesDataTable[[#This Row],[Order Date]])/3,0)</f>
        <v>Q4</v>
      </c>
      <c r="E2271" s="10">
        <f>MONTH(SalesDataTable[[#This Row],[Order Date]])</f>
        <v>11</v>
      </c>
      <c r="F2271" s="10"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6">
      <c r="A2272" s="2">
        <v>5052</v>
      </c>
      <c r="B2272" s="3">
        <v>46330</v>
      </c>
      <c r="C2272" s="10">
        <f>YEAR(SalesDataTable[[#This Row],[Order Date]])</f>
        <v>2026</v>
      </c>
      <c r="D2272" s="10" t="str">
        <f>"Q"&amp;ROUNDUP(MONTH(SalesDataTable[[#This Row],[Order Date]])/3,0)</f>
        <v>Q4</v>
      </c>
      <c r="E2272" s="10">
        <f>MONTH(SalesDataTable[[#This Row],[Order Date]])</f>
        <v>11</v>
      </c>
      <c r="F2272" s="10"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6">
      <c r="A2273" s="2">
        <v>9</v>
      </c>
      <c r="B2273" s="3">
        <v>46331</v>
      </c>
      <c r="C2273" s="10">
        <f>YEAR(SalesDataTable[[#This Row],[Order Date]])</f>
        <v>2026</v>
      </c>
      <c r="D2273" s="10" t="str">
        <f>"Q"&amp;ROUNDUP(MONTH(SalesDataTable[[#This Row],[Order Date]])/3,0)</f>
        <v>Q4</v>
      </c>
      <c r="E2273" s="10">
        <f>MONTH(SalesDataTable[[#This Row],[Order Date]])</f>
        <v>11</v>
      </c>
      <c r="F2273" s="10"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6">
      <c r="A2274" s="2">
        <v>703</v>
      </c>
      <c r="B2274" s="3">
        <v>46331</v>
      </c>
      <c r="C2274" s="10">
        <f>YEAR(SalesDataTable[[#This Row],[Order Date]])</f>
        <v>2026</v>
      </c>
      <c r="D2274" s="10" t="str">
        <f>"Q"&amp;ROUNDUP(MONTH(SalesDataTable[[#This Row],[Order Date]])/3,0)</f>
        <v>Q4</v>
      </c>
      <c r="E2274" s="10">
        <f>MONTH(SalesDataTable[[#This Row],[Order Date]])</f>
        <v>11</v>
      </c>
      <c r="F2274" s="10"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6">
      <c r="A2275" s="2">
        <v>1627</v>
      </c>
      <c r="B2275" s="3">
        <v>46331</v>
      </c>
      <c r="C2275" s="10">
        <f>YEAR(SalesDataTable[[#This Row],[Order Date]])</f>
        <v>2026</v>
      </c>
      <c r="D2275" s="10" t="str">
        <f>"Q"&amp;ROUNDUP(MONTH(SalesDataTable[[#This Row],[Order Date]])/3,0)</f>
        <v>Q4</v>
      </c>
      <c r="E2275" s="10">
        <f>MONTH(SalesDataTable[[#This Row],[Order Date]])</f>
        <v>11</v>
      </c>
      <c r="F2275" s="10"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6">
      <c r="A2276" s="2">
        <v>1760</v>
      </c>
      <c r="B2276" s="3">
        <v>46331</v>
      </c>
      <c r="C2276" s="10">
        <f>YEAR(SalesDataTable[[#This Row],[Order Date]])</f>
        <v>2026</v>
      </c>
      <c r="D2276" s="10" t="str">
        <f>"Q"&amp;ROUNDUP(MONTH(SalesDataTable[[#This Row],[Order Date]])/3,0)</f>
        <v>Q4</v>
      </c>
      <c r="E2276" s="10">
        <f>MONTH(SalesDataTable[[#This Row],[Order Date]])</f>
        <v>11</v>
      </c>
      <c r="F2276" s="10"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6">
      <c r="A2277" s="2">
        <v>2268</v>
      </c>
      <c r="B2277" s="3">
        <v>46331</v>
      </c>
      <c r="C2277" s="10">
        <f>YEAR(SalesDataTable[[#This Row],[Order Date]])</f>
        <v>2026</v>
      </c>
      <c r="D2277" s="10" t="str">
        <f>"Q"&amp;ROUNDUP(MONTH(SalesDataTable[[#This Row],[Order Date]])/3,0)</f>
        <v>Q4</v>
      </c>
      <c r="E2277" s="10">
        <f>MONTH(SalesDataTable[[#This Row],[Order Date]])</f>
        <v>11</v>
      </c>
      <c r="F2277" s="10"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6">
      <c r="A2278" s="2">
        <v>2636</v>
      </c>
      <c r="B2278" s="3">
        <v>46331</v>
      </c>
      <c r="C2278" s="10">
        <f>YEAR(SalesDataTable[[#This Row],[Order Date]])</f>
        <v>2026</v>
      </c>
      <c r="D2278" s="10" t="str">
        <f>"Q"&amp;ROUNDUP(MONTH(SalesDataTable[[#This Row],[Order Date]])/3,0)</f>
        <v>Q4</v>
      </c>
      <c r="E2278" s="10">
        <f>MONTH(SalesDataTable[[#This Row],[Order Date]])</f>
        <v>11</v>
      </c>
      <c r="F2278" s="10"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6">
      <c r="A2279" s="2">
        <v>3255</v>
      </c>
      <c r="B2279" s="3">
        <v>46331</v>
      </c>
      <c r="C2279" s="10">
        <f>YEAR(SalesDataTable[[#This Row],[Order Date]])</f>
        <v>2026</v>
      </c>
      <c r="D2279" s="10" t="str">
        <f>"Q"&amp;ROUNDUP(MONTH(SalesDataTable[[#This Row],[Order Date]])/3,0)</f>
        <v>Q4</v>
      </c>
      <c r="E2279" s="10">
        <f>MONTH(SalesDataTable[[#This Row],[Order Date]])</f>
        <v>11</v>
      </c>
      <c r="F2279" s="10"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6">
      <c r="A2280" s="2">
        <v>4326</v>
      </c>
      <c r="B2280" s="3">
        <v>46331</v>
      </c>
      <c r="C2280" s="10">
        <f>YEAR(SalesDataTable[[#This Row],[Order Date]])</f>
        <v>2026</v>
      </c>
      <c r="D2280" s="10" t="str">
        <f>"Q"&amp;ROUNDUP(MONTH(SalesDataTable[[#This Row],[Order Date]])/3,0)</f>
        <v>Q4</v>
      </c>
      <c r="E2280" s="10">
        <f>MONTH(SalesDataTable[[#This Row],[Order Date]])</f>
        <v>11</v>
      </c>
      <c r="F2280" s="10"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6">
      <c r="A2281" s="2">
        <v>4346</v>
      </c>
      <c r="B2281" s="3">
        <v>46331</v>
      </c>
      <c r="C2281" s="10">
        <f>YEAR(SalesDataTable[[#This Row],[Order Date]])</f>
        <v>2026</v>
      </c>
      <c r="D2281" s="10" t="str">
        <f>"Q"&amp;ROUNDUP(MONTH(SalesDataTable[[#This Row],[Order Date]])/3,0)</f>
        <v>Q4</v>
      </c>
      <c r="E2281" s="10">
        <f>MONTH(SalesDataTable[[#This Row],[Order Date]])</f>
        <v>11</v>
      </c>
      <c r="F2281" s="10"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6">
      <c r="A2282" s="2">
        <v>266</v>
      </c>
      <c r="B2282" s="3">
        <v>46332</v>
      </c>
      <c r="C2282" s="10">
        <f>YEAR(SalesDataTable[[#This Row],[Order Date]])</f>
        <v>2026</v>
      </c>
      <c r="D2282" s="10" t="str">
        <f>"Q"&amp;ROUNDUP(MONTH(SalesDataTable[[#This Row],[Order Date]])/3,0)</f>
        <v>Q4</v>
      </c>
      <c r="E2282" s="10">
        <f>MONTH(SalesDataTable[[#This Row],[Order Date]])</f>
        <v>11</v>
      </c>
      <c r="F2282" s="10"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6">
      <c r="A2283" s="2">
        <v>274</v>
      </c>
      <c r="B2283" s="3">
        <v>46332</v>
      </c>
      <c r="C2283" s="10">
        <f>YEAR(SalesDataTable[[#This Row],[Order Date]])</f>
        <v>2026</v>
      </c>
      <c r="D2283" s="10" t="str">
        <f>"Q"&amp;ROUNDUP(MONTH(SalesDataTable[[#This Row],[Order Date]])/3,0)</f>
        <v>Q4</v>
      </c>
      <c r="E2283" s="10">
        <f>MONTH(SalesDataTable[[#This Row],[Order Date]])</f>
        <v>11</v>
      </c>
      <c r="F2283" s="10"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6">
      <c r="A2284" s="2">
        <v>1135</v>
      </c>
      <c r="B2284" s="3">
        <v>46332</v>
      </c>
      <c r="C2284" s="10">
        <f>YEAR(SalesDataTable[[#This Row],[Order Date]])</f>
        <v>2026</v>
      </c>
      <c r="D2284" s="10" t="str">
        <f>"Q"&amp;ROUNDUP(MONTH(SalesDataTable[[#This Row],[Order Date]])/3,0)</f>
        <v>Q4</v>
      </c>
      <c r="E2284" s="10">
        <f>MONTH(SalesDataTable[[#This Row],[Order Date]])</f>
        <v>11</v>
      </c>
      <c r="F2284" s="10"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6">
      <c r="A2285" s="2">
        <v>2166</v>
      </c>
      <c r="B2285" s="3">
        <v>46332</v>
      </c>
      <c r="C2285" s="10">
        <f>YEAR(SalesDataTable[[#This Row],[Order Date]])</f>
        <v>2026</v>
      </c>
      <c r="D2285" s="10" t="str">
        <f>"Q"&amp;ROUNDUP(MONTH(SalesDataTable[[#This Row],[Order Date]])/3,0)</f>
        <v>Q4</v>
      </c>
      <c r="E2285" s="10">
        <f>MONTH(SalesDataTable[[#This Row],[Order Date]])</f>
        <v>11</v>
      </c>
      <c r="F2285" s="10"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6">
      <c r="A2286" s="2">
        <v>3620</v>
      </c>
      <c r="B2286" s="3">
        <v>46332</v>
      </c>
      <c r="C2286" s="10">
        <f>YEAR(SalesDataTable[[#This Row],[Order Date]])</f>
        <v>2026</v>
      </c>
      <c r="D2286" s="10" t="str">
        <f>"Q"&amp;ROUNDUP(MONTH(SalesDataTable[[#This Row],[Order Date]])/3,0)</f>
        <v>Q4</v>
      </c>
      <c r="E2286" s="10">
        <f>MONTH(SalesDataTable[[#This Row],[Order Date]])</f>
        <v>11</v>
      </c>
      <c r="F2286" s="10"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6">
      <c r="A2287" s="2">
        <v>3986</v>
      </c>
      <c r="B2287" s="3">
        <v>46332</v>
      </c>
      <c r="C2287" s="10">
        <f>YEAR(SalesDataTable[[#This Row],[Order Date]])</f>
        <v>2026</v>
      </c>
      <c r="D2287" s="10" t="str">
        <f>"Q"&amp;ROUNDUP(MONTH(SalesDataTable[[#This Row],[Order Date]])/3,0)</f>
        <v>Q4</v>
      </c>
      <c r="E2287" s="10">
        <f>MONTH(SalesDataTable[[#This Row],[Order Date]])</f>
        <v>11</v>
      </c>
      <c r="F2287" s="10"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6">
      <c r="A2288" s="2">
        <v>4384</v>
      </c>
      <c r="B2288" s="3">
        <v>46332</v>
      </c>
      <c r="C2288" s="10">
        <f>YEAR(SalesDataTable[[#This Row],[Order Date]])</f>
        <v>2026</v>
      </c>
      <c r="D2288" s="10" t="str">
        <f>"Q"&amp;ROUNDUP(MONTH(SalesDataTable[[#This Row],[Order Date]])/3,0)</f>
        <v>Q4</v>
      </c>
      <c r="E2288" s="10">
        <f>MONTH(SalesDataTable[[#This Row],[Order Date]])</f>
        <v>11</v>
      </c>
      <c r="F2288" s="10"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6">
      <c r="A2289" s="2">
        <v>4565</v>
      </c>
      <c r="B2289" s="3">
        <v>46332</v>
      </c>
      <c r="C2289" s="10">
        <f>YEAR(SalesDataTable[[#This Row],[Order Date]])</f>
        <v>2026</v>
      </c>
      <c r="D2289" s="10" t="str">
        <f>"Q"&amp;ROUNDUP(MONTH(SalesDataTable[[#This Row],[Order Date]])/3,0)</f>
        <v>Q4</v>
      </c>
      <c r="E2289" s="10">
        <f>MONTH(SalesDataTable[[#This Row],[Order Date]])</f>
        <v>11</v>
      </c>
      <c r="F2289" s="10"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6">
      <c r="A2290" s="2">
        <v>4634</v>
      </c>
      <c r="B2290" s="3">
        <v>46332</v>
      </c>
      <c r="C2290" s="10">
        <f>YEAR(SalesDataTable[[#This Row],[Order Date]])</f>
        <v>2026</v>
      </c>
      <c r="D2290" s="10" t="str">
        <f>"Q"&amp;ROUNDUP(MONTH(SalesDataTable[[#This Row],[Order Date]])/3,0)</f>
        <v>Q4</v>
      </c>
      <c r="E2290" s="10">
        <f>MONTH(SalesDataTable[[#This Row],[Order Date]])</f>
        <v>11</v>
      </c>
      <c r="F2290" s="10"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6">
      <c r="A2291" s="2">
        <v>104</v>
      </c>
      <c r="B2291" s="3">
        <v>46333</v>
      </c>
      <c r="C2291" s="10">
        <f>YEAR(SalesDataTable[[#This Row],[Order Date]])</f>
        <v>2026</v>
      </c>
      <c r="D2291" s="10" t="str">
        <f>"Q"&amp;ROUNDUP(MONTH(SalesDataTable[[#This Row],[Order Date]])/3,0)</f>
        <v>Q4</v>
      </c>
      <c r="E2291" s="10">
        <f>MONTH(SalesDataTable[[#This Row],[Order Date]])</f>
        <v>11</v>
      </c>
      <c r="F2291" s="10"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6">
      <c r="A2292" s="2">
        <v>181</v>
      </c>
      <c r="B2292" s="3">
        <v>46333</v>
      </c>
      <c r="C2292" s="10">
        <f>YEAR(SalesDataTable[[#This Row],[Order Date]])</f>
        <v>2026</v>
      </c>
      <c r="D2292" s="10" t="str">
        <f>"Q"&amp;ROUNDUP(MONTH(SalesDataTable[[#This Row],[Order Date]])/3,0)</f>
        <v>Q4</v>
      </c>
      <c r="E2292" s="10">
        <f>MONTH(SalesDataTable[[#This Row],[Order Date]])</f>
        <v>11</v>
      </c>
      <c r="F2292" s="10"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6">
      <c r="A2293" s="2">
        <v>823</v>
      </c>
      <c r="B2293" s="3">
        <v>46333</v>
      </c>
      <c r="C2293" s="10">
        <f>YEAR(SalesDataTable[[#This Row],[Order Date]])</f>
        <v>2026</v>
      </c>
      <c r="D2293" s="10" t="str">
        <f>"Q"&amp;ROUNDUP(MONTH(SalesDataTable[[#This Row],[Order Date]])/3,0)</f>
        <v>Q4</v>
      </c>
      <c r="E2293" s="10">
        <f>MONTH(SalesDataTable[[#This Row],[Order Date]])</f>
        <v>11</v>
      </c>
      <c r="F2293" s="10"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6">
      <c r="A2294" s="2">
        <v>1730</v>
      </c>
      <c r="B2294" s="3">
        <v>46333</v>
      </c>
      <c r="C2294" s="10">
        <f>YEAR(SalesDataTable[[#This Row],[Order Date]])</f>
        <v>2026</v>
      </c>
      <c r="D2294" s="10" t="str">
        <f>"Q"&amp;ROUNDUP(MONTH(SalesDataTable[[#This Row],[Order Date]])/3,0)</f>
        <v>Q4</v>
      </c>
      <c r="E2294" s="10">
        <f>MONTH(SalesDataTable[[#This Row],[Order Date]])</f>
        <v>11</v>
      </c>
      <c r="F2294" s="10"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6">
      <c r="A2295" s="2">
        <v>2710</v>
      </c>
      <c r="B2295" s="3">
        <v>46333</v>
      </c>
      <c r="C2295" s="10">
        <f>YEAR(SalesDataTable[[#This Row],[Order Date]])</f>
        <v>2026</v>
      </c>
      <c r="D2295" s="10" t="str">
        <f>"Q"&amp;ROUNDUP(MONTH(SalesDataTable[[#This Row],[Order Date]])/3,0)</f>
        <v>Q4</v>
      </c>
      <c r="E2295" s="10">
        <f>MONTH(SalesDataTable[[#This Row],[Order Date]])</f>
        <v>11</v>
      </c>
      <c r="F2295" s="10"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6">
      <c r="A2296" s="2">
        <v>3018</v>
      </c>
      <c r="B2296" s="3">
        <v>46333</v>
      </c>
      <c r="C2296" s="10">
        <f>YEAR(SalesDataTable[[#This Row],[Order Date]])</f>
        <v>2026</v>
      </c>
      <c r="D2296" s="10" t="str">
        <f>"Q"&amp;ROUNDUP(MONTH(SalesDataTable[[#This Row],[Order Date]])/3,0)</f>
        <v>Q4</v>
      </c>
      <c r="E2296" s="10">
        <f>MONTH(SalesDataTable[[#This Row],[Order Date]])</f>
        <v>11</v>
      </c>
      <c r="F2296" s="10"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6">
      <c r="A2297" s="2">
        <v>3735</v>
      </c>
      <c r="B2297" s="3">
        <v>46333</v>
      </c>
      <c r="C2297" s="10">
        <f>YEAR(SalesDataTable[[#This Row],[Order Date]])</f>
        <v>2026</v>
      </c>
      <c r="D2297" s="10" t="str">
        <f>"Q"&amp;ROUNDUP(MONTH(SalesDataTable[[#This Row],[Order Date]])/3,0)</f>
        <v>Q4</v>
      </c>
      <c r="E2297" s="10">
        <f>MONTH(SalesDataTable[[#This Row],[Order Date]])</f>
        <v>11</v>
      </c>
      <c r="F2297" s="10"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6">
      <c r="A2298" s="2">
        <v>4460</v>
      </c>
      <c r="B2298" s="3">
        <v>46333</v>
      </c>
      <c r="C2298" s="10">
        <f>YEAR(SalesDataTable[[#This Row],[Order Date]])</f>
        <v>2026</v>
      </c>
      <c r="D2298" s="10" t="str">
        <f>"Q"&amp;ROUNDUP(MONTH(SalesDataTable[[#This Row],[Order Date]])/3,0)</f>
        <v>Q4</v>
      </c>
      <c r="E2298" s="10">
        <f>MONTH(SalesDataTable[[#This Row],[Order Date]])</f>
        <v>11</v>
      </c>
      <c r="F2298" s="10"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6">
      <c r="A2299" s="2">
        <v>319</v>
      </c>
      <c r="B2299" s="3">
        <v>46334</v>
      </c>
      <c r="C2299" s="10">
        <f>YEAR(SalesDataTable[[#This Row],[Order Date]])</f>
        <v>2026</v>
      </c>
      <c r="D2299" s="10" t="str">
        <f>"Q"&amp;ROUNDUP(MONTH(SalesDataTable[[#This Row],[Order Date]])/3,0)</f>
        <v>Q4</v>
      </c>
      <c r="E2299" s="10">
        <f>MONTH(SalesDataTable[[#This Row],[Order Date]])</f>
        <v>11</v>
      </c>
      <c r="F2299" s="10"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6">
      <c r="A2300" s="2">
        <v>595</v>
      </c>
      <c r="B2300" s="3">
        <v>46334</v>
      </c>
      <c r="C2300" s="10">
        <f>YEAR(SalesDataTable[[#This Row],[Order Date]])</f>
        <v>2026</v>
      </c>
      <c r="D2300" s="10" t="str">
        <f>"Q"&amp;ROUNDUP(MONTH(SalesDataTable[[#This Row],[Order Date]])/3,0)</f>
        <v>Q4</v>
      </c>
      <c r="E2300" s="10">
        <f>MONTH(SalesDataTable[[#This Row],[Order Date]])</f>
        <v>11</v>
      </c>
      <c r="F2300" s="10"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6">
      <c r="A2301" s="2">
        <v>1623</v>
      </c>
      <c r="B2301" s="3">
        <v>46334</v>
      </c>
      <c r="C2301" s="10">
        <f>YEAR(SalesDataTable[[#This Row],[Order Date]])</f>
        <v>2026</v>
      </c>
      <c r="D2301" s="10" t="str">
        <f>"Q"&amp;ROUNDUP(MONTH(SalesDataTable[[#This Row],[Order Date]])/3,0)</f>
        <v>Q4</v>
      </c>
      <c r="E2301" s="10">
        <f>MONTH(SalesDataTable[[#This Row],[Order Date]])</f>
        <v>11</v>
      </c>
      <c r="F2301" s="10"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6">
      <c r="A2302" s="2">
        <v>2638</v>
      </c>
      <c r="B2302" s="3">
        <v>46334</v>
      </c>
      <c r="C2302" s="10">
        <f>YEAR(SalesDataTable[[#This Row],[Order Date]])</f>
        <v>2026</v>
      </c>
      <c r="D2302" s="10" t="str">
        <f>"Q"&amp;ROUNDUP(MONTH(SalesDataTable[[#This Row],[Order Date]])/3,0)</f>
        <v>Q4</v>
      </c>
      <c r="E2302" s="10">
        <f>MONTH(SalesDataTable[[#This Row],[Order Date]])</f>
        <v>11</v>
      </c>
      <c r="F2302" s="10"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6">
      <c r="A2303" s="2">
        <v>2666</v>
      </c>
      <c r="B2303" s="3">
        <v>46334</v>
      </c>
      <c r="C2303" s="10">
        <f>YEAR(SalesDataTable[[#This Row],[Order Date]])</f>
        <v>2026</v>
      </c>
      <c r="D2303" s="10" t="str">
        <f>"Q"&amp;ROUNDUP(MONTH(SalesDataTable[[#This Row],[Order Date]])/3,0)</f>
        <v>Q4</v>
      </c>
      <c r="E2303" s="10">
        <f>MONTH(SalesDataTable[[#This Row],[Order Date]])</f>
        <v>11</v>
      </c>
      <c r="F2303" s="10"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6">
      <c r="A2304" s="2">
        <v>3505</v>
      </c>
      <c r="B2304" s="3">
        <v>46334</v>
      </c>
      <c r="C2304" s="10">
        <f>YEAR(SalesDataTable[[#This Row],[Order Date]])</f>
        <v>2026</v>
      </c>
      <c r="D2304" s="10" t="str">
        <f>"Q"&amp;ROUNDUP(MONTH(SalesDataTable[[#This Row],[Order Date]])/3,0)</f>
        <v>Q4</v>
      </c>
      <c r="E2304" s="10">
        <f>MONTH(SalesDataTable[[#This Row],[Order Date]])</f>
        <v>11</v>
      </c>
      <c r="F2304" s="10"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6">
      <c r="A2305" s="2">
        <v>3626</v>
      </c>
      <c r="B2305" s="3">
        <v>46334</v>
      </c>
      <c r="C2305" s="10">
        <f>YEAR(SalesDataTable[[#This Row],[Order Date]])</f>
        <v>2026</v>
      </c>
      <c r="D2305" s="10" t="str">
        <f>"Q"&amp;ROUNDUP(MONTH(SalesDataTable[[#This Row],[Order Date]])/3,0)</f>
        <v>Q4</v>
      </c>
      <c r="E2305" s="10">
        <f>MONTH(SalesDataTable[[#This Row],[Order Date]])</f>
        <v>11</v>
      </c>
      <c r="F2305" s="10"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6">
      <c r="A2306" s="2">
        <v>3801</v>
      </c>
      <c r="B2306" s="3">
        <v>46334</v>
      </c>
      <c r="C2306" s="10">
        <f>YEAR(SalesDataTable[[#This Row],[Order Date]])</f>
        <v>2026</v>
      </c>
      <c r="D2306" s="10" t="str">
        <f>"Q"&amp;ROUNDUP(MONTH(SalesDataTable[[#This Row],[Order Date]])/3,0)</f>
        <v>Q4</v>
      </c>
      <c r="E2306" s="10">
        <f>MONTH(SalesDataTable[[#This Row],[Order Date]])</f>
        <v>11</v>
      </c>
      <c r="F2306" s="10"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6">
      <c r="A2307" s="2">
        <v>4685</v>
      </c>
      <c r="B2307" s="3">
        <v>46334</v>
      </c>
      <c r="C2307" s="10">
        <f>YEAR(SalesDataTable[[#This Row],[Order Date]])</f>
        <v>2026</v>
      </c>
      <c r="D2307" s="10" t="str">
        <f>"Q"&amp;ROUNDUP(MONTH(SalesDataTable[[#This Row],[Order Date]])/3,0)</f>
        <v>Q4</v>
      </c>
      <c r="E2307" s="10">
        <f>MONTH(SalesDataTable[[#This Row],[Order Date]])</f>
        <v>11</v>
      </c>
      <c r="F2307" s="10"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6">
      <c r="A2308" s="2">
        <v>4843</v>
      </c>
      <c r="B2308" s="3">
        <v>46334</v>
      </c>
      <c r="C2308" s="10">
        <f>YEAR(SalesDataTable[[#This Row],[Order Date]])</f>
        <v>2026</v>
      </c>
      <c r="D2308" s="10" t="str">
        <f>"Q"&amp;ROUNDUP(MONTH(SalesDataTable[[#This Row],[Order Date]])/3,0)</f>
        <v>Q4</v>
      </c>
      <c r="E2308" s="10">
        <f>MONTH(SalesDataTable[[#This Row],[Order Date]])</f>
        <v>11</v>
      </c>
      <c r="F2308" s="10"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6">
      <c r="A2309" s="2">
        <v>4890</v>
      </c>
      <c r="B2309" s="3">
        <v>46334</v>
      </c>
      <c r="C2309" s="10">
        <f>YEAR(SalesDataTable[[#This Row],[Order Date]])</f>
        <v>2026</v>
      </c>
      <c r="D2309" s="10" t="str">
        <f>"Q"&amp;ROUNDUP(MONTH(SalesDataTable[[#This Row],[Order Date]])/3,0)</f>
        <v>Q4</v>
      </c>
      <c r="E2309" s="10">
        <f>MONTH(SalesDataTable[[#This Row],[Order Date]])</f>
        <v>11</v>
      </c>
      <c r="F2309" s="10"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6">
      <c r="A2310" s="2">
        <v>4913</v>
      </c>
      <c r="B2310" s="3">
        <v>46334</v>
      </c>
      <c r="C2310" s="10">
        <f>YEAR(SalesDataTable[[#This Row],[Order Date]])</f>
        <v>2026</v>
      </c>
      <c r="D2310" s="10" t="str">
        <f>"Q"&amp;ROUNDUP(MONTH(SalesDataTable[[#This Row],[Order Date]])/3,0)</f>
        <v>Q4</v>
      </c>
      <c r="E2310" s="10">
        <f>MONTH(SalesDataTable[[#This Row],[Order Date]])</f>
        <v>11</v>
      </c>
      <c r="F2310" s="10"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6">
      <c r="A2311" s="2">
        <v>5079</v>
      </c>
      <c r="B2311" s="3">
        <v>46334</v>
      </c>
      <c r="C2311" s="10">
        <f>YEAR(SalesDataTable[[#This Row],[Order Date]])</f>
        <v>2026</v>
      </c>
      <c r="D2311" s="10" t="str">
        <f>"Q"&amp;ROUNDUP(MONTH(SalesDataTable[[#This Row],[Order Date]])/3,0)</f>
        <v>Q4</v>
      </c>
      <c r="E2311" s="10">
        <f>MONTH(SalesDataTable[[#This Row],[Order Date]])</f>
        <v>11</v>
      </c>
      <c r="F2311" s="10"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6">
      <c r="A2312" s="2">
        <v>366</v>
      </c>
      <c r="B2312" s="3">
        <v>46335</v>
      </c>
      <c r="C2312" s="10">
        <f>YEAR(SalesDataTable[[#This Row],[Order Date]])</f>
        <v>2026</v>
      </c>
      <c r="D2312" s="10" t="str">
        <f>"Q"&amp;ROUNDUP(MONTH(SalesDataTable[[#This Row],[Order Date]])/3,0)</f>
        <v>Q4</v>
      </c>
      <c r="E2312" s="10">
        <f>MONTH(SalesDataTable[[#This Row],[Order Date]])</f>
        <v>11</v>
      </c>
      <c r="F2312" s="10"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6">
      <c r="A2313" s="2">
        <v>567</v>
      </c>
      <c r="B2313" s="3">
        <v>46335</v>
      </c>
      <c r="C2313" s="10">
        <f>YEAR(SalesDataTable[[#This Row],[Order Date]])</f>
        <v>2026</v>
      </c>
      <c r="D2313" s="10" t="str">
        <f>"Q"&amp;ROUNDUP(MONTH(SalesDataTable[[#This Row],[Order Date]])/3,0)</f>
        <v>Q4</v>
      </c>
      <c r="E2313" s="10">
        <f>MONTH(SalesDataTable[[#This Row],[Order Date]])</f>
        <v>11</v>
      </c>
      <c r="F2313" s="10"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6">
      <c r="A2314" s="2">
        <v>1051</v>
      </c>
      <c r="B2314" s="3">
        <v>46335</v>
      </c>
      <c r="C2314" s="10">
        <f>YEAR(SalesDataTable[[#This Row],[Order Date]])</f>
        <v>2026</v>
      </c>
      <c r="D2314" s="10" t="str">
        <f>"Q"&amp;ROUNDUP(MONTH(SalesDataTable[[#This Row],[Order Date]])/3,0)</f>
        <v>Q4</v>
      </c>
      <c r="E2314" s="10">
        <f>MONTH(SalesDataTable[[#This Row],[Order Date]])</f>
        <v>11</v>
      </c>
      <c r="F2314" s="10"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6">
      <c r="A2315" s="2">
        <v>1934</v>
      </c>
      <c r="B2315" s="3">
        <v>46335</v>
      </c>
      <c r="C2315" s="10">
        <f>YEAR(SalesDataTable[[#This Row],[Order Date]])</f>
        <v>2026</v>
      </c>
      <c r="D2315" s="10" t="str">
        <f>"Q"&amp;ROUNDUP(MONTH(SalesDataTable[[#This Row],[Order Date]])/3,0)</f>
        <v>Q4</v>
      </c>
      <c r="E2315" s="10">
        <f>MONTH(SalesDataTable[[#This Row],[Order Date]])</f>
        <v>11</v>
      </c>
      <c r="F2315" s="10"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6">
      <c r="A2316" s="2">
        <v>2056</v>
      </c>
      <c r="B2316" s="3">
        <v>46335</v>
      </c>
      <c r="C2316" s="10">
        <f>YEAR(SalesDataTable[[#This Row],[Order Date]])</f>
        <v>2026</v>
      </c>
      <c r="D2316" s="10" t="str">
        <f>"Q"&amp;ROUNDUP(MONTH(SalesDataTable[[#This Row],[Order Date]])/3,0)</f>
        <v>Q4</v>
      </c>
      <c r="E2316" s="10">
        <f>MONTH(SalesDataTable[[#This Row],[Order Date]])</f>
        <v>11</v>
      </c>
      <c r="F2316" s="10"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6">
      <c r="A2317" s="2">
        <v>2115</v>
      </c>
      <c r="B2317" s="3">
        <v>46335</v>
      </c>
      <c r="C2317" s="10">
        <f>YEAR(SalesDataTable[[#This Row],[Order Date]])</f>
        <v>2026</v>
      </c>
      <c r="D2317" s="10" t="str">
        <f>"Q"&amp;ROUNDUP(MONTH(SalesDataTable[[#This Row],[Order Date]])/3,0)</f>
        <v>Q4</v>
      </c>
      <c r="E2317" s="10">
        <f>MONTH(SalesDataTable[[#This Row],[Order Date]])</f>
        <v>11</v>
      </c>
      <c r="F2317" s="10"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6">
      <c r="A2318" s="2">
        <v>2437</v>
      </c>
      <c r="B2318" s="3">
        <v>46335</v>
      </c>
      <c r="C2318" s="10">
        <f>YEAR(SalesDataTable[[#This Row],[Order Date]])</f>
        <v>2026</v>
      </c>
      <c r="D2318" s="10" t="str">
        <f>"Q"&amp;ROUNDUP(MONTH(SalesDataTable[[#This Row],[Order Date]])/3,0)</f>
        <v>Q4</v>
      </c>
      <c r="E2318" s="10">
        <f>MONTH(SalesDataTable[[#This Row],[Order Date]])</f>
        <v>11</v>
      </c>
      <c r="F2318" s="10"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6">
      <c r="A2319" s="2">
        <v>3380</v>
      </c>
      <c r="B2319" s="3">
        <v>46335</v>
      </c>
      <c r="C2319" s="10">
        <f>YEAR(SalesDataTable[[#This Row],[Order Date]])</f>
        <v>2026</v>
      </c>
      <c r="D2319" s="10" t="str">
        <f>"Q"&amp;ROUNDUP(MONTH(SalesDataTable[[#This Row],[Order Date]])/3,0)</f>
        <v>Q4</v>
      </c>
      <c r="E2319" s="10">
        <f>MONTH(SalesDataTable[[#This Row],[Order Date]])</f>
        <v>11</v>
      </c>
      <c r="F2319" s="10"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6">
      <c r="A2320" s="2">
        <v>3648</v>
      </c>
      <c r="B2320" s="3">
        <v>46335</v>
      </c>
      <c r="C2320" s="10">
        <f>YEAR(SalesDataTable[[#This Row],[Order Date]])</f>
        <v>2026</v>
      </c>
      <c r="D2320" s="10" t="str">
        <f>"Q"&amp;ROUNDUP(MONTH(SalesDataTable[[#This Row],[Order Date]])/3,0)</f>
        <v>Q4</v>
      </c>
      <c r="E2320" s="10">
        <f>MONTH(SalesDataTable[[#This Row],[Order Date]])</f>
        <v>11</v>
      </c>
      <c r="F2320" s="10"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6">
      <c r="A2321" s="2">
        <v>3692</v>
      </c>
      <c r="B2321" s="3">
        <v>46335</v>
      </c>
      <c r="C2321" s="10">
        <f>YEAR(SalesDataTable[[#This Row],[Order Date]])</f>
        <v>2026</v>
      </c>
      <c r="D2321" s="10" t="str">
        <f>"Q"&amp;ROUNDUP(MONTH(SalesDataTable[[#This Row],[Order Date]])/3,0)</f>
        <v>Q4</v>
      </c>
      <c r="E2321" s="10">
        <f>MONTH(SalesDataTable[[#This Row],[Order Date]])</f>
        <v>11</v>
      </c>
      <c r="F2321" s="10"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6">
      <c r="A2322" s="2">
        <v>4406</v>
      </c>
      <c r="B2322" s="3">
        <v>46335</v>
      </c>
      <c r="C2322" s="10">
        <f>YEAR(SalesDataTable[[#This Row],[Order Date]])</f>
        <v>2026</v>
      </c>
      <c r="D2322" s="10" t="str">
        <f>"Q"&amp;ROUNDUP(MONTH(SalesDataTable[[#This Row],[Order Date]])/3,0)</f>
        <v>Q4</v>
      </c>
      <c r="E2322" s="10">
        <f>MONTH(SalesDataTable[[#This Row],[Order Date]])</f>
        <v>11</v>
      </c>
      <c r="F2322" s="10"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6">
      <c r="A2323" s="2">
        <v>4550</v>
      </c>
      <c r="B2323" s="3">
        <v>46335</v>
      </c>
      <c r="C2323" s="10">
        <f>YEAR(SalesDataTable[[#This Row],[Order Date]])</f>
        <v>2026</v>
      </c>
      <c r="D2323" s="10" t="str">
        <f>"Q"&amp;ROUNDUP(MONTH(SalesDataTable[[#This Row],[Order Date]])/3,0)</f>
        <v>Q4</v>
      </c>
      <c r="E2323" s="10">
        <f>MONTH(SalesDataTable[[#This Row],[Order Date]])</f>
        <v>11</v>
      </c>
      <c r="F2323" s="10"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6">
      <c r="A2324" s="2">
        <v>4855</v>
      </c>
      <c r="B2324" s="3">
        <v>46335</v>
      </c>
      <c r="C2324" s="10">
        <f>YEAR(SalesDataTable[[#This Row],[Order Date]])</f>
        <v>2026</v>
      </c>
      <c r="D2324" s="10" t="str">
        <f>"Q"&amp;ROUNDUP(MONTH(SalesDataTable[[#This Row],[Order Date]])/3,0)</f>
        <v>Q4</v>
      </c>
      <c r="E2324" s="10">
        <f>MONTH(SalesDataTable[[#This Row],[Order Date]])</f>
        <v>11</v>
      </c>
      <c r="F2324" s="10"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6">
      <c r="A2325" s="2">
        <v>5151</v>
      </c>
      <c r="B2325" s="3">
        <v>46335</v>
      </c>
      <c r="C2325" s="10">
        <f>YEAR(SalesDataTable[[#This Row],[Order Date]])</f>
        <v>2026</v>
      </c>
      <c r="D2325" s="10" t="str">
        <f>"Q"&amp;ROUNDUP(MONTH(SalesDataTable[[#This Row],[Order Date]])/3,0)</f>
        <v>Q4</v>
      </c>
      <c r="E2325" s="10">
        <f>MONTH(SalesDataTable[[#This Row],[Order Date]])</f>
        <v>11</v>
      </c>
      <c r="F2325" s="10"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6">
      <c r="A2326" s="2">
        <v>5189</v>
      </c>
      <c r="B2326" s="3">
        <v>46335</v>
      </c>
      <c r="C2326" s="10">
        <f>YEAR(SalesDataTable[[#This Row],[Order Date]])</f>
        <v>2026</v>
      </c>
      <c r="D2326" s="10" t="str">
        <f>"Q"&amp;ROUNDUP(MONTH(SalesDataTable[[#This Row],[Order Date]])/3,0)</f>
        <v>Q4</v>
      </c>
      <c r="E2326" s="10">
        <f>MONTH(SalesDataTable[[#This Row],[Order Date]])</f>
        <v>11</v>
      </c>
      <c r="F2326" s="10"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6">
      <c r="A2327" s="2">
        <v>726</v>
      </c>
      <c r="B2327" s="3">
        <v>46336</v>
      </c>
      <c r="C2327" s="10">
        <f>YEAR(SalesDataTable[[#This Row],[Order Date]])</f>
        <v>2026</v>
      </c>
      <c r="D2327" s="10" t="str">
        <f>"Q"&amp;ROUNDUP(MONTH(SalesDataTable[[#This Row],[Order Date]])/3,0)</f>
        <v>Q4</v>
      </c>
      <c r="E2327" s="10">
        <f>MONTH(SalesDataTable[[#This Row],[Order Date]])</f>
        <v>11</v>
      </c>
      <c r="F2327" s="10"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6">
      <c r="A2328" s="2">
        <v>2154</v>
      </c>
      <c r="B2328" s="3">
        <v>46336</v>
      </c>
      <c r="C2328" s="10">
        <f>YEAR(SalesDataTable[[#This Row],[Order Date]])</f>
        <v>2026</v>
      </c>
      <c r="D2328" s="10" t="str">
        <f>"Q"&amp;ROUNDUP(MONTH(SalesDataTable[[#This Row],[Order Date]])/3,0)</f>
        <v>Q4</v>
      </c>
      <c r="E2328" s="10">
        <f>MONTH(SalesDataTable[[#This Row],[Order Date]])</f>
        <v>11</v>
      </c>
      <c r="F2328" s="10"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6">
      <c r="A2329" s="2">
        <v>4403</v>
      </c>
      <c r="B2329" s="3">
        <v>46336</v>
      </c>
      <c r="C2329" s="10">
        <f>YEAR(SalesDataTable[[#This Row],[Order Date]])</f>
        <v>2026</v>
      </c>
      <c r="D2329" s="10" t="str">
        <f>"Q"&amp;ROUNDUP(MONTH(SalesDataTable[[#This Row],[Order Date]])/3,0)</f>
        <v>Q4</v>
      </c>
      <c r="E2329" s="10">
        <f>MONTH(SalesDataTable[[#This Row],[Order Date]])</f>
        <v>11</v>
      </c>
      <c r="F2329" s="10"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6">
      <c r="A2330" s="2">
        <v>4924</v>
      </c>
      <c r="B2330" s="3">
        <v>46336</v>
      </c>
      <c r="C2330" s="10">
        <f>YEAR(SalesDataTable[[#This Row],[Order Date]])</f>
        <v>2026</v>
      </c>
      <c r="D2330" s="10" t="str">
        <f>"Q"&amp;ROUNDUP(MONTH(SalesDataTable[[#This Row],[Order Date]])/3,0)</f>
        <v>Q4</v>
      </c>
      <c r="E2330" s="10">
        <f>MONTH(SalesDataTable[[#This Row],[Order Date]])</f>
        <v>11</v>
      </c>
      <c r="F2330" s="10"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6">
      <c r="A2331" s="2">
        <v>25</v>
      </c>
      <c r="B2331" s="3">
        <v>46337</v>
      </c>
      <c r="C2331" s="10">
        <f>YEAR(SalesDataTable[[#This Row],[Order Date]])</f>
        <v>2026</v>
      </c>
      <c r="D2331" s="10" t="str">
        <f>"Q"&amp;ROUNDUP(MONTH(SalesDataTable[[#This Row],[Order Date]])/3,0)</f>
        <v>Q4</v>
      </c>
      <c r="E2331" s="10">
        <f>MONTH(SalesDataTable[[#This Row],[Order Date]])</f>
        <v>11</v>
      </c>
      <c r="F2331" s="10"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6">
      <c r="A2332" s="2">
        <v>252</v>
      </c>
      <c r="B2332" s="3">
        <v>46337</v>
      </c>
      <c r="C2332" s="10">
        <f>YEAR(SalesDataTable[[#This Row],[Order Date]])</f>
        <v>2026</v>
      </c>
      <c r="D2332" s="10" t="str">
        <f>"Q"&amp;ROUNDUP(MONTH(SalesDataTable[[#This Row],[Order Date]])/3,0)</f>
        <v>Q4</v>
      </c>
      <c r="E2332" s="10">
        <f>MONTH(SalesDataTable[[#This Row],[Order Date]])</f>
        <v>11</v>
      </c>
      <c r="F2332" s="10"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6">
      <c r="A2333" s="2">
        <v>1203</v>
      </c>
      <c r="B2333" s="3">
        <v>46337</v>
      </c>
      <c r="C2333" s="10">
        <f>YEAR(SalesDataTable[[#This Row],[Order Date]])</f>
        <v>2026</v>
      </c>
      <c r="D2333" s="10" t="str">
        <f>"Q"&amp;ROUNDUP(MONTH(SalesDataTable[[#This Row],[Order Date]])/3,0)</f>
        <v>Q4</v>
      </c>
      <c r="E2333" s="10">
        <f>MONTH(SalesDataTable[[#This Row],[Order Date]])</f>
        <v>11</v>
      </c>
      <c r="F2333" s="10"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6">
      <c r="A2334" s="2">
        <v>1567</v>
      </c>
      <c r="B2334" s="3">
        <v>46337</v>
      </c>
      <c r="C2334" s="10">
        <f>YEAR(SalesDataTable[[#This Row],[Order Date]])</f>
        <v>2026</v>
      </c>
      <c r="D2334" s="10" t="str">
        <f>"Q"&amp;ROUNDUP(MONTH(SalesDataTable[[#This Row],[Order Date]])/3,0)</f>
        <v>Q4</v>
      </c>
      <c r="E2334" s="10">
        <f>MONTH(SalesDataTable[[#This Row],[Order Date]])</f>
        <v>11</v>
      </c>
      <c r="F2334" s="10"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6">
      <c r="A2335" s="2">
        <v>2060</v>
      </c>
      <c r="B2335" s="3">
        <v>46337</v>
      </c>
      <c r="C2335" s="10">
        <f>YEAR(SalesDataTable[[#This Row],[Order Date]])</f>
        <v>2026</v>
      </c>
      <c r="D2335" s="10" t="str">
        <f>"Q"&amp;ROUNDUP(MONTH(SalesDataTable[[#This Row],[Order Date]])/3,0)</f>
        <v>Q4</v>
      </c>
      <c r="E2335" s="10">
        <f>MONTH(SalesDataTable[[#This Row],[Order Date]])</f>
        <v>11</v>
      </c>
      <c r="F2335" s="10"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6">
      <c r="A2336" s="2">
        <v>2485</v>
      </c>
      <c r="B2336" s="3">
        <v>46337</v>
      </c>
      <c r="C2336" s="10">
        <f>YEAR(SalesDataTable[[#This Row],[Order Date]])</f>
        <v>2026</v>
      </c>
      <c r="D2336" s="10" t="str">
        <f>"Q"&amp;ROUNDUP(MONTH(SalesDataTable[[#This Row],[Order Date]])/3,0)</f>
        <v>Q4</v>
      </c>
      <c r="E2336" s="10">
        <f>MONTH(SalesDataTable[[#This Row],[Order Date]])</f>
        <v>11</v>
      </c>
      <c r="F2336" s="10"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6">
      <c r="A2337" s="2">
        <v>3101</v>
      </c>
      <c r="B2337" s="3">
        <v>46337</v>
      </c>
      <c r="C2337" s="10">
        <f>YEAR(SalesDataTable[[#This Row],[Order Date]])</f>
        <v>2026</v>
      </c>
      <c r="D2337" s="10" t="str">
        <f>"Q"&amp;ROUNDUP(MONTH(SalesDataTable[[#This Row],[Order Date]])/3,0)</f>
        <v>Q4</v>
      </c>
      <c r="E2337" s="10">
        <f>MONTH(SalesDataTable[[#This Row],[Order Date]])</f>
        <v>11</v>
      </c>
      <c r="F2337" s="10"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6">
      <c r="A2338" s="2">
        <v>3165</v>
      </c>
      <c r="B2338" s="3">
        <v>46337</v>
      </c>
      <c r="C2338" s="10">
        <f>YEAR(SalesDataTable[[#This Row],[Order Date]])</f>
        <v>2026</v>
      </c>
      <c r="D2338" s="10" t="str">
        <f>"Q"&amp;ROUNDUP(MONTH(SalesDataTable[[#This Row],[Order Date]])/3,0)</f>
        <v>Q4</v>
      </c>
      <c r="E2338" s="10">
        <f>MONTH(SalesDataTable[[#This Row],[Order Date]])</f>
        <v>11</v>
      </c>
      <c r="F2338" s="10"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6">
      <c r="A2339" s="2">
        <v>4179</v>
      </c>
      <c r="B2339" s="3">
        <v>46337</v>
      </c>
      <c r="C2339" s="10">
        <f>YEAR(SalesDataTable[[#This Row],[Order Date]])</f>
        <v>2026</v>
      </c>
      <c r="D2339" s="10" t="str">
        <f>"Q"&amp;ROUNDUP(MONTH(SalesDataTable[[#This Row],[Order Date]])/3,0)</f>
        <v>Q4</v>
      </c>
      <c r="E2339" s="10">
        <f>MONTH(SalesDataTable[[#This Row],[Order Date]])</f>
        <v>11</v>
      </c>
      <c r="F2339" s="10"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6">
      <c r="A2340" s="2">
        <v>4829</v>
      </c>
      <c r="B2340" s="3">
        <v>46337</v>
      </c>
      <c r="C2340" s="10">
        <f>YEAR(SalesDataTable[[#This Row],[Order Date]])</f>
        <v>2026</v>
      </c>
      <c r="D2340" s="10" t="str">
        <f>"Q"&amp;ROUNDUP(MONTH(SalesDataTable[[#This Row],[Order Date]])/3,0)</f>
        <v>Q4</v>
      </c>
      <c r="E2340" s="10">
        <f>MONTH(SalesDataTable[[#This Row],[Order Date]])</f>
        <v>11</v>
      </c>
      <c r="F2340" s="10"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6">
      <c r="A2341" s="2">
        <v>4943</v>
      </c>
      <c r="B2341" s="3">
        <v>46337</v>
      </c>
      <c r="C2341" s="10">
        <f>YEAR(SalesDataTable[[#This Row],[Order Date]])</f>
        <v>2026</v>
      </c>
      <c r="D2341" s="10" t="str">
        <f>"Q"&amp;ROUNDUP(MONTH(SalesDataTable[[#This Row],[Order Date]])/3,0)</f>
        <v>Q4</v>
      </c>
      <c r="E2341" s="10">
        <f>MONTH(SalesDataTable[[#This Row],[Order Date]])</f>
        <v>11</v>
      </c>
      <c r="F2341" s="10"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6">
      <c r="A2342" s="2">
        <v>887</v>
      </c>
      <c r="B2342" s="3">
        <v>46338</v>
      </c>
      <c r="C2342" s="10">
        <f>YEAR(SalesDataTable[[#This Row],[Order Date]])</f>
        <v>2026</v>
      </c>
      <c r="D2342" s="10" t="str">
        <f>"Q"&amp;ROUNDUP(MONTH(SalesDataTable[[#This Row],[Order Date]])/3,0)</f>
        <v>Q4</v>
      </c>
      <c r="E2342" s="10">
        <f>MONTH(SalesDataTable[[#This Row],[Order Date]])</f>
        <v>11</v>
      </c>
      <c r="F2342" s="10"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6">
      <c r="A2343" s="2">
        <v>1090</v>
      </c>
      <c r="B2343" s="3">
        <v>46338</v>
      </c>
      <c r="C2343" s="10">
        <f>YEAR(SalesDataTable[[#This Row],[Order Date]])</f>
        <v>2026</v>
      </c>
      <c r="D2343" s="10" t="str">
        <f>"Q"&amp;ROUNDUP(MONTH(SalesDataTable[[#This Row],[Order Date]])/3,0)</f>
        <v>Q4</v>
      </c>
      <c r="E2343" s="10">
        <f>MONTH(SalesDataTable[[#This Row],[Order Date]])</f>
        <v>11</v>
      </c>
      <c r="F2343" s="10"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6">
      <c r="A2344" s="2">
        <v>2090</v>
      </c>
      <c r="B2344" s="3">
        <v>46338</v>
      </c>
      <c r="C2344" s="10">
        <f>YEAR(SalesDataTable[[#This Row],[Order Date]])</f>
        <v>2026</v>
      </c>
      <c r="D2344" s="10" t="str">
        <f>"Q"&amp;ROUNDUP(MONTH(SalesDataTable[[#This Row],[Order Date]])/3,0)</f>
        <v>Q4</v>
      </c>
      <c r="E2344" s="10">
        <f>MONTH(SalesDataTable[[#This Row],[Order Date]])</f>
        <v>11</v>
      </c>
      <c r="F2344" s="10"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6">
      <c r="A2345" s="2">
        <v>2561</v>
      </c>
      <c r="B2345" s="3">
        <v>46338</v>
      </c>
      <c r="C2345" s="10">
        <f>YEAR(SalesDataTable[[#This Row],[Order Date]])</f>
        <v>2026</v>
      </c>
      <c r="D2345" s="10" t="str">
        <f>"Q"&amp;ROUNDUP(MONTH(SalesDataTable[[#This Row],[Order Date]])/3,0)</f>
        <v>Q4</v>
      </c>
      <c r="E2345" s="10">
        <f>MONTH(SalesDataTable[[#This Row],[Order Date]])</f>
        <v>11</v>
      </c>
      <c r="F2345" s="10"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6">
      <c r="A2346" s="2">
        <v>2855</v>
      </c>
      <c r="B2346" s="3">
        <v>46338</v>
      </c>
      <c r="C2346" s="10">
        <f>YEAR(SalesDataTable[[#This Row],[Order Date]])</f>
        <v>2026</v>
      </c>
      <c r="D2346" s="10" t="str">
        <f>"Q"&amp;ROUNDUP(MONTH(SalesDataTable[[#This Row],[Order Date]])/3,0)</f>
        <v>Q4</v>
      </c>
      <c r="E2346" s="10">
        <f>MONTH(SalesDataTable[[#This Row],[Order Date]])</f>
        <v>11</v>
      </c>
      <c r="F2346" s="10"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6">
      <c r="A2347" s="2">
        <v>4421</v>
      </c>
      <c r="B2347" s="3">
        <v>46338</v>
      </c>
      <c r="C2347" s="10">
        <f>YEAR(SalesDataTable[[#This Row],[Order Date]])</f>
        <v>2026</v>
      </c>
      <c r="D2347" s="10" t="str">
        <f>"Q"&amp;ROUNDUP(MONTH(SalesDataTable[[#This Row],[Order Date]])/3,0)</f>
        <v>Q4</v>
      </c>
      <c r="E2347" s="10">
        <f>MONTH(SalesDataTable[[#This Row],[Order Date]])</f>
        <v>11</v>
      </c>
      <c r="F2347" s="10"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6">
      <c r="A2348" s="2">
        <v>195</v>
      </c>
      <c r="B2348" s="3">
        <v>46339</v>
      </c>
      <c r="C2348" s="10">
        <f>YEAR(SalesDataTable[[#This Row],[Order Date]])</f>
        <v>2026</v>
      </c>
      <c r="D2348" s="10" t="str">
        <f>"Q"&amp;ROUNDUP(MONTH(SalesDataTable[[#This Row],[Order Date]])/3,0)</f>
        <v>Q4</v>
      </c>
      <c r="E2348" s="10">
        <f>MONTH(SalesDataTable[[#This Row],[Order Date]])</f>
        <v>11</v>
      </c>
      <c r="F2348" s="10"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6">
      <c r="A2349" s="2">
        <v>520</v>
      </c>
      <c r="B2349" s="3">
        <v>46339</v>
      </c>
      <c r="C2349" s="10">
        <f>YEAR(SalesDataTable[[#This Row],[Order Date]])</f>
        <v>2026</v>
      </c>
      <c r="D2349" s="10" t="str">
        <f>"Q"&amp;ROUNDUP(MONTH(SalesDataTable[[#This Row],[Order Date]])/3,0)</f>
        <v>Q4</v>
      </c>
      <c r="E2349" s="10">
        <f>MONTH(SalesDataTable[[#This Row],[Order Date]])</f>
        <v>11</v>
      </c>
      <c r="F2349" s="10"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6">
      <c r="A2350" s="2">
        <v>646</v>
      </c>
      <c r="B2350" s="3">
        <v>46339</v>
      </c>
      <c r="C2350" s="10">
        <f>YEAR(SalesDataTable[[#This Row],[Order Date]])</f>
        <v>2026</v>
      </c>
      <c r="D2350" s="10" t="str">
        <f>"Q"&amp;ROUNDUP(MONTH(SalesDataTable[[#This Row],[Order Date]])/3,0)</f>
        <v>Q4</v>
      </c>
      <c r="E2350" s="10">
        <f>MONTH(SalesDataTable[[#This Row],[Order Date]])</f>
        <v>11</v>
      </c>
      <c r="F2350" s="10"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6">
      <c r="A2351" s="2">
        <v>893</v>
      </c>
      <c r="B2351" s="3">
        <v>46339</v>
      </c>
      <c r="C2351" s="10">
        <f>YEAR(SalesDataTable[[#This Row],[Order Date]])</f>
        <v>2026</v>
      </c>
      <c r="D2351" s="10" t="str">
        <f>"Q"&amp;ROUNDUP(MONTH(SalesDataTable[[#This Row],[Order Date]])/3,0)</f>
        <v>Q4</v>
      </c>
      <c r="E2351" s="10">
        <f>MONTH(SalesDataTable[[#This Row],[Order Date]])</f>
        <v>11</v>
      </c>
      <c r="F2351" s="10"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6">
      <c r="A2352" s="2">
        <v>916</v>
      </c>
      <c r="B2352" s="3">
        <v>46339</v>
      </c>
      <c r="C2352" s="10">
        <f>YEAR(SalesDataTable[[#This Row],[Order Date]])</f>
        <v>2026</v>
      </c>
      <c r="D2352" s="10" t="str">
        <f>"Q"&amp;ROUNDUP(MONTH(SalesDataTable[[#This Row],[Order Date]])/3,0)</f>
        <v>Q4</v>
      </c>
      <c r="E2352" s="10">
        <f>MONTH(SalesDataTable[[#This Row],[Order Date]])</f>
        <v>11</v>
      </c>
      <c r="F2352" s="10"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6">
      <c r="A2353" s="2">
        <v>1295</v>
      </c>
      <c r="B2353" s="3">
        <v>46339</v>
      </c>
      <c r="C2353" s="10">
        <f>YEAR(SalesDataTable[[#This Row],[Order Date]])</f>
        <v>2026</v>
      </c>
      <c r="D2353" s="10" t="str">
        <f>"Q"&amp;ROUNDUP(MONTH(SalesDataTable[[#This Row],[Order Date]])/3,0)</f>
        <v>Q4</v>
      </c>
      <c r="E2353" s="10">
        <f>MONTH(SalesDataTable[[#This Row],[Order Date]])</f>
        <v>11</v>
      </c>
      <c r="F2353" s="10"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6">
      <c r="A2354" s="2">
        <v>3438</v>
      </c>
      <c r="B2354" s="3">
        <v>46339</v>
      </c>
      <c r="C2354" s="10">
        <f>YEAR(SalesDataTable[[#This Row],[Order Date]])</f>
        <v>2026</v>
      </c>
      <c r="D2354" s="10" t="str">
        <f>"Q"&amp;ROUNDUP(MONTH(SalesDataTable[[#This Row],[Order Date]])/3,0)</f>
        <v>Q4</v>
      </c>
      <c r="E2354" s="10">
        <f>MONTH(SalesDataTable[[#This Row],[Order Date]])</f>
        <v>11</v>
      </c>
      <c r="F2354" s="10"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6">
      <c r="A2355" s="2">
        <v>3573</v>
      </c>
      <c r="B2355" s="3">
        <v>46339</v>
      </c>
      <c r="C2355" s="10">
        <f>YEAR(SalesDataTable[[#This Row],[Order Date]])</f>
        <v>2026</v>
      </c>
      <c r="D2355" s="10" t="str">
        <f>"Q"&amp;ROUNDUP(MONTH(SalesDataTable[[#This Row],[Order Date]])/3,0)</f>
        <v>Q4</v>
      </c>
      <c r="E2355" s="10">
        <f>MONTH(SalesDataTable[[#This Row],[Order Date]])</f>
        <v>11</v>
      </c>
      <c r="F2355" s="10"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6">
      <c r="A2356" s="2">
        <v>4257</v>
      </c>
      <c r="B2356" s="3">
        <v>46339</v>
      </c>
      <c r="C2356" s="10">
        <f>YEAR(SalesDataTable[[#This Row],[Order Date]])</f>
        <v>2026</v>
      </c>
      <c r="D2356" s="10" t="str">
        <f>"Q"&amp;ROUNDUP(MONTH(SalesDataTable[[#This Row],[Order Date]])/3,0)</f>
        <v>Q4</v>
      </c>
      <c r="E2356" s="10">
        <f>MONTH(SalesDataTable[[#This Row],[Order Date]])</f>
        <v>11</v>
      </c>
      <c r="F2356" s="10"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6">
      <c r="A2357" s="2">
        <v>4389</v>
      </c>
      <c r="B2357" s="3">
        <v>46339</v>
      </c>
      <c r="C2357" s="10">
        <f>YEAR(SalesDataTable[[#This Row],[Order Date]])</f>
        <v>2026</v>
      </c>
      <c r="D2357" s="10" t="str">
        <f>"Q"&amp;ROUNDUP(MONTH(SalesDataTable[[#This Row],[Order Date]])/3,0)</f>
        <v>Q4</v>
      </c>
      <c r="E2357" s="10">
        <f>MONTH(SalesDataTable[[#This Row],[Order Date]])</f>
        <v>11</v>
      </c>
      <c r="F2357" s="10"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6">
      <c r="A2358" s="2">
        <v>4887</v>
      </c>
      <c r="B2358" s="3">
        <v>46339</v>
      </c>
      <c r="C2358" s="10">
        <f>YEAR(SalesDataTable[[#This Row],[Order Date]])</f>
        <v>2026</v>
      </c>
      <c r="D2358" s="10" t="str">
        <f>"Q"&amp;ROUNDUP(MONTH(SalesDataTable[[#This Row],[Order Date]])/3,0)</f>
        <v>Q4</v>
      </c>
      <c r="E2358" s="10">
        <f>MONTH(SalesDataTable[[#This Row],[Order Date]])</f>
        <v>11</v>
      </c>
      <c r="F2358" s="10"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6">
      <c r="A2359" s="2">
        <v>5007</v>
      </c>
      <c r="B2359" s="3">
        <v>46339</v>
      </c>
      <c r="C2359" s="10">
        <f>YEAR(SalesDataTable[[#This Row],[Order Date]])</f>
        <v>2026</v>
      </c>
      <c r="D2359" s="10" t="str">
        <f>"Q"&amp;ROUNDUP(MONTH(SalesDataTable[[#This Row],[Order Date]])/3,0)</f>
        <v>Q4</v>
      </c>
      <c r="E2359" s="10">
        <f>MONTH(SalesDataTable[[#This Row],[Order Date]])</f>
        <v>11</v>
      </c>
      <c r="F2359" s="10"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6">
      <c r="A2360" s="2">
        <v>5111</v>
      </c>
      <c r="B2360" s="3">
        <v>46339</v>
      </c>
      <c r="C2360" s="10">
        <f>YEAR(SalesDataTable[[#This Row],[Order Date]])</f>
        <v>2026</v>
      </c>
      <c r="D2360" s="10" t="str">
        <f>"Q"&amp;ROUNDUP(MONTH(SalesDataTable[[#This Row],[Order Date]])/3,0)</f>
        <v>Q4</v>
      </c>
      <c r="E2360" s="10">
        <f>MONTH(SalesDataTable[[#This Row],[Order Date]])</f>
        <v>11</v>
      </c>
      <c r="F2360" s="10"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6">
      <c r="A2361" s="2">
        <v>5177</v>
      </c>
      <c r="B2361" s="3">
        <v>46339</v>
      </c>
      <c r="C2361" s="10">
        <f>YEAR(SalesDataTable[[#This Row],[Order Date]])</f>
        <v>2026</v>
      </c>
      <c r="D2361" s="10" t="str">
        <f>"Q"&amp;ROUNDUP(MONTH(SalesDataTable[[#This Row],[Order Date]])/3,0)</f>
        <v>Q4</v>
      </c>
      <c r="E2361" s="10">
        <f>MONTH(SalesDataTable[[#This Row],[Order Date]])</f>
        <v>11</v>
      </c>
      <c r="F2361" s="10"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6">
      <c r="A2362" s="2">
        <v>584</v>
      </c>
      <c r="B2362" s="3">
        <v>46340</v>
      </c>
      <c r="C2362" s="10">
        <f>YEAR(SalesDataTable[[#This Row],[Order Date]])</f>
        <v>2026</v>
      </c>
      <c r="D2362" s="10" t="str">
        <f>"Q"&amp;ROUNDUP(MONTH(SalesDataTable[[#This Row],[Order Date]])/3,0)</f>
        <v>Q4</v>
      </c>
      <c r="E2362" s="10">
        <f>MONTH(SalesDataTable[[#This Row],[Order Date]])</f>
        <v>11</v>
      </c>
      <c r="F2362" s="10"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6">
      <c r="A2363" s="2">
        <v>621</v>
      </c>
      <c r="B2363" s="3">
        <v>46340</v>
      </c>
      <c r="C2363" s="10">
        <f>YEAR(SalesDataTable[[#This Row],[Order Date]])</f>
        <v>2026</v>
      </c>
      <c r="D2363" s="10" t="str">
        <f>"Q"&amp;ROUNDUP(MONTH(SalesDataTable[[#This Row],[Order Date]])/3,0)</f>
        <v>Q4</v>
      </c>
      <c r="E2363" s="10">
        <f>MONTH(SalesDataTable[[#This Row],[Order Date]])</f>
        <v>11</v>
      </c>
      <c r="F2363" s="10"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6">
      <c r="A2364" s="2">
        <v>623</v>
      </c>
      <c r="B2364" s="3">
        <v>46340</v>
      </c>
      <c r="C2364" s="10">
        <f>YEAR(SalesDataTable[[#This Row],[Order Date]])</f>
        <v>2026</v>
      </c>
      <c r="D2364" s="10" t="str">
        <f>"Q"&amp;ROUNDUP(MONTH(SalesDataTable[[#This Row],[Order Date]])/3,0)</f>
        <v>Q4</v>
      </c>
      <c r="E2364" s="10">
        <f>MONTH(SalesDataTable[[#This Row],[Order Date]])</f>
        <v>11</v>
      </c>
      <c r="F2364" s="10"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6">
      <c r="A2365" s="2">
        <v>1431</v>
      </c>
      <c r="B2365" s="3">
        <v>46340</v>
      </c>
      <c r="C2365" s="10">
        <f>YEAR(SalesDataTable[[#This Row],[Order Date]])</f>
        <v>2026</v>
      </c>
      <c r="D2365" s="10" t="str">
        <f>"Q"&amp;ROUNDUP(MONTH(SalesDataTable[[#This Row],[Order Date]])/3,0)</f>
        <v>Q4</v>
      </c>
      <c r="E2365" s="10">
        <f>MONTH(SalesDataTable[[#This Row],[Order Date]])</f>
        <v>11</v>
      </c>
      <c r="F2365" s="10"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6">
      <c r="A2366" s="2">
        <v>1520</v>
      </c>
      <c r="B2366" s="3">
        <v>46340</v>
      </c>
      <c r="C2366" s="10">
        <f>YEAR(SalesDataTable[[#This Row],[Order Date]])</f>
        <v>2026</v>
      </c>
      <c r="D2366" s="10" t="str">
        <f>"Q"&amp;ROUNDUP(MONTH(SalesDataTable[[#This Row],[Order Date]])/3,0)</f>
        <v>Q4</v>
      </c>
      <c r="E2366" s="10">
        <f>MONTH(SalesDataTable[[#This Row],[Order Date]])</f>
        <v>11</v>
      </c>
      <c r="F2366" s="10"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6">
      <c r="A2367" s="2">
        <v>1791</v>
      </c>
      <c r="B2367" s="3">
        <v>46340</v>
      </c>
      <c r="C2367" s="10">
        <f>YEAR(SalesDataTable[[#This Row],[Order Date]])</f>
        <v>2026</v>
      </c>
      <c r="D2367" s="10" t="str">
        <f>"Q"&amp;ROUNDUP(MONTH(SalesDataTable[[#This Row],[Order Date]])/3,0)</f>
        <v>Q4</v>
      </c>
      <c r="E2367" s="10">
        <f>MONTH(SalesDataTable[[#This Row],[Order Date]])</f>
        <v>11</v>
      </c>
      <c r="F2367" s="10"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6">
      <c r="A2368" s="2">
        <v>2191</v>
      </c>
      <c r="B2368" s="3">
        <v>46340</v>
      </c>
      <c r="C2368" s="10">
        <f>YEAR(SalesDataTable[[#This Row],[Order Date]])</f>
        <v>2026</v>
      </c>
      <c r="D2368" s="10" t="str">
        <f>"Q"&amp;ROUNDUP(MONTH(SalesDataTable[[#This Row],[Order Date]])/3,0)</f>
        <v>Q4</v>
      </c>
      <c r="E2368" s="10">
        <f>MONTH(SalesDataTable[[#This Row],[Order Date]])</f>
        <v>11</v>
      </c>
      <c r="F2368" s="10"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6">
      <c r="A2369" s="2">
        <v>2365</v>
      </c>
      <c r="B2369" s="3">
        <v>46340</v>
      </c>
      <c r="C2369" s="10">
        <f>YEAR(SalesDataTable[[#This Row],[Order Date]])</f>
        <v>2026</v>
      </c>
      <c r="D2369" s="10" t="str">
        <f>"Q"&amp;ROUNDUP(MONTH(SalesDataTable[[#This Row],[Order Date]])/3,0)</f>
        <v>Q4</v>
      </c>
      <c r="E2369" s="10">
        <f>MONTH(SalesDataTable[[#This Row],[Order Date]])</f>
        <v>11</v>
      </c>
      <c r="F2369" s="10"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6">
      <c r="A2370" s="2">
        <v>2603</v>
      </c>
      <c r="B2370" s="3">
        <v>46340</v>
      </c>
      <c r="C2370" s="10">
        <f>YEAR(SalesDataTable[[#This Row],[Order Date]])</f>
        <v>2026</v>
      </c>
      <c r="D2370" s="10" t="str">
        <f>"Q"&amp;ROUNDUP(MONTH(SalesDataTable[[#This Row],[Order Date]])/3,0)</f>
        <v>Q4</v>
      </c>
      <c r="E2370" s="10">
        <f>MONTH(SalesDataTable[[#This Row],[Order Date]])</f>
        <v>11</v>
      </c>
      <c r="F2370" s="10"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6">
      <c r="A2371" s="2">
        <v>4098</v>
      </c>
      <c r="B2371" s="3">
        <v>46340</v>
      </c>
      <c r="C2371" s="10">
        <f>YEAR(SalesDataTable[[#This Row],[Order Date]])</f>
        <v>2026</v>
      </c>
      <c r="D2371" s="10" t="str">
        <f>"Q"&amp;ROUNDUP(MONTH(SalesDataTable[[#This Row],[Order Date]])/3,0)</f>
        <v>Q4</v>
      </c>
      <c r="E2371" s="10">
        <f>MONTH(SalesDataTable[[#This Row],[Order Date]])</f>
        <v>11</v>
      </c>
      <c r="F2371" s="10"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6">
      <c r="A2372" s="2">
        <v>1176</v>
      </c>
      <c r="B2372" s="3">
        <v>46341</v>
      </c>
      <c r="C2372" s="10">
        <f>YEAR(SalesDataTable[[#This Row],[Order Date]])</f>
        <v>2026</v>
      </c>
      <c r="D2372" s="10" t="str">
        <f>"Q"&amp;ROUNDUP(MONTH(SalesDataTable[[#This Row],[Order Date]])/3,0)</f>
        <v>Q4</v>
      </c>
      <c r="E2372" s="10">
        <f>MONTH(SalesDataTable[[#This Row],[Order Date]])</f>
        <v>11</v>
      </c>
      <c r="F2372" s="10"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6">
      <c r="A2373" s="2">
        <v>1895</v>
      </c>
      <c r="B2373" s="3">
        <v>46341</v>
      </c>
      <c r="C2373" s="10">
        <f>YEAR(SalesDataTable[[#This Row],[Order Date]])</f>
        <v>2026</v>
      </c>
      <c r="D2373" s="10" t="str">
        <f>"Q"&amp;ROUNDUP(MONTH(SalesDataTable[[#This Row],[Order Date]])/3,0)</f>
        <v>Q4</v>
      </c>
      <c r="E2373" s="10">
        <f>MONTH(SalesDataTable[[#This Row],[Order Date]])</f>
        <v>11</v>
      </c>
      <c r="F2373" s="10"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6">
      <c r="A2374" s="2">
        <v>3385</v>
      </c>
      <c r="B2374" s="3">
        <v>46341</v>
      </c>
      <c r="C2374" s="10">
        <f>YEAR(SalesDataTable[[#This Row],[Order Date]])</f>
        <v>2026</v>
      </c>
      <c r="D2374" s="10" t="str">
        <f>"Q"&amp;ROUNDUP(MONTH(SalesDataTable[[#This Row],[Order Date]])/3,0)</f>
        <v>Q4</v>
      </c>
      <c r="E2374" s="10">
        <f>MONTH(SalesDataTable[[#This Row],[Order Date]])</f>
        <v>11</v>
      </c>
      <c r="F2374" s="10"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6">
      <c r="A2375" s="2">
        <v>3581</v>
      </c>
      <c r="B2375" s="3">
        <v>46341</v>
      </c>
      <c r="C2375" s="10">
        <f>YEAR(SalesDataTable[[#This Row],[Order Date]])</f>
        <v>2026</v>
      </c>
      <c r="D2375" s="10" t="str">
        <f>"Q"&amp;ROUNDUP(MONTH(SalesDataTable[[#This Row],[Order Date]])/3,0)</f>
        <v>Q4</v>
      </c>
      <c r="E2375" s="10">
        <f>MONTH(SalesDataTable[[#This Row],[Order Date]])</f>
        <v>11</v>
      </c>
      <c r="F2375" s="10"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6">
      <c r="A2376" s="2">
        <v>4528</v>
      </c>
      <c r="B2376" s="3">
        <v>46341</v>
      </c>
      <c r="C2376" s="10">
        <f>YEAR(SalesDataTable[[#This Row],[Order Date]])</f>
        <v>2026</v>
      </c>
      <c r="D2376" s="10" t="str">
        <f>"Q"&amp;ROUNDUP(MONTH(SalesDataTable[[#This Row],[Order Date]])/3,0)</f>
        <v>Q4</v>
      </c>
      <c r="E2376" s="10">
        <f>MONTH(SalesDataTable[[#This Row],[Order Date]])</f>
        <v>11</v>
      </c>
      <c r="F2376" s="10"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6">
      <c r="A2377" s="2">
        <v>4633</v>
      </c>
      <c r="B2377" s="3">
        <v>46341</v>
      </c>
      <c r="C2377" s="10">
        <f>YEAR(SalesDataTable[[#This Row],[Order Date]])</f>
        <v>2026</v>
      </c>
      <c r="D2377" s="10" t="str">
        <f>"Q"&amp;ROUNDUP(MONTH(SalesDataTable[[#This Row],[Order Date]])/3,0)</f>
        <v>Q4</v>
      </c>
      <c r="E2377" s="10">
        <f>MONTH(SalesDataTable[[#This Row],[Order Date]])</f>
        <v>11</v>
      </c>
      <c r="F2377" s="10"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6">
      <c r="A2378" s="2">
        <v>5195</v>
      </c>
      <c r="B2378" s="3">
        <v>46341</v>
      </c>
      <c r="C2378" s="10">
        <f>YEAR(SalesDataTable[[#This Row],[Order Date]])</f>
        <v>2026</v>
      </c>
      <c r="D2378" s="10" t="str">
        <f>"Q"&amp;ROUNDUP(MONTH(SalesDataTable[[#This Row],[Order Date]])/3,0)</f>
        <v>Q4</v>
      </c>
      <c r="E2378" s="10">
        <f>MONTH(SalesDataTable[[#This Row],[Order Date]])</f>
        <v>11</v>
      </c>
      <c r="F2378" s="10"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6">
      <c r="A2379" s="2">
        <v>2778</v>
      </c>
      <c r="B2379" s="3">
        <v>46342</v>
      </c>
      <c r="C2379" s="10">
        <f>YEAR(SalesDataTable[[#This Row],[Order Date]])</f>
        <v>2026</v>
      </c>
      <c r="D2379" s="10" t="str">
        <f>"Q"&amp;ROUNDUP(MONTH(SalesDataTable[[#This Row],[Order Date]])/3,0)</f>
        <v>Q4</v>
      </c>
      <c r="E2379" s="10">
        <f>MONTH(SalesDataTable[[#This Row],[Order Date]])</f>
        <v>11</v>
      </c>
      <c r="F2379" s="10"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6">
      <c r="A2380" s="2">
        <v>341</v>
      </c>
      <c r="B2380" s="3">
        <v>46343</v>
      </c>
      <c r="C2380" s="10">
        <f>YEAR(SalesDataTable[[#This Row],[Order Date]])</f>
        <v>2026</v>
      </c>
      <c r="D2380" s="10" t="str">
        <f>"Q"&amp;ROUNDUP(MONTH(SalesDataTable[[#This Row],[Order Date]])/3,0)</f>
        <v>Q4</v>
      </c>
      <c r="E2380" s="10">
        <f>MONTH(SalesDataTable[[#This Row],[Order Date]])</f>
        <v>11</v>
      </c>
      <c r="F2380" s="10"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6">
      <c r="A2381" s="2">
        <v>374</v>
      </c>
      <c r="B2381" s="3">
        <v>46343</v>
      </c>
      <c r="C2381" s="10">
        <f>YEAR(SalesDataTable[[#This Row],[Order Date]])</f>
        <v>2026</v>
      </c>
      <c r="D2381" s="10" t="str">
        <f>"Q"&amp;ROUNDUP(MONTH(SalesDataTable[[#This Row],[Order Date]])/3,0)</f>
        <v>Q4</v>
      </c>
      <c r="E2381" s="10">
        <f>MONTH(SalesDataTable[[#This Row],[Order Date]])</f>
        <v>11</v>
      </c>
      <c r="F2381" s="10"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6">
      <c r="A2382" s="2">
        <v>598</v>
      </c>
      <c r="B2382" s="3">
        <v>46343</v>
      </c>
      <c r="C2382" s="10">
        <f>YEAR(SalesDataTable[[#This Row],[Order Date]])</f>
        <v>2026</v>
      </c>
      <c r="D2382" s="10" t="str">
        <f>"Q"&amp;ROUNDUP(MONTH(SalesDataTable[[#This Row],[Order Date]])/3,0)</f>
        <v>Q4</v>
      </c>
      <c r="E2382" s="10">
        <f>MONTH(SalesDataTable[[#This Row],[Order Date]])</f>
        <v>11</v>
      </c>
      <c r="F2382" s="10"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6">
      <c r="A2383" s="2">
        <v>690</v>
      </c>
      <c r="B2383" s="3">
        <v>46343</v>
      </c>
      <c r="C2383" s="10">
        <f>YEAR(SalesDataTable[[#This Row],[Order Date]])</f>
        <v>2026</v>
      </c>
      <c r="D2383" s="10" t="str">
        <f>"Q"&amp;ROUNDUP(MONTH(SalesDataTable[[#This Row],[Order Date]])/3,0)</f>
        <v>Q4</v>
      </c>
      <c r="E2383" s="10">
        <f>MONTH(SalesDataTable[[#This Row],[Order Date]])</f>
        <v>11</v>
      </c>
      <c r="F2383" s="10"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6">
      <c r="A2384" s="2">
        <v>1296</v>
      </c>
      <c r="B2384" s="3">
        <v>46343</v>
      </c>
      <c r="C2384" s="10">
        <f>YEAR(SalesDataTable[[#This Row],[Order Date]])</f>
        <v>2026</v>
      </c>
      <c r="D2384" s="10" t="str">
        <f>"Q"&amp;ROUNDUP(MONTH(SalesDataTable[[#This Row],[Order Date]])/3,0)</f>
        <v>Q4</v>
      </c>
      <c r="E2384" s="10">
        <f>MONTH(SalesDataTable[[#This Row],[Order Date]])</f>
        <v>11</v>
      </c>
      <c r="F2384" s="10"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6">
      <c r="A2385" s="2">
        <v>1585</v>
      </c>
      <c r="B2385" s="3">
        <v>46343</v>
      </c>
      <c r="C2385" s="10">
        <f>YEAR(SalesDataTable[[#This Row],[Order Date]])</f>
        <v>2026</v>
      </c>
      <c r="D2385" s="10" t="str">
        <f>"Q"&amp;ROUNDUP(MONTH(SalesDataTable[[#This Row],[Order Date]])/3,0)</f>
        <v>Q4</v>
      </c>
      <c r="E2385" s="10">
        <f>MONTH(SalesDataTable[[#This Row],[Order Date]])</f>
        <v>11</v>
      </c>
      <c r="F2385" s="10"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6">
      <c r="A2386" s="2">
        <v>2194</v>
      </c>
      <c r="B2386" s="3">
        <v>46343</v>
      </c>
      <c r="C2386" s="10">
        <f>YEAR(SalesDataTable[[#This Row],[Order Date]])</f>
        <v>2026</v>
      </c>
      <c r="D2386" s="10" t="str">
        <f>"Q"&amp;ROUNDUP(MONTH(SalesDataTable[[#This Row],[Order Date]])/3,0)</f>
        <v>Q4</v>
      </c>
      <c r="E2386" s="10">
        <f>MONTH(SalesDataTable[[#This Row],[Order Date]])</f>
        <v>11</v>
      </c>
      <c r="F2386" s="10"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6">
      <c r="A2387" s="2">
        <v>2221</v>
      </c>
      <c r="B2387" s="3">
        <v>46343</v>
      </c>
      <c r="C2387" s="10">
        <f>YEAR(SalesDataTable[[#This Row],[Order Date]])</f>
        <v>2026</v>
      </c>
      <c r="D2387" s="10" t="str">
        <f>"Q"&amp;ROUNDUP(MONTH(SalesDataTable[[#This Row],[Order Date]])/3,0)</f>
        <v>Q4</v>
      </c>
      <c r="E2387" s="10">
        <f>MONTH(SalesDataTable[[#This Row],[Order Date]])</f>
        <v>11</v>
      </c>
      <c r="F2387" s="10"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6">
      <c r="A2388" s="2">
        <v>3836</v>
      </c>
      <c r="B2388" s="3">
        <v>46343</v>
      </c>
      <c r="C2388" s="10">
        <f>YEAR(SalesDataTable[[#This Row],[Order Date]])</f>
        <v>2026</v>
      </c>
      <c r="D2388" s="10" t="str">
        <f>"Q"&amp;ROUNDUP(MONTH(SalesDataTable[[#This Row],[Order Date]])/3,0)</f>
        <v>Q4</v>
      </c>
      <c r="E2388" s="10">
        <f>MONTH(SalesDataTable[[#This Row],[Order Date]])</f>
        <v>11</v>
      </c>
      <c r="F2388" s="10"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6">
      <c r="A2389" s="2">
        <v>4437</v>
      </c>
      <c r="B2389" s="3">
        <v>46343</v>
      </c>
      <c r="C2389" s="10">
        <f>YEAR(SalesDataTable[[#This Row],[Order Date]])</f>
        <v>2026</v>
      </c>
      <c r="D2389" s="10" t="str">
        <f>"Q"&amp;ROUNDUP(MONTH(SalesDataTable[[#This Row],[Order Date]])/3,0)</f>
        <v>Q4</v>
      </c>
      <c r="E2389" s="10">
        <f>MONTH(SalesDataTable[[#This Row],[Order Date]])</f>
        <v>11</v>
      </c>
      <c r="F2389" s="10"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6">
      <c r="A2390" s="2">
        <v>4735</v>
      </c>
      <c r="B2390" s="3">
        <v>46343</v>
      </c>
      <c r="C2390" s="10">
        <f>YEAR(SalesDataTable[[#This Row],[Order Date]])</f>
        <v>2026</v>
      </c>
      <c r="D2390" s="10" t="str">
        <f>"Q"&amp;ROUNDUP(MONTH(SalesDataTable[[#This Row],[Order Date]])/3,0)</f>
        <v>Q4</v>
      </c>
      <c r="E2390" s="10">
        <f>MONTH(SalesDataTable[[#This Row],[Order Date]])</f>
        <v>11</v>
      </c>
      <c r="F2390" s="10"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6">
      <c r="A2391" s="2">
        <v>554</v>
      </c>
      <c r="B2391" s="3">
        <v>46344</v>
      </c>
      <c r="C2391" s="10">
        <f>YEAR(SalesDataTable[[#This Row],[Order Date]])</f>
        <v>2026</v>
      </c>
      <c r="D2391" s="10" t="str">
        <f>"Q"&amp;ROUNDUP(MONTH(SalesDataTable[[#This Row],[Order Date]])/3,0)</f>
        <v>Q4</v>
      </c>
      <c r="E2391" s="10">
        <f>MONTH(SalesDataTable[[#This Row],[Order Date]])</f>
        <v>11</v>
      </c>
      <c r="F2391" s="10"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6">
      <c r="A2392" s="2">
        <v>1205</v>
      </c>
      <c r="B2392" s="3">
        <v>46344</v>
      </c>
      <c r="C2392" s="10">
        <f>YEAR(SalesDataTable[[#This Row],[Order Date]])</f>
        <v>2026</v>
      </c>
      <c r="D2392" s="10" t="str">
        <f>"Q"&amp;ROUNDUP(MONTH(SalesDataTable[[#This Row],[Order Date]])/3,0)</f>
        <v>Q4</v>
      </c>
      <c r="E2392" s="10">
        <f>MONTH(SalesDataTable[[#This Row],[Order Date]])</f>
        <v>11</v>
      </c>
      <c r="F2392" s="10"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6">
      <c r="A2393" s="2">
        <v>1979</v>
      </c>
      <c r="B2393" s="3">
        <v>46344</v>
      </c>
      <c r="C2393" s="10">
        <f>YEAR(SalesDataTable[[#This Row],[Order Date]])</f>
        <v>2026</v>
      </c>
      <c r="D2393" s="10" t="str">
        <f>"Q"&amp;ROUNDUP(MONTH(SalesDataTable[[#This Row],[Order Date]])/3,0)</f>
        <v>Q4</v>
      </c>
      <c r="E2393" s="10">
        <f>MONTH(SalesDataTable[[#This Row],[Order Date]])</f>
        <v>11</v>
      </c>
      <c r="F2393" s="10"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6">
      <c r="A2394" s="2">
        <v>2151</v>
      </c>
      <c r="B2394" s="3">
        <v>46344</v>
      </c>
      <c r="C2394" s="10">
        <f>YEAR(SalesDataTable[[#This Row],[Order Date]])</f>
        <v>2026</v>
      </c>
      <c r="D2394" s="10" t="str">
        <f>"Q"&amp;ROUNDUP(MONTH(SalesDataTable[[#This Row],[Order Date]])/3,0)</f>
        <v>Q4</v>
      </c>
      <c r="E2394" s="10">
        <f>MONTH(SalesDataTable[[#This Row],[Order Date]])</f>
        <v>11</v>
      </c>
      <c r="F2394" s="10"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6">
      <c r="A2395" s="2">
        <v>2730</v>
      </c>
      <c r="B2395" s="3">
        <v>46344</v>
      </c>
      <c r="C2395" s="10">
        <f>YEAR(SalesDataTable[[#This Row],[Order Date]])</f>
        <v>2026</v>
      </c>
      <c r="D2395" s="10" t="str">
        <f>"Q"&amp;ROUNDUP(MONTH(SalesDataTable[[#This Row],[Order Date]])/3,0)</f>
        <v>Q4</v>
      </c>
      <c r="E2395" s="10">
        <f>MONTH(SalesDataTable[[#This Row],[Order Date]])</f>
        <v>11</v>
      </c>
      <c r="F2395" s="10"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6">
      <c r="A2396" s="2">
        <v>2779</v>
      </c>
      <c r="B2396" s="3">
        <v>46344</v>
      </c>
      <c r="C2396" s="10">
        <f>YEAR(SalesDataTable[[#This Row],[Order Date]])</f>
        <v>2026</v>
      </c>
      <c r="D2396" s="10" t="str">
        <f>"Q"&amp;ROUNDUP(MONTH(SalesDataTable[[#This Row],[Order Date]])/3,0)</f>
        <v>Q4</v>
      </c>
      <c r="E2396" s="10">
        <f>MONTH(SalesDataTable[[#This Row],[Order Date]])</f>
        <v>11</v>
      </c>
      <c r="F2396" s="10"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6">
      <c r="A2397" s="2">
        <v>2853</v>
      </c>
      <c r="B2397" s="3">
        <v>46344</v>
      </c>
      <c r="C2397" s="10">
        <f>YEAR(SalesDataTable[[#This Row],[Order Date]])</f>
        <v>2026</v>
      </c>
      <c r="D2397" s="10" t="str">
        <f>"Q"&amp;ROUNDUP(MONTH(SalesDataTable[[#This Row],[Order Date]])/3,0)</f>
        <v>Q4</v>
      </c>
      <c r="E2397" s="10">
        <f>MONTH(SalesDataTable[[#This Row],[Order Date]])</f>
        <v>11</v>
      </c>
      <c r="F2397" s="10"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6">
      <c r="A2398" s="2">
        <v>3825</v>
      </c>
      <c r="B2398" s="3">
        <v>46344</v>
      </c>
      <c r="C2398" s="10">
        <f>YEAR(SalesDataTable[[#This Row],[Order Date]])</f>
        <v>2026</v>
      </c>
      <c r="D2398" s="10" t="str">
        <f>"Q"&amp;ROUNDUP(MONTH(SalesDataTable[[#This Row],[Order Date]])/3,0)</f>
        <v>Q4</v>
      </c>
      <c r="E2398" s="10">
        <f>MONTH(SalesDataTable[[#This Row],[Order Date]])</f>
        <v>11</v>
      </c>
      <c r="F2398" s="10"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6">
      <c r="A2399" s="2">
        <v>4808</v>
      </c>
      <c r="B2399" s="3">
        <v>46344</v>
      </c>
      <c r="C2399" s="10">
        <f>YEAR(SalesDataTable[[#This Row],[Order Date]])</f>
        <v>2026</v>
      </c>
      <c r="D2399" s="10" t="str">
        <f>"Q"&amp;ROUNDUP(MONTH(SalesDataTable[[#This Row],[Order Date]])/3,0)</f>
        <v>Q4</v>
      </c>
      <c r="E2399" s="10">
        <f>MONTH(SalesDataTable[[#This Row],[Order Date]])</f>
        <v>11</v>
      </c>
      <c r="F2399" s="10"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6">
      <c r="A2400" s="2">
        <v>5131</v>
      </c>
      <c r="B2400" s="3">
        <v>46344</v>
      </c>
      <c r="C2400" s="10">
        <f>YEAR(SalesDataTable[[#This Row],[Order Date]])</f>
        <v>2026</v>
      </c>
      <c r="D2400" s="10" t="str">
        <f>"Q"&amp;ROUNDUP(MONTH(SalesDataTable[[#This Row],[Order Date]])/3,0)</f>
        <v>Q4</v>
      </c>
      <c r="E2400" s="10">
        <f>MONTH(SalesDataTable[[#This Row],[Order Date]])</f>
        <v>11</v>
      </c>
      <c r="F2400" s="10"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6">
      <c r="A2401" s="2">
        <v>1502</v>
      </c>
      <c r="B2401" s="3">
        <v>46345</v>
      </c>
      <c r="C2401" s="10">
        <f>YEAR(SalesDataTable[[#This Row],[Order Date]])</f>
        <v>2026</v>
      </c>
      <c r="D2401" s="10" t="str">
        <f>"Q"&amp;ROUNDUP(MONTH(SalesDataTable[[#This Row],[Order Date]])/3,0)</f>
        <v>Q4</v>
      </c>
      <c r="E2401" s="10">
        <f>MONTH(SalesDataTable[[#This Row],[Order Date]])</f>
        <v>11</v>
      </c>
      <c r="F2401" s="10"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6">
      <c r="A2402" s="2">
        <v>2470</v>
      </c>
      <c r="B2402" s="3">
        <v>46345</v>
      </c>
      <c r="C2402" s="10">
        <f>YEAR(SalesDataTable[[#This Row],[Order Date]])</f>
        <v>2026</v>
      </c>
      <c r="D2402" s="10" t="str">
        <f>"Q"&amp;ROUNDUP(MONTH(SalesDataTable[[#This Row],[Order Date]])/3,0)</f>
        <v>Q4</v>
      </c>
      <c r="E2402" s="10">
        <f>MONTH(SalesDataTable[[#This Row],[Order Date]])</f>
        <v>11</v>
      </c>
      <c r="F2402" s="10"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6">
      <c r="A2403" s="2">
        <v>3452</v>
      </c>
      <c r="B2403" s="3">
        <v>46345</v>
      </c>
      <c r="C2403" s="10">
        <f>YEAR(SalesDataTable[[#This Row],[Order Date]])</f>
        <v>2026</v>
      </c>
      <c r="D2403" s="10" t="str">
        <f>"Q"&amp;ROUNDUP(MONTH(SalesDataTable[[#This Row],[Order Date]])/3,0)</f>
        <v>Q4</v>
      </c>
      <c r="E2403" s="10">
        <f>MONTH(SalesDataTable[[#This Row],[Order Date]])</f>
        <v>11</v>
      </c>
      <c r="F2403" s="10"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6">
      <c r="A2404" s="2">
        <v>4207</v>
      </c>
      <c r="B2404" s="3">
        <v>46345</v>
      </c>
      <c r="C2404" s="10">
        <f>YEAR(SalesDataTable[[#This Row],[Order Date]])</f>
        <v>2026</v>
      </c>
      <c r="D2404" s="10" t="str">
        <f>"Q"&amp;ROUNDUP(MONTH(SalesDataTable[[#This Row],[Order Date]])/3,0)</f>
        <v>Q4</v>
      </c>
      <c r="E2404" s="10">
        <f>MONTH(SalesDataTable[[#This Row],[Order Date]])</f>
        <v>11</v>
      </c>
      <c r="F2404" s="10"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6">
      <c r="A2405" s="2">
        <v>695</v>
      </c>
      <c r="B2405" s="3">
        <v>46346</v>
      </c>
      <c r="C2405" s="10">
        <f>YEAR(SalesDataTable[[#This Row],[Order Date]])</f>
        <v>2026</v>
      </c>
      <c r="D2405" s="10" t="str">
        <f>"Q"&amp;ROUNDUP(MONTH(SalesDataTable[[#This Row],[Order Date]])/3,0)</f>
        <v>Q4</v>
      </c>
      <c r="E2405" s="10">
        <f>MONTH(SalesDataTable[[#This Row],[Order Date]])</f>
        <v>11</v>
      </c>
      <c r="F2405" s="10"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6">
      <c r="A2406" s="2">
        <v>1127</v>
      </c>
      <c r="B2406" s="3">
        <v>46346</v>
      </c>
      <c r="C2406" s="10">
        <f>YEAR(SalesDataTable[[#This Row],[Order Date]])</f>
        <v>2026</v>
      </c>
      <c r="D2406" s="10" t="str">
        <f>"Q"&amp;ROUNDUP(MONTH(SalesDataTable[[#This Row],[Order Date]])/3,0)</f>
        <v>Q4</v>
      </c>
      <c r="E2406" s="10">
        <f>MONTH(SalesDataTable[[#This Row],[Order Date]])</f>
        <v>11</v>
      </c>
      <c r="F2406" s="10"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6">
      <c r="A2407" s="2">
        <v>1174</v>
      </c>
      <c r="B2407" s="3">
        <v>46346</v>
      </c>
      <c r="C2407" s="10">
        <f>YEAR(SalesDataTable[[#This Row],[Order Date]])</f>
        <v>2026</v>
      </c>
      <c r="D2407" s="10" t="str">
        <f>"Q"&amp;ROUNDUP(MONTH(SalesDataTable[[#This Row],[Order Date]])/3,0)</f>
        <v>Q4</v>
      </c>
      <c r="E2407" s="10">
        <f>MONTH(SalesDataTable[[#This Row],[Order Date]])</f>
        <v>11</v>
      </c>
      <c r="F2407" s="10"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6">
      <c r="A2408" s="2">
        <v>3968</v>
      </c>
      <c r="B2408" s="3">
        <v>46346</v>
      </c>
      <c r="C2408" s="10">
        <f>YEAR(SalesDataTable[[#This Row],[Order Date]])</f>
        <v>2026</v>
      </c>
      <c r="D2408" s="10" t="str">
        <f>"Q"&amp;ROUNDUP(MONTH(SalesDataTable[[#This Row],[Order Date]])/3,0)</f>
        <v>Q4</v>
      </c>
      <c r="E2408" s="10">
        <f>MONTH(SalesDataTable[[#This Row],[Order Date]])</f>
        <v>11</v>
      </c>
      <c r="F2408" s="10"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6">
      <c r="A2409" s="2">
        <v>4049</v>
      </c>
      <c r="B2409" s="3">
        <v>46346</v>
      </c>
      <c r="C2409" s="10">
        <f>YEAR(SalesDataTable[[#This Row],[Order Date]])</f>
        <v>2026</v>
      </c>
      <c r="D2409" s="10" t="str">
        <f>"Q"&amp;ROUNDUP(MONTH(SalesDataTable[[#This Row],[Order Date]])/3,0)</f>
        <v>Q4</v>
      </c>
      <c r="E2409" s="10">
        <f>MONTH(SalesDataTable[[#This Row],[Order Date]])</f>
        <v>11</v>
      </c>
      <c r="F2409" s="10"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6">
      <c r="A2410" s="2">
        <v>3</v>
      </c>
      <c r="B2410" s="3">
        <v>46347</v>
      </c>
      <c r="C2410" s="10">
        <f>YEAR(SalesDataTable[[#This Row],[Order Date]])</f>
        <v>2026</v>
      </c>
      <c r="D2410" s="10" t="str">
        <f>"Q"&amp;ROUNDUP(MONTH(SalesDataTable[[#This Row],[Order Date]])/3,0)</f>
        <v>Q4</v>
      </c>
      <c r="E2410" s="10">
        <f>MONTH(SalesDataTable[[#This Row],[Order Date]])</f>
        <v>11</v>
      </c>
      <c r="F2410" s="10"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6">
      <c r="A2411" s="2">
        <v>1603</v>
      </c>
      <c r="B2411" s="3">
        <v>46347</v>
      </c>
      <c r="C2411" s="10">
        <f>YEAR(SalesDataTable[[#This Row],[Order Date]])</f>
        <v>2026</v>
      </c>
      <c r="D2411" s="10" t="str">
        <f>"Q"&amp;ROUNDUP(MONTH(SalesDataTable[[#This Row],[Order Date]])/3,0)</f>
        <v>Q4</v>
      </c>
      <c r="E2411" s="10">
        <f>MONTH(SalesDataTable[[#This Row],[Order Date]])</f>
        <v>11</v>
      </c>
      <c r="F2411" s="10"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6">
      <c r="A2412" s="2">
        <v>2073</v>
      </c>
      <c r="B2412" s="3">
        <v>46347</v>
      </c>
      <c r="C2412" s="10">
        <f>YEAR(SalesDataTable[[#This Row],[Order Date]])</f>
        <v>2026</v>
      </c>
      <c r="D2412" s="10" t="str">
        <f>"Q"&amp;ROUNDUP(MONTH(SalesDataTable[[#This Row],[Order Date]])/3,0)</f>
        <v>Q4</v>
      </c>
      <c r="E2412" s="10">
        <f>MONTH(SalesDataTable[[#This Row],[Order Date]])</f>
        <v>11</v>
      </c>
      <c r="F2412" s="10"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6">
      <c r="A2413" s="2">
        <v>2487</v>
      </c>
      <c r="B2413" s="3">
        <v>46347</v>
      </c>
      <c r="C2413" s="10">
        <f>YEAR(SalesDataTable[[#This Row],[Order Date]])</f>
        <v>2026</v>
      </c>
      <c r="D2413" s="10" t="str">
        <f>"Q"&amp;ROUNDUP(MONTH(SalesDataTable[[#This Row],[Order Date]])/3,0)</f>
        <v>Q4</v>
      </c>
      <c r="E2413" s="10">
        <f>MONTH(SalesDataTable[[#This Row],[Order Date]])</f>
        <v>11</v>
      </c>
      <c r="F2413" s="10"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6">
      <c r="A2414" s="2">
        <v>3407</v>
      </c>
      <c r="B2414" s="3">
        <v>46347</v>
      </c>
      <c r="C2414" s="10">
        <f>YEAR(SalesDataTable[[#This Row],[Order Date]])</f>
        <v>2026</v>
      </c>
      <c r="D2414" s="10" t="str">
        <f>"Q"&amp;ROUNDUP(MONTH(SalesDataTable[[#This Row],[Order Date]])/3,0)</f>
        <v>Q4</v>
      </c>
      <c r="E2414" s="10">
        <f>MONTH(SalesDataTable[[#This Row],[Order Date]])</f>
        <v>11</v>
      </c>
      <c r="F2414" s="10"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6">
      <c r="A2415" s="2">
        <v>4052</v>
      </c>
      <c r="B2415" s="3">
        <v>46347</v>
      </c>
      <c r="C2415" s="10">
        <f>YEAR(SalesDataTable[[#This Row],[Order Date]])</f>
        <v>2026</v>
      </c>
      <c r="D2415" s="10" t="str">
        <f>"Q"&amp;ROUNDUP(MONTH(SalesDataTable[[#This Row],[Order Date]])/3,0)</f>
        <v>Q4</v>
      </c>
      <c r="E2415" s="10">
        <f>MONTH(SalesDataTable[[#This Row],[Order Date]])</f>
        <v>11</v>
      </c>
      <c r="F2415" s="10"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6">
      <c r="A2416" s="2">
        <v>119</v>
      </c>
      <c r="B2416" s="3">
        <v>46348</v>
      </c>
      <c r="C2416" s="10">
        <f>YEAR(SalesDataTable[[#This Row],[Order Date]])</f>
        <v>2026</v>
      </c>
      <c r="D2416" s="10" t="str">
        <f>"Q"&amp;ROUNDUP(MONTH(SalesDataTable[[#This Row],[Order Date]])/3,0)</f>
        <v>Q4</v>
      </c>
      <c r="E2416" s="10">
        <f>MONTH(SalesDataTable[[#This Row],[Order Date]])</f>
        <v>11</v>
      </c>
      <c r="F2416" s="10"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6">
      <c r="A2417" s="2">
        <v>298</v>
      </c>
      <c r="B2417" s="3">
        <v>46348</v>
      </c>
      <c r="C2417" s="10">
        <f>YEAR(SalesDataTable[[#This Row],[Order Date]])</f>
        <v>2026</v>
      </c>
      <c r="D2417" s="10" t="str">
        <f>"Q"&amp;ROUNDUP(MONTH(SalesDataTable[[#This Row],[Order Date]])/3,0)</f>
        <v>Q4</v>
      </c>
      <c r="E2417" s="10">
        <f>MONTH(SalesDataTable[[#This Row],[Order Date]])</f>
        <v>11</v>
      </c>
      <c r="F2417" s="10"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6">
      <c r="A2418" s="2">
        <v>419</v>
      </c>
      <c r="B2418" s="3">
        <v>46348</v>
      </c>
      <c r="C2418" s="10">
        <f>YEAR(SalesDataTable[[#This Row],[Order Date]])</f>
        <v>2026</v>
      </c>
      <c r="D2418" s="10" t="str">
        <f>"Q"&amp;ROUNDUP(MONTH(SalesDataTable[[#This Row],[Order Date]])/3,0)</f>
        <v>Q4</v>
      </c>
      <c r="E2418" s="10">
        <f>MONTH(SalesDataTable[[#This Row],[Order Date]])</f>
        <v>11</v>
      </c>
      <c r="F2418" s="10"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6">
      <c r="A2419" s="2">
        <v>1181</v>
      </c>
      <c r="B2419" s="3">
        <v>46348</v>
      </c>
      <c r="C2419" s="10">
        <f>YEAR(SalesDataTable[[#This Row],[Order Date]])</f>
        <v>2026</v>
      </c>
      <c r="D2419" s="10" t="str">
        <f>"Q"&amp;ROUNDUP(MONTH(SalesDataTable[[#This Row],[Order Date]])/3,0)</f>
        <v>Q4</v>
      </c>
      <c r="E2419" s="10">
        <f>MONTH(SalesDataTable[[#This Row],[Order Date]])</f>
        <v>11</v>
      </c>
      <c r="F2419" s="10"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6">
      <c r="A2420" s="2">
        <v>1924</v>
      </c>
      <c r="B2420" s="3">
        <v>46348</v>
      </c>
      <c r="C2420" s="10">
        <f>YEAR(SalesDataTable[[#This Row],[Order Date]])</f>
        <v>2026</v>
      </c>
      <c r="D2420" s="10" t="str">
        <f>"Q"&amp;ROUNDUP(MONTH(SalesDataTable[[#This Row],[Order Date]])/3,0)</f>
        <v>Q4</v>
      </c>
      <c r="E2420" s="10">
        <f>MONTH(SalesDataTable[[#This Row],[Order Date]])</f>
        <v>11</v>
      </c>
      <c r="F2420" s="10"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6">
      <c r="A2421" s="2">
        <v>3829</v>
      </c>
      <c r="B2421" s="3">
        <v>46348</v>
      </c>
      <c r="C2421" s="10">
        <f>YEAR(SalesDataTable[[#This Row],[Order Date]])</f>
        <v>2026</v>
      </c>
      <c r="D2421" s="10" t="str">
        <f>"Q"&amp;ROUNDUP(MONTH(SalesDataTable[[#This Row],[Order Date]])/3,0)</f>
        <v>Q4</v>
      </c>
      <c r="E2421" s="10">
        <f>MONTH(SalesDataTable[[#This Row],[Order Date]])</f>
        <v>11</v>
      </c>
      <c r="F2421" s="10"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6">
      <c r="A2422" s="2">
        <v>5065</v>
      </c>
      <c r="B2422" s="3">
        <v>46348</v>
      </c>
      <c r="C2422" s="10">
        <f>YEAR(SalesDataTable[[#This Row],[Order Date]])</f>
        <v>2026</v>
      </c>
      <c r="D2422" s="10" t="str">
        <f>"Q"&amp;ROUNDUP(MONTH(SalesDataTable[[#This Row],[Order Date]])/3,0)</f>
        <v>Q4</v>
      </c>
      <c r="E2422" s="10">
        <f>MONTH(SalesDataTable[[#This Row],[Order Date]])</f>
        <v>11</v>
      </c>
      <c r="F2422" s="10"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6">
      <c r="A2423" s="2">
        <v>5146</v>
      </c>
      <c r="B2423" s="3">
        <v>46348</v>
      </c>
      <c r="C2423" s="10">
        <f>YEAR(SalesDataTable[[#This Row],[Order Date]])</f>
        <v>2026</v>
      </c>
      <c r="D2423" s="10" t="str">
        <f>"Q"&amp;ROUNDUP(MONTH(SalesDataTable[[#This Row],[Order Date]])/3,0)</f>
        <v>Q4</v>
      </c>
      <c r="E2423" s="10">
        <f>MONTH(SalesDataTable[[#This Row],[Order Date]])</f>
        <v>11</v>
      </c>
      <c r="F2423" s="10"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6">
      <c r="A2424" s="2">
        <v>320</v>
      </c>
      <c r="B2424" s="3">
        <v>46349</v>
      </c>
      <c r="C2424" s="10">
        <f>YEAR(SalesDataTable[[#This Row],[Order Date]])</f>
        <v>2026</v>
      </c>
      <c r="D2424" s="10" t="str">
        <f>"Q"&amp;ROUNDUP(MONTH(SalesDataTable[[#This Row],[Order Date]])/3,0)</f>
        <v>Q4</v>
      </c>
      <c r="E2424" s="10">
        <f>MONTH(SalesDataTable[[#This Row],[Order Date]])</f>
        <v>11</v>
      </c>
      <c r="F2424" s="10"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6">
      <c r="A2425" s="2">
        <v>1250</v>
      </c>
      <c r="B2425" s="3">
        <v>46349</v>
      </c>
      <c r="C2425" s="10">
        <f>YEAR(SalesDataTable[[#This Row],[Order Date]])</f>
        <v>2026</v>
      </c>
      <c r="D2425" s="10" t="str">
        <f>"Q"&amp;ROUNDUP(MONTH(SalesDataTable[[#This Row],[Order Date]])/3,0)</f>
        <v>Q4</v>
      </c>
      <c r="E2425" s="10">
        <f>MONTH(SalesDataTable[[#This Row],[Order Date]])</f>
        <v>11</v>
      </c>
      <c r="F2425" s="10"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6">
      <c r="A2426" s="2">
        <v>2584</v>
      </c>
      <c r="B2426" s="3">
        <v>46349</v>
      </c>
      <c r="C2426" s="10">
        <f>YEAR(SalesDataTable[[#This Row],[Order Date]])</f>
        <v>2026</v>
      </c>
      <c r="D2426" s="10" t="str">
        <f>"Q"&amp;ROUNDUP(MONTH(SalesDataTable[[#This Row],[Order Date]])/3,0)</f>
        <v>Q4</v>
      </c>
      <c r="E2426" s="10">
        <f>MONTH(SalesDataTable[[#This Row],[Order Date]])</f>
        <v>11</v>
      </c>
      <c r="F2426" s="10"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6">
      <c r="A2427" s="2">
        <v>2717</v>
      </c>
      <c r="B2427" s="3">
        <v>46349</v>
      </c>
      <c r="C2427" s="10">
        <f>YEAR(SalesDataTable[[#This Row],[Order Date]])</f>
        <v>2026</v>
      </c>
      <c r="D2427" s="10" t="str">
        <f>"Q"&amp;ROUNDUP(MONTH(SalesDataTable[[#This Row],[Order Date]])/3,0)</f>
        <v>Q4</v>
      </c>
      <c r="E2427" s="10">
        <f>MONTH(SalesDataTable[[#This Row],[Order Date]])</f>
        <v>11</v>
      </c>
      <c r="F2427" s="10"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6">
      <c r="A2428" s="2">
        <v>2737</v>
      </c>
      <c r="B2428" s="3">
        <v>46349</v>
      </c>
      <c r="C2428" s="10">
        <f>YEAR(SalesDataTable[[#This Row],[Order Date]])</f>
        <v>2026</v>
      </c>
      <c r="D2428" s="10" t="str">
        <f>"Q"&amp;ROUNDUP(MONTH(SalesDataTable[[#This Row],[Order Date]])/3,0)</f>
        <v>Q4</v>
      </c>
      <c r="E2428" s="10">
        <f>MONTH(SalesDataTable[[#This Row],[Order Date]])</f>
        <v>11</v>
      </c>
      <c r="F2428" s="10"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6">
      <c r="A2429" s="2">
        <v>3021</v>
      </c>
      <c r="B2429" s="3">
        <v>46349</v>
      </c>
      <c r="C2429" s="10">
        <f>YEAR(SalesDataTable[[#This Row],[Order Date]])</f>
        <v>2026</v>
      </c>
      <c r="D2429" s="10" t="str">
        <f>"Q"&amp;ROUNDUP(MONTH(SalesDataTable[[#This Row],[Order Date]])/3,0)</f>
        <v>Q4</v>
      </c>
      <c r="E2429" s="10">
        <f>MONTH(SalesDataTable[[#This Row],[Order Date]])</f>
        <v>11</v>
      </c>
      <c r="F2429" s="10"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6">
      <c r="A2430" s="2">
        <v>5199</v>
      </c>
      <c r="B2430" s="3">
        <v>46349</v>
      </c>
      <c r="C2430" s="10">
        <f>YEAR(SalesDataTable[[#This Row],[Order Date]])</f>
        <v>2026</v>
      </c>
      <c r="D2430" s="10" t="str">
        <f>"Q"&amp;ROUNDUP(MONTH(SalesDataTable[[#This Row],[Order Date]])/3,0)</f>
        <v>Q4</v>
      </c>
      <c r="E2430" s="10">
        <f>MONTH(SalesDataTable[[#This Row],[Order Date]])</f>
        <v>11</v>
      </c>
      <c r="F2430" s="10"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6">
      <c r="A2431" s="2">
        <v>1202</v>
      </c>
      <c r="B2431" s="3">
        <v>46350</v>
      </c>
      <c r="C2431" s="10">
        <f>YEAR(SalesDataTable[[#This Row],[Order Date]])</f>
        <v>2026</v>
      </c>
      <c r="D2431" s="10" t="str">
        <f>"Q"&amp;ROUNDUP(MONTH(SalesDataTable[[#This Row],[Order Date]])/3,0)</f>
        <v>Q4</v>
      </c>
      <c r="E2431" s="10">
        <f>MONTH(SalesDataTable[[#This Row],[Order Date]])</f>
        <v>11</v>
      </c>
      <c r="F2431" s="10"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6">
      <c r="A2432" s="2">
        <v>1365</v>
      </c>
      <c r="B2432" s="3">
        <v>46350</v>
      </c>
      <c r="C2432" s="10">
        <f>YEAR(SalesDataTable[[#This Row],[Order Date]])</f>
        <v>2026</v>
      </c>
      <c r="D2432" s="10" t="str">
        <f>"Q"&amp;ROUNDUP(MONTH(SalesDataTable[[#This Row],[Order Date]])/3,0)</f>
        <v>Q4</v>
      </c>
      <c r="E2432" s="10">
        <f>MONTH(SalesDataTable[[#This Row],[Order Date]])</f>
        <v>11</v>
      </c>
      <c r="F2432" s="10"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6">
      <c r="A2433" s="2">
        <v>2575</v>
      </c>
      <c r="B2433" s="3">
        <v>46350</v>
      </c>
      <c r="C2433" s="10">
        <f>YEAR(SalesDataTable[[#This Row],[Order Date]])</f>
        <v>2026</v>
      </c>
      <c r="D2433" s="10" t="str">
        <f>"Q"&amp;ROUNDUP(MONTH(SalesDataTable[[#This Row],[Order Date]])/3,0)</f>
        <v>Q4</v>
      </c>
      <c r="E2433" s="10">
        <f>MONTH(SalesDataTable[[#This Row],[Order Date]])</f>
        <v>11</v>
      </c>
      <c r="F2433" s="10"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6">
      <c r="A2434" s="2">
        <v>2673</v>
      </c>
      <c r="B2434" s="3">
        <v>46350</v>
      </c>
      <c r="C2434" s="10">
        <f>YEAR(SalesDataTable[[#This Row],[Order Date]])</f>
        <v>2026</v>
      </c>
      <c r="D2434" s="10" t="str">
        <f>"Q"&amp;ROUNDUP(MONTH(SalesDataTable[[#This Row],[Order Date]])/3,0)</f>
        <v>Q4</v>
      </c>
      <c r="E2434" s="10">
        <f>MONTH(SalesDataTable[[#This Row],[Order Date]])</f>
        <v>11</v>
      </c>
      <c r="F2434" s="10"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6">
      <c r="A2435" s="2">
        <v>4145</v>
      </c>
      <c r="B2435" s="3">
        <v>46350</v>
      </c>
      <c r="C2435" s="10">
        <f>YEAR(SalesDataTable[[#This Row],[Order Date]])</f>
        <v>2026</v>
      </c>
      <c r="D2435" s="10" t="str">
        <f>"Q"&amp;ROUNDUP(MONTH(SalesDataTable[[#This Row],[Order Date]])/3,0)</f>
        <v>Q4</v>
      </c>
      <c r="E2435" s="10">
        <f>MONTH(SalesDataTable[[#This Row],[Order Date]])</f>
        <v>11</v>
      </c>
      <c r="F2435" s="10"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6">
      <c r="A2436" s="2">
        <v>4610</v>
      </c>
      <c r="B2436" s="3">
        <v>46350</v>
      </c>
      <c r="C2436" s="10">
        <f>YEAR(SalesDataTable[[#This Row],[Order Date]])</f>
        <v>2026</v>
      </c>
      <c r="D2436" s="10" t="str">
        <f>"Q"&amp;ROUNDUP(MONTH(SalesDataTable[[#This Row],[Order Date]])/3,0)</f>
        <v>Q4</v>
      </c>
      <c r="E2436" s="10">
        <f>MONTH(SalesDataTable[[#This Row],[Order Date]])</f>
        <v>11</v>
      </c>
      <c r="F2436" s="10"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6">
      <c r="A2437" s="2">
        <v>4721</v>
      </c>
      <c r="B2437" s="3">
        <v>46350</v>
      </c>
      <c r="C2437" s="10">
        <f>YEAR(SalesDataTable[[#This Row],[Order Date]])</f>
        <v>2026</v>
      </c>
      <c r="D2437" s="10" t="str">
        <f>"Q"&amp;ROUNDUP(MONTH(SalesDataTable[[#This Row],[Order Date]])/3,0)</f>
        <v>Q4</v>
      </c>
      <c r="E2437" s="10">
        <f>MONTH(SalesDataTable[[#This Row],[Order Date]])</f>
        <v>11</v>
      </c>
      <c r="F2437" s="10"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6">
      <c r="A2438" s="2">
        <v>324</v>
      </c>
      <c r="B2438" s="3">
        <v>46351</v>
      </c>
      <c r="C2438" s="10">
        <f>YEAR(SalesDataTable[[#This Row],[Order Date]])</f>
        <v>2026</v>
      </c>
      <c r="D2438" s="10" t="str">
        <f>"Q"&amp;ROUNDUP(MONTH(SalesDataTable[[#This Row],[Order Date]])/3,0)</f>
        <v>Q4</v>
      </c>
      <c r="E2438" s="10">
        <f>MONTH(SalesDataTable[[#This Row],[Order Date]])</f>
        <v>11</v>
      </c>
      <c r="F2438" s="10"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6">
      <c r="A2439" s="2">
        <v>559</v>
      </c>
      <c r="B2439" s="3">
        <v>46351</v>
      </c>
      <c r="C2439" s="10">
        <f>YEAR(SalesDataTable[[#This Row],[Order Date]])</f>
        <v>2026</v>
      </c>
      <c r="D2439" s="10" t="str">
        <f>"Q"&amp;ROUNDUP(MONTH(SalesDataTable[[#This Row],[Order Date]])/3,0)</f>
        <v>Q4</v>
      </c>
      <c r="E2439" s="10">
        <f>MONTH(SalesDataTable[[#This Row],[Order Date]])</f>
        <v>11</v>
      </c>
      <c r="F2439" s="10"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6">
      <c r="A2440" s="2">
        <v>1108</v>
      </c>
      <c r="B2440" s="3">
        <v>46351</v>
      </c>
      <c r="C2440" s="10">
        <f>YEAR(SalesDataTable[[#This Row],[Order Date]])</f>
        <v>2026</v>
      </c>
      <c r="D2440" s="10" t="str">
        <f>"Q"&amp;ROUNDUP(MONTH(SalesDataTable[[#This Row],[Order Date]])/3,0)</f>
        <v>Q4</v>
      </c>
      <c r="E2440" s="10">
        <f>MONTH(SalesDataTable[[#This Row],[Order Date]])</f>
        <v>11</v>
      </c>
      <c r="F2440" s="10"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6">
      <c r="A2441" s="2">
        <v>1344</v>
      </c>
      <c r="B2441" s="3">
        <v>46351</v>
      </c>
      <c r="C2441" s="10">
        <f>YEAR(SalesDataTable[[#This Row],[Order Date]])</f>
        <v>2026</v>
      </c>
      <c r="D2441" s="10" t="str">
        <f>"Q"&amp;ROUNDUP(MONTH(SalesDataTable[[#This Row],[Order Date]])/3,0)</f>
        <v>Q4</v>
      </c>
      <c r="E2441" s="10">
        <f>MONTH(SalesDataTable[[#This Row],[Order Date]])</f>
        <v>11</v>
      </c>
      <c r="F2441" s="10"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6">
      <c r="A2442" s="2">
        <v>1922</v>
      </c>
      <c r="B2442" s="3">
        <v>46351</v>
      </c>
      <c r="C2442" s="10">
        <f>YEAR(SalesDataTable[[#This Row],[Order Date]])</f>
        <v>2026</v>
      </c>
      <c r="D2442" s="10" t="str">
        <f>"Q"&amp;ROUNDUP(MONTH(SalesDataTable[[#This Row],[Order Date]])/3,0)</f>
        <v>Q4</v>
      </c>
      <c r="E2442" s="10">
        <f>MONTH(SalesDataTable[[#This Row],[Order Date]])</f>
        <v>11</v>
      </c>
      <c r="F2442" s="10"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6">
      <c r="A2443" s="2">
        <v>2343</v>
      </c>
      <c r="B2443" s="3">
        <v>46351</v>
      </c>
      <c r="C2443" s="10">
        <f>YEAR(SalesDataTable[[#This Row],[Order Date]])</f>
        <v>2026</v>
      </c>
      <c r="D2443" s="10" t="str">
        <f>"Q"&amp;ROUNDUP(MONTH(SalesDataTable[[#This Row],[Order Date]])/3,0)</f>
        <v>Q4</v>
      </c>
      <c r="E2443" s="10">
        <f>MONTH(SalesDataTable[[#This Row],[Order Date]])</f>
        <v>11</v>
      </c>
      <c r="F2443" s="10"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6">
      <c r="A2444" s="2">
        <v>2466</v>
      </c>
      <c r="B2444" s="3">
        <v>46351</v>
      </c>
      <c r="C2444" s="10">
        <f>YEAR(SalesDataTable[[#This Row],[Order Date]])</f>
        <v>2026</v>
      </c>
      <c r="D2444" s="10" t="str">
        <f>"Q"&amp;ROUNDUP(MONTH(SalesDataTable[[#This Row],[Order Date]])/3,0)</f>
        <v>Q4</v>
      </c>
      <c r="E2444" s="10">
        <f>MONTH(SalesDataTable[[#This Row],[Order Date]])</f>
        <v>11</v>
      </c>
      <c r="F2444" s="10"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6">
      <c r="A2445" s="2">
        <v>2647</v>
      </c>
      <c r="B2445" s="3">
        <v>46351</v>
      </c>
      <c r="C2445" s="10">
        <f>YEAR(SalesDataTable[[#This Row],[Order Date]])</f>
        <v>2026</v>
      </c>
      <c r="D2445" s="10" t="str">
        <f>"Q"&amp;ROUNDUP(MONTH(SalesDataTable[[#This Row],[Order Date]])/3,0)</f>
        <v>Q4</v>
      </c>
      <c r="E2445" s="10">
        <f>MONTH(SalesDataTable[[#This Row],[Order Date]])</f>
        <v>11</v>
      </c>
      <c r="F2445" s="10"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6">
      <c r="A2446" s="2">
        <v>2958</v>
      </c>
      <c r="B2446" s="3">
        <v>46351</v>
      </c>
      <c r="C2446" s="10">
        <f>YEAR(SalesDataTable[[#This Row],[Order Date]])</f>
        <v>2026</v>
      </c>
      <c r="D2446" s="10" t="str">
        <f>"Q"&amp;ROUNDUP(MONTH(SalesDataTable[[#This Row],[Order Date]])/3,0)</f>
        <v>Q4</v>
      </c>
      <c r="E2446" s="10">
        <f>MONTH(SalesDataTable[[#This Row],[Order Date]])</f>
        <v>11</v>
      </c>
      <c r="F2446" s="10"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6">
      <c r="A2447" s="2">
        <v>3527</v>
      </c>
      <c r="B2447" s="3">
        <v>46351</v>
      </c>
      <c r="C2447" s="10">
        <f>YEAR(SalesDataTable[[#This Row],[Order Date]])</f>
        <v>2026</v>
      </c>
      <c r="D2447" s="10" t="str">
        <f>"Q"&amp;ROUNDUP(MONTH(SalesDataTable[[#This Row],[Order Date]])/3,0)</f>
        <v>Q4</v>
      </c>
      <c r="E2447" s="10">
        <f>MONTH(SalesDataTable[[#This Row],[Order Date]])</f>
        <v>11</v>
      </c>
      <c r="F2447" s="10"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6">
      <c r="A2448" s="2">
        <v>3729</v>
      </c>
      <c r="B2448" s="3">
        <v>46351</v>
      </c>
      <c r="C2448" s="10">
        <f>YEAR(SalesDataTable[[#This Row],[Order Date]])</f>
        <v>2026</v>
      </c>
      <c r="D2448" s="10" t="str">
        <f>"Q"&amp;ROUNDUP(MONTH(SalesDataTable[[#This Row],[Order Date]])/3,0)</f>
        <v>Q4</v>
      </c>
      <c r="E2448" s="10">
        <f>MONTH(SalesDataTable[[#This Row],[Order Date]])</f>
        <v>11</v>
      </c>
      <c r="F2448" s="10"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6">
      <c r="A2449" s="2">
        <v>4961</v>
      </c>
      <c r="B2449" s="3">
        <v>46351</v>
      </c>
      <c r="C2449" s="10">
        <f>YEAR(SalesDataTable[[#This Row],[Order Date]])</f>
        <v>2026</v>
      </c>
      <c r="D2449" s="10" t="str">
        <f>"Q"&amp;ROUNDUP(MONTH(SalesDataTable[[#This Row],[Order Date]])/3,0)</f>
        <v>Q4</v>
      </c>
      <c r="E2449" s="10">
        <f>MONTH(SalesDataTable[[#This Row],[Order Date]])</f>
        <v>11</v>
      </c>
      <c r="F2449" s="10"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6">
      <c r="A2450" s="2">
        <v>5034</v>
      </c>
      <c r="B2450" s="3">
        <v>46351</v>
      </c>
      <c r="C2450" s="10">
        <f>YEAR(SalesDataTable[[#This Row],[Order Date]])</f>
        <v>2026</v>
      </c>
      <c r="D2450" s="10" t="str">
        <f>"Q"&amp;ROUNDUP(MONTH(SalesDataTable[[#This Row],[Order Date]])/3,0)</f>
        <v>Q4</v>
      </c>
      <c r="E2450" s="10">
        <f>MONTH(SalesDataTable[[#This Row],[Order Date]])</f>
        <v>11</v>
      </c>
      <c r="F2450" s="10"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6">
      <c r="A2451" s="2">
        <v>343</v>
      </c>
      <c r="B2451" s="3">
        <v>46352</v>
      </c>
      <c r="C2451" s="10">
        <f>YEAR(SalesDataTable[[#This Row],[Order Date]])</f>
        <v>2026</v>
      </c>
      <c r="D2451" s="10" t="str">
        <f>"Q"&amp;ROUNDUP(MONTH(SalesDataTable[[#This Row],[Order Date]])/3,0)</f>
        <v>Q4</v>
      </c>
      <c r="E2451" s="10">
        <f>MONTH(SalesDataTable[[#This Row],[Order Date]])</f>
        <v>11</v>
      </c>
      <c r="F2451" s="10"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6">
      <c r="A2452" s="2">
        <v>405</v>
      </c>
      <c r="B2452" s="3">
        <v>46352</v>
      </c>
      <c r="C2452" s="10">
        <f>YEAR(SalesDataTable[[#This Row],[Order Date]])</f>
        <v>2026</v>
      </c>
      <c r="D2452" s="10" t="str">
        <f>"Q"&amp;ROUNDUP(MONTH(SalesDataTable[[#This Row],[Order Date]])/3,0)</f>
        <v>Q4</v>
      </c>
      <c r="E2452" s="10">
        <f>MONTH(SalesDataTable[[#This Row],[Order Date]])</f>
        <v>11</v>
      </c>
      <c r="F2452" s="10"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6">
      <c r="A2453" s="2">
        <v>485</v>
      </c>
      <c r="B2453" s="3">
        <v>46352</v>
      </c>
      <c r="C2453" s="10">
        <f>YEAR(SalesDataTable[[#This Row],[Order Date]])</f>
        <v>2026</v>
      </c>
      <c r="D2453" s="10" t="str">
        <f>"Q"&amp;ROUNDUP(MONTH(SalesDataTable[[#This Row],[Order Date]])/3,0)</f>
        <v>Q4</v>
      </c>
      <c r="E2453" s="10">
        <f>MONTH(SalesDataTable[[#This Row],[Order Date]])</f>
        <v>11</v>
      </c>
      <c r="F2453" s="10"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6">
      <c r="A2454" s="2">
        <v>807</v>
      </c>
      <c r="B2454" s="3">
        <v>46352</v>
      </c>
      <c r="C2454" s="10">
        <f>YEAR(SalesDataTable[[#This Row],[Order Date]])</f>
        <v>2026</v>
      </c>
      <c r="D2454" s="10" t="str">
        <f>"Q"&amp;ROUNDUP(MONTH(SalesDataTable[[#This Row],[Order Date]])/3,0)</f>
        <v>Q4</v>
      </c>
      <c r="E2454" s="10">
        <f>MONTH(SalesDataTable[[#This Row],[Order Date]])</f>
        <v>11</v>
      </c>
      <c r="F2454" s="10"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6">
      <c r="A2455" s="2">
        <v>1666</v>
      </c>
      <c r="B2455" s="3">
        <v>46352</v>
      </c>
      <c r="C2455" s="10">
        <f>YEAR(SalesDataTable[[#This Row],[Order Date]])</f>
        <v>2026</v>
      </c>
      <c r="D2455" s="10" t="str">
        <f>"Q"&amp;ROUNDUP(MONTH(SalesDataTable[[#This Row],[Order Date]])/3,0)</f>
        <v>Q4</v>
      </c>
      <c r="E2455" s="10">
        <f>MONTH(SalesDataTable[[#This Row],[Order Date]])</f>
        <v>11</v>
      </c>
      <c r="F2455" s="10"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6">
      <c r="A2456" s="2">
        <v>3442</v>
      </c>
      <c r="B2456" s="3">
        <v>46352</v>
      </c>
      <c r="C2456" s="10">
        <f>YEAR(SalesDataTable[[#This Row],[Order Date]])</f>
        <v>2026</v>
      </c>
      <c r="D2456" s="10" t="str">
        <f>"Q"&amp;ROUNDUP(MONTH(SalesDataTable[[#This Row],[Order Date]])/3,0)</f>
        <v>Q4</v>
      </c>
      <c r="E2456" s="10">
        <f>MONTH(SalesDataTable[[#This Row],[Order Date]])</f>
        <v>11</v>
      </c>
      <c r="F2456" s="10"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6">
      <c r="A2457" s="2">
        <v>4177</v>
      </c>
      <c r="B2457" s="3">
        <v>46352</v>
      </c>
      <c r="C2457" s="10">
        <f>YEAR(SalesDataTable[[#This Row],[Order Date]])</f>
        <v>2026</v>
      </c>
      <c r="D2457" s="10" t="str">
        <f>"Q"&amp;ROUNDUP(MONTH(SalesDataTable[[#This Row],[Order Date]])/3,0)</f>
        <v>Q4</v>
      </c>
      <c r="E2457" s="10">
        <f>MONTH(SalesDataTable[[#This Row],[Order Date]])</f>
        <v>11</v>
      </c>
      <c r="F2457" s="10"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6">
      <c r="A2458" s="2">
        <v>4659</v>
      </c>
      <c r="B2458" s="3">
        <v>46352</v>
      </c>
      <c r="C2458" s="10">
        <f>YEAR(SalesDataTable[[#This Row],[Order Date]])</f>
        <v>2026</v>
      </c>
      <c r="D2458" s="10" t="str">
        <f>"Q"&amp;ROUNDUP(MONTH(SalesDataTable[[#This Row],[Order Date]])/3,0)</f>
        <v>Q4</v>
      </c>
      <c r="E2458" s="10">
        <f>MONTH(SalesDataTable[[#This Row],[Order Date]])</f>
        <v>11</v>
      </c>
      <c r="F2458" s="10"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6">
      <c r="A2459" s="2">
        <v>4667</v>
      </c>
      <c r="B2459" s="3">
        <v>46352</v>
      </c>
      <c r="C2459" s="10">
        <f>YEAR(SalesDataTable[[#This Row],[Order Date]])</f>
        <v>2026</v>
      </c>
      <c r="D2459" s="10" t="str">
        <f>"Q"&amp;ROUNDUP(MONTH(SalesDataTable[[#This Row],[Order Date]])/3,0)</f>
        <v>Q4</v>
      </c>
      <c r="E2459" s="10">
        <f>MONTH(SalesDataTable[[#This Row],[Order Date]])</f>
        <v>11</v>
      </c>
      <c r="F2459" s="10"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6">
      <c r="A2460" s="2">
        <v>197</v>
      </c>
      <c r="B2460" s="3">
        <v>46353</v>
      </c>
      <c r="C2460" s="10">
        <f>YEAR(SalesDataTable[[#This Row],[Order Date]])</f>
        <v>2026</v>
      </c>
      <c r="D2460" s="10" t="str">
        <f>"Q"&amp;ROUNDUP(MONTH(SalesDataTable[[#This Row],[Order Date]])/3,0)</f>
        <v>Q4</v>
      </c>
      <c r="E2460" s="10">
        <f>MONTH(SalesDataTable[[#This Row],[Order Date]])</f>
        <v>11</v>
      </c>
      <c r="F2460" s="10"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6">
      <c r="A2461" s="2">
        <v>361</v>
      </c>
      <c r="B2461" s="3">
        <v>46353</v>
      </c>
      <c r="C2461" s="10">
        <f>YEAR(SalesDataTable[[#This Row],[Order Date]])</f>
        <v>2026</v>
      </c>
      <c r="D2461" s="10" t="str">
        <f>"Q"&amp;ROUNDUP(MONTH(SalesDataTable[[#This Row],[Order Date]])/3,0)</f>
        <v>Q4</v>
      </c>
      <c r="E2461" s="10">
        <f>MONTH(SalesDataTable[[#This Row],[Order Date]])</f>
        <v>11</v>
      </c>
      <c r="F2461" s="10"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6">
      <c r="A2462" s="2">
        <v>841</v>
      </c>
      <c r="B2462" s="3">
        <v>46353</v>
      </c>
      <c r="C2462" s="10">
        <f>YEAR(SalesDataTable[[#This Row],[Order Date]])</f>
        <v>2026</v>
      </c>
      <c r="D2462" s="10" t="str">
        <f>"Q"&amp;ROUNDUP(MONTH(SalesDataTable[[#This Row],[Order Date]])/3,0)</f>
        <v>Q4</v>
      </c>
      <c r="E2462" s="10">
        <f>MONTH(SalesDataTable[[#This Row],[Order Date]])</f>
        <v>11</v>
      </c>
      <c r="F2462" s="10"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6">
      <c r="A2463" s="2">
        <v>903</v>
      </c>
      <c r="B2463" s="3">
        <v>46353</v>
      </c>
      <c r="C2463" s="10">
        <f>YEAR(SalesDataTable[[#This Row],[Order Date]])</f>
        <v>2026</v>
      </c>
      <c r="D2463" s="10" t="str">
        <f>"Q"&amp;ROUNDUP(MONTH(SalesDataTable[[#This Row],[Order Date]])/3,0)</f>
        <v>Q4</v>
      </c>
      <c r="E2463" s="10">
        <f>MONTH(SalesDataTable[[#This Row],[Order Date]])</f>
        <v>11</v>
      </c>
      <c r="F2463" s="10"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6">
      <c r="A2464" s="2">
        <v>1278</v>
      </c>
      <c r="B2464" s="3">
        <v>46353</v>
      </c>
      <c r="C2464" s="10">
        <f>YEAR(SalesDataTable[[#This Row],[Order Date]])</f>
        <v>2026</v>
      </c>
      <c r="D2464" s="10" t="str">
        <f>"Q"&amp;ROUNDUP(MONTH(SalesDataTable[[#This Row],[Order Date]])/3,0)</f>
        <v>Q4</v>
      </c>
      <c r="E2464" s="10">
        <f>MONTH(SalesDataTable[[#This Row],[Order Date]])</f>
        <v>11</v>
      </c>
      <c r="F2464" s="10"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6">
      <c r="A2465" s="2">
        <v>2091</v>
      </c>
      <c r="B2465" s="3">
        <v>46353</v>
      </c>
      <c r="C2465" s="10">
        <f>YEAR(SalesDataTable[[#This Row],[Order Date]])</f>
        <v>2026</v>
      </c>
      <c r="D2465" s="10" t="str">
        <f>"Q"&amp;ROUNDUP(MONTH(SalesDataTable[[#This Row],[Order Date]])/3,0)</f>
        <v>Q4</v>
      </c>
      <c r="E2465" s="10">
        <f>MONTH(SalesDataTable[[#This Row],[Order Date]])</f>
        <v>11</v>
      </c>
      <c r="F2465" s="10"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6">
      <c r="A2466" s="2">
        <v>3070</v>
      </c>
      <c r="B2466" s="3">
        <v>46353</v>
      </c>
      <c r="C2466" s="10">
        <f>YEAR(SalesDataTable[[#This Row],[Order Date]])</f>
        <v>2026</v>
      </c>
      <c r="D2466" s="10" t="str">
        <f>"Q"&amp;ROUNDUP(MONTH(SalesDataTable[[#This Row],[Order Date]])/3,0)</f>
        <v>Q4</v>
      </c>
      <c r="E2466" s="10">
        <f>MONTH(SalesDataTable[[#This Row],[Order Date]])</f>
        <v>11</v>
      </c>
      <c r="F2466" s="10"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6">
      <c r="A2467" s="2">
        <v>4007</v>
      </c>
      <c r="B2467" s="3">
        <v>46353</v>
      </c>
      <c r="C2467" s="10">
        <f>YEAR(SalesDataTable[[#This Row],[Order Date]])</f>
        <v>2026</v>
      </c>
      <c r="D2467" s="10" t="str">
        <f>"Q"&amp;ROUNDUP(MONTH(SalesDataTable[[#This Row],[Order Date]])/3,0)</f>
        <v>Q4</v>
      </c>
      <c r="E2467" s="10">
        <f>MONTH(SalesDataTable[[#This Row],[Order Date]])</f>
        <v>11</v>
      </c>
      <c r="F2467" s="10"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6">
      <c r="A2468" s="2">
        <v>4488</v>
      </c>
      <c r="B2468" s="3">
        <v>46353</v>
      </c>
      <c r="C2468" s="10">
        <f>YEAR(SalesDataTable[[#This Row],[Order Date]])</f>
        <v>2026</v>
      </c>
      <c r="D2468" s="10" t="str">
        <f>"Q"&amp;ROUNDUP(MONTH(SalesDataTable[[#This Row],[Order Date]])/3,0)</f>
        <v>Q4</v>
      </c>
      <c r="E2468" s="10">
        <f>MONTH(SalesDataTable[[#This Row],[Order Date]])</f>
        <v>11</v>
      </c>
      <c r="F2468" s="10"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6">
      <c r="A2469" s="2">
        <v>5159</v>
      </c>
      <c r="B2469" s="3">
        <v>46353</v>
      </c>
      <c r="C2469" s="10">
        <f>YEAR(SalesDataTable[[#This Row],[Order Date]])</f>
        <v>2026</v>
      </c>
      <c r="D2469" s="10" t="str">
        <f>"Q"&amp;ROUNDUP(MONTH(SalesDataTable[[#This Row],[Order Date]])/3,0)</f>
        <v>Q4</v>
      </c>
      <c r="E2469" s="10">
        <f>MONTH(SalesDataTable[[#This Row],[Order Date]])</f>
        <v>11</v>
      </c>
      <c r="F2469" s="10"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6">
      <c r="A2470" s="2">
        <v>669</v>
      </c>
      <c r="B2470" s="3">
        <v>46354</v>
      </c>
      <c r="C2470" s="10">
        <f>YEAR(SalesDataTable[[#This Row],[Order Date]])</f>
        <v>2026</v>
      </c>
      <c r="D2470" s="10" t="str">
        <f>"Q"&amp;ROUNDUP(MONTH(SalesDataTable[[#This Row],[Order Date]])/3,0)</f>
        <v>Q4</v>
      </c>
      <c r="E2470" s="10">
        <f>MONTH(SalesDataTable[[#This Row],[Order Date]])</f>
        <v>11</v>
      </c>
      <c r="F2470" s="10"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6">
      <c r="A2471" s="2">
        <v>686</v>
      </c>
      <c r="B2471" s="3">
        <v>46354</v>
      </c>
      <c r="C2471" s="10">
        <f>YEAR(SalesDataTable[[#This Row],[Order Date]])</f>
        <v>2026</v>
      </c>
      <c r="D2471" s="10" t="str">
        <f>"Q"&amp;ROUNDUP(MONTH(SalesDataTable[[#This Row],[Order Date]])/3,0)</f>
        <v>Q4</v>
      </c>
      <c r="E2471" s="10">
        <f>MONTH(SalesDataTable[[#This Row],[Order Date]])</f>
        <v>11</v>
      </c>
      <c r="F2471" s="10"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6">
      <c r="A2472" s="2">
        <v>990</v>
      </c>
      <c r="B2472" s="3">
        <v>46354</v>
      </c>
      <c r="C2472" s="10">
        <f>YEAR(SalesDataTable[[#This Row],[Order Date]])</f>
        <v>2026</v>
      </c>
      <c r="D2472" s="10" t="str">
        <f>"Q"&amp;ROUNDUP(MONTH(SalesDataTable[[#This Row],[Order Date]])/3,0)</f>
        <v>Q4</v>
      </c>
      <c r="E2472" s="10">
        <f>MONTH(SalesDataTable[[#This Row],[Order Date]])</f>
        <v>11</v>
      </c>
      <c r="F2472" s="10"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6">
      <c r="A2473" s="2">
        <v>1134</v>
      </c>
      <c r="B2473" s="3">
        <v>46354</v>
      </c>
      <c r="C2473" s="10">
        <f>YEAR(SalesDataTable[[#This Row],[Order Date]])</f>
        <v>2026</v>
      </c>
      <c r="D2473" s="10" t="str">
        <f>"Q"&amp;ROUNDUP(MONTH(SalesDataTable[[#This Row],[Order Date]])/3,0)</f>
        <v>Q4</v>
      </c>
      <c r="E2473" s="10">
        <f>MONTH(SalesDataTable[[#This Row],[Order Date]])</f>
        <v>11</v>
      </c>
      <c r="F2473" s="10"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6">
      <c r="A2474" s="2">
        <v>1770</v>
      </c>
      <c r="B2474" s="3">
        <v>46354</v>
      </c>
      <c r="C2474" s="10">
        <f>YEAR(SalesDataTable[[#This Row],[Order Date]])</f>
        <v>2026</v>
      </c>
      <c r="D2474" s="10" t="str">
        <f>"Q"&amp;ROUNDUP(MONTH(SalesDataTable[[#This Row],[Order Date]])/3,0)</f>
        <v>Q4</v>
      </c>
      <c r="E2474" s="10">
        <f>MONTH(SalesDataTable[[#This Row],[Order Date]])</f>
        <v>11</v>
      </c>
      <c r="F2474" s="10"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6">
      <c r="A2475" s="2">
        <v>3396</v>
      </c>
      <c r="B2475" s="3">
        <v>46354</v>
      </c>
      <c r="C2475" s="10">
        <f>YEAR(SalesDataTable[[#This Row],[Order Date]])</f>
        <v>2026</v>
      </c>
      <c r="D2475" s="10" t="str">
        <f>"Q"&amp;ROUNDUP(MONTH(SalesDataTable[[#This Row],[Order Date]])/3,0)</f>
        <v>Q4</v>
      </c>
      <c r="E2475" s="10">
        <f>MONTH(SalesDataTable[[#This Row],[Order Date]])</f>
        <v>11</v>
      </c>
      <c r="F2475" s="10"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6">
      <c r="A2476" s="2">
        <v>4259</v>
      </c>
      <c r="B2476" s="3">
        <v>46354</v>
      </c>
      <c r="C2476" s="10">
        <f>YEAR(SalesDataTable[[#This Row],[Order Date]])</f>
        <v>2026</v>
      </c>
      <c r="D2476" s="10" t="str">
        <f>"Q"&amp;ROUNDUP(MONTH(SalesDataTable[[#This Row],[Order Date]])/3,0)</f>
        <v>Q4</v>
      </c>
      <c r="E2476" s="10">
        <f>MONTH(SalesDataTable[[#This Row],[Order Date]])</f>
        <v>11</v>
      </c>
      <c r="F2476" s="10"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6">
      <c r="A2477" s="2">
        <v>4440</v>
      </c>
      <c r="B2477" s="3">
        <v>46354</v>
      </c>
      <c r="C2477" s="10">
        <f>YEAR(SalesDataTable[[#This Row],[Order Date]])</f>
        <v>2026</v>
      </c>
      <c r="D2477" s="10" t="str">
        <f>"Q"&amp;ROUNDUP(MONTH(SalesDataTable[[#This Row],[Order Date]])/3,0)</f>
        <v>Q4</v>
      </c>
      <c r="E2477" s="10">
        <f>MONTH(SalesDataTable[[#This Row],[Order Date]])</f>
        <v>11</v>
      </c>
      <c r="F2477" s="10"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6">
      <c r="A2478" s="2">
        <v>5115</v>
      </c>
      <c r="B2478" s="3">
        <v>46354</v>
      </c>
      <c r="C2478" s="10">
        <f>YEAR(SalesDataTable[[#This Row],[Order Date]])</f>
        <v>2026</v>
      </c>
      <c r="D2478" s="10" t="str">
        <f>"Q"&amp;ROUNDUP(MONTH(SalesDataTable[[#This Row],[Order Date]])/3,0)</f>
        <v>Q4</v>
      </c>
      <c r="E2478" s="10">
        <f>MONTH(SalesDataTable[[#This Row],[Order Date]])</f>
        <v>11</v>
      </c>
      <c r="F2478" s="10"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6">
      <c r="A2479" s="2">
        <v>5136</v>
      </c>
      <c r="B2479" s="3">
        <v>46354</v>
      </c>
      <c r="C2479" s="10">
        <f>YEAR(SalesDataTable[[#This Row],[Order Date]])</f>
        <v>2026</v>
      </c>
      <c r="D2479" s="10" t="str">
        <f>"Q"&amp;ROUNDUP(MONTH(SalesDataTable[[#This Row],[Order Date]])/3,0)</f>
        <v>Q4</v>
      </c>
      <c r="E2479" s="10">
        <f>MONTH(SalesDataTable[[#This Row],[Order Date]])</f>
        <v>11</v>
      </c>
      <c r="F2479" s="10"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6">
      <c r="A2480" s="2">
        <v>562</v>
      </c>
      <c r="B2480" s="3">
        <v>46355</v>
      </c>
      <c r="C2480" s="10">
        <f>YEAR(SalesDataTable[[#This Row],[Order Date]])</f>
        <v>2026</v>
      </c>
      <c r="D2480" s="10" t="str">
        <f>"Q"&amp;ROUNDUP(MONTH(SalesDataTable[[#This Row],[Order Date]])/3,0)</f>
        <v>Q4</v>
      </c>
      <c r="E2480" s="10">
        <f>MONTH(SalesDataTable[[#This Row],[Order Date]])</f>
        <v>11</v>
      </c>
      <c r="F2480" s="10"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6">
      <c r="A2481" s="2">
        <v>806</v>
      </c>
      <c r="B2481" s="3">
        <v>46355</v>
      </c>
      <c r="C2481" s="10">
        <f>YEAR(SalesDataTable[[#This Row],[Order Date]])</f>
        <v>2026</v>
      </c>
      <c r="D2481" s="10" t="str">
        <f>"Q"&amp;ROUNDUP(MONTH(SalesDataTable[[#This Row],[Order Date]])/3,0)</f>
        <v>Q4</v>
      </c>
      <c r="E2481" s="10">
        <f>MONTH(SalesDataTable[[#This Row],[Order Date]])</f>
        <v>11</v>
      </c>
      <c r="F2481" s="10"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6">
      <c r="A2482" s="2">
        <v>3150</v>
      </c>
      <c r="B2482" s="3">
        <v>46355</v>
      </c>
      <c r="C2482" s="10">
        <f>YEAR(SalesDataTable[[#This Row],[Order Date]])</f>
        <v>2026</v>
      </c>
      <c r="D2482" s="10" t="str">
        <f>"Q"&amp;ROUNDUP(MONTH(SalesDataTable[[#This Row],[Order Date]])/3,0)</f>
        <v>Q4</v>
      </c>
      <c r="E2482" s="10">
        <f>MONTH(SalesDataTable[[#This Row],[Order Date]])</f>
        <v>11</v>
      </c>
      <c r="F2482" s="10"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6">
      <c r="A2483" s="2">
        <v>4847</v>
      </c>
      <c r="B2483" s="3">
        <v>46355</v>
      </c>
      <c r="C2483" s="10">
        <f>YEAR(SalesDataTable[[#This Row],[Order Date]])</f>
        <v>2026</v>
      </c>
      <c r="D2483" s="10" t="str">
        <f>"Q"&amp;ROUNDUP(MONTH(SalesDataTable[[#This Row],[Order Date]])/3,0)</f>
        <v>Q4</v>
      </c>
      <c r="E2483" s="10">
        <f>MONTH(SalesDataTable[[#This Row],[Order Date]])</f>
        <v>11</v>
      </c>
      <c r="F2483" s="10"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6">
      <c r="A2484" s="2">
        <v>221</v>
      </c>
      <c r="B2484" s="3">
        <v>46356</v>
      </c>
      <c r="C2484" s="10">
        <f>YEAR(SalesDataTable[[#This Row],[Order Date]])</f>
        <v>2026</v>
      </c>
      <c r="D2484" s="10" t="str">
        <f>"Q"&amp;ROUNDUP(MONTH(SalesDataTable[[#This Row],[Order Date]])/3,0)</f>
        <v>Q4</v>
      </c>
      <c r="E2484" s="10">
        <f>MONTH(SalesDataTable[[#This Row],[Order Date]])</f>
        <v>11</v>
      </c>
      <c r="F2484" s="10"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6">
      <c r="A2485" s="2">
        <v>630</v>
      </c>
      <c r="B2485" s="3">
        <v>46356</v>
      </c>
      <c r="C2485" s="10">
        <f>YEAR(SalesDataTable[[#This Row],[Order Date]])</f>
        <v>2026</v>
      </c>
      <c r="D2485" s="10" t="str">
        <f>"Q"&amp;ROUNDUP(MONTH(SalesDataTable[[#This Row],[Order Date]])/3,0)</f>
        <v>Q4</v>
      </c>
      <c r="E2485" s="10">
        <f>MONTH(SalesDataTable[[#This Row],[Order Date]])</f>
        <v>11</v>
      </c>
      <c r="F2485" s="10"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6">
      <c r="A2486" s="2">
        <v>1789</v>
      </c>
      <c r="B2486" s="3">
        <v>46356</v>
      </c>
      <c r="C2486" s="10">
        <f>YEAR(SalesDataTable[[#This Row],[Order Date]])</f>
        <v>2026</v>
      </c>
      <c r="D2486" s="10" t="str">
        <f>"Q"&amp;ROUNDUP(MONTH(SalesDataTable[[#This Row],[Order Date]])/3,0)</f>
        <v>Q4</v>
      </c>
      <c r="E2486" s="10">
        <f>MONTH(SalesDataTable[[#This Row],[Order Date]])</f>
        <v>11</v>
      </c>
      <c r="F2486" s="10"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6">
      <c r="A2487" s="2">
        <v>1947</v>
      </c>
      <c r="B2487" s="3">
        <v>46356</v>
      </c>
      <c r="C2487" s="10">
        <f>YEAR(SalesDataTable[[#This Row],[Order Date]])</f>
        <v>2026</v>
      </c>
      <c r="D2487" s="10" t="str">
        <f>"Q"&amp;ROUNDUP(MONTH(SalesDataTable[[#This Row],[Order Date]])/3,0)</f>
        <v>Q4</v>
      </c>
      <c r="E2487" s="10">
        <f>MONTH(SalesDataTable[[#This Row],[Order Date]])</f>
        <v>11</v>
      </c>
      <c r="F2487" s="10"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6">
      <c r="A2488" s="2">
        <v>2279</v>
      </c>
      <c r="B2488" s="3">
        <v>46356</v>
      </c>
      <c r="C2488" s="10">
        <f>YEAR(SalesDataTable[[#This Row],[Order Date]])</f>
        <v>2026</v>
      </c>
      <c r="D2488" s="10" t="str">
        <f>"Q"&amp;ROUNDUP(MONTH(SalesDataTable[[#This Row],[Order Date]])/3,0)</f>
        <v>Q4</v>
      </c>
      <c r="E2488" s="10">
        <f>MONTH(SalesDataTable[[#This Row],[Order Date]])</f>
        <v>11</v>
      </c>
      <c r="F2488" s="10"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6">
      <c r="A2489" s="2">
        <v>2439</v>
      </c>
      <c r="B2489" s="3">
        <v>46356</v>
      </c>
      <c r="C2489" s="10">
        <f>YEAR(SalesDataTable[[#This Row],[Order Date]])</f>
        <v>2026</v>
      </c>
      <c r="D2489" s="10" t="str">
        <f>"Q"&amp;ROUNDUP(MONTH(SalesDataTable[[#This Row],[Order Date]])/3,0)</f>
        <v>Q4</v>
      </c>
      <c r="E2489" s="10">
        <f>MONTH(SalesDataTable[[#This Row],[Order Date]])</f>
        <v>11</v>
      </c>
      <c r="F2489" s="10"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6">
      <c r="A2490" s="2">
        <v>2540</v>
      </c>
      <c r="B2490" s="3">
        <v>46356</v>
      </c>
      <c r="C2490" s="10">
        <f>YEAR(SalesDataTable[[#This Row],[Order Date]])</f>
        <v>2026</v>
      </c>
      <c r="D2490" s="10" t="str">
        <f>"Q"&amp;ROUNDUP(MONTH(SalesDataTable[[#This Row],[Order Date]])/3,0)</f>
        <v>Q4</v>
      </c>
      <c r="E2490" s="10">
        <f>MONTH(SalesDataTable[[#This Row],[Order Date]])</f>
        <v>11</v>
      </c>
      <c r="F2490" s="10"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6">
      <c r="A2491" s="2">
        <v>2747</v>
      </c>
      <c r="B2491" s="3">
        <v>46356</v>
      </c>
      <c r="C2491" s="10">
        <f>YEAR(SalesDataTable[[#This Row],[Order Date]])</f>
        <v>2026</v>
      </c>
      <c r="D2491" s="10" t="str">
        <f>"Q"&amp;ROUNDUP(MONTH(SalesDataTable[[#This Row],[Order Date]])/3,0)</f>
        <v>Q4</v>
      </c>
      <c r="E2491" s="10">
        <f>MONTH(SalesDataTable[[#This Row],[Order Date]])</f>
        <v>11</v>
      </c>
      <c r="F2491" s="10"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6">
      <c r="A2492" s="2">
        <v>3094</v>
      </c>
      <c r="B2492" s="3">
        <v>46356</v>
      </c>
      <c r="C2492" s="10">
        <f>YEAR(SalesDataTable[[#This Row],[Order Date]])</f>
        <v>2026</v>
      </c>
      <c r="D2492" s="10" t="str">
        <f>"Q"&amp;ROUNDUP(MONTH(SalesDataTable[[#This Row],[Order Date]])/3,0)</f>
        <v>Q4</v>
      </c>
      <c r="E2492" s="10">
        <f>MONTH(SalesDataTable[[#This Row],[Order Date]])</f>
        <v>11</v>
      </c>
      <c r="F2492" s="10"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6">
      <c r="A2493" s="2">
        <v>3359</v>
      </c>
      <c r="B2493" s="3">
        <v>46356</v>
      </c>
      <c r="C2493" s="10">
        <f>YEAR(SalesDataTable[[#This Row],[Order Date]])</f>
        <v>2026</v>
      </c>
      <c r="D2493" s="10" t="str">
        <f>"Q"&amp;ROUNDUP(MONTH(SalesDataTable[[#This Row],[Order Date]])/3,0)</f>
        <v>Q4</v>
      </c>
      <c r="E2493" s="10">
        <f>MONTH(SalesDataTable[[#This Row],[Order Date]])</f>
        <v>11</v>
      </c>
      <c r="F2493" s="10"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6">
      <c r="A2494" s="2">
        <v>3473</v>
      </c>
      <c r="B2494" s="3">
        <v>46356</v>
      </c>
      <c r="C2494" s="10">
        <f>YEAR(SalesDataTable[[#This Row],[Order Date]])</f>
        <v>2026</v>
      </c>
      <c r="D2494" s="10" t="str">
        <f>"Q"&amp;ROUNDUP(MONTH(SalesDataTable[[#This Row],[Order Date]])/3,0)</f>
        <v>Q4</v>
      </c>
      <c r="E2494" s="10">
        <f>MONTH(SalesDataTable[[#This Row],[Order Date]])</f>
        <v>11</v>
      </c>
      <c r="F2494" s="10"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6">
      <c r="A2495" s="2">
        <v>3589</v>
      </c>
      <c r="B2495" s="3">
        <v>46356</v>
      </c>
      <c r="C2495" s="10">
        <f>YEAR(SalesDataTable[[#This Row],[Order Date]])</f>
        <v>2026</v>
      </c>
      <c r="D2495" s="10" t="str">
        <f>"Q"&amp;ROUNDUP(MONTH(SalesDataTable[[#This Row],[Order Date]])/3,0)</f>
        <v>Q4</v>
      </c>
      <c r="E2495" s="10">
        <f>MONTH(SalesDataTable[[#This Row],[Order Date]])</f>
        <v>11</v>
      </c>
      <c r="F2495" s="10"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6">
      <c r="A2496" s="2">
        <v>4689</v>
      </c>
      <c r="B2496" s="3">
        <v>46356</v>
      </c>
      <c r="C2496" s="10">
        <f>YEAR(SalesDataTable[[#This Row],[Order Date]])</f>
        <v>2026</v>
      </c>
      <c r="D2496" s="10" t="str">
        <f>"Q"&amp;ROUNDUP(MONTH(SalesDataTable[[#This Row],[Order Date]])/3,0)</f>
        <v>Q4</v>
      </c>
      <c r="E2496" s="10">
        <f>MONTH(SalesDataTable[[#This Row],[Order Date]])</f>
        <v>11</v>
      </c>
      <c r="F2496" s="10"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6">
      <c r="A2497" s="2">
        <v>4819</v>
      </c>
      <c r="B2497" s="3">
        <v>46356</v>
      </c>
      <c r="C2497" s="10">
        <f>YEAR(SalesDataTable[[#This Row],[Order Date]])</f>
        <v>2026</v>
      </c>
      <c r="D2497" s="10" t="str">
        <f>"Q"&amp;ROUNDUP(MONTH(SalesDataTable[[#This Row],[Order Date]])/3,0)</f>
        <v>Q4</v>
      </c>
      <c r="E2497" s="10">
        <f>MONTH(SalesDataTable[[#This Row],[Order Date]])</f>
        <v>11</v>
      </c>
      <c r="F2497" s="10"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6">
      <c r="A2498" s="2">
        <v>5167</v>
      </c>
      <c r="B2498" s="3">
        <v>46356</v>
      </c>
      <c r="C2498" s="10">
        <f>YEAR(SalesDataTable[[#This Row],[Order Date]])</f>
        <v>2026</v>
      </c>
      <c r="D2498" s="10" t="str">
        <f>"Q"&amp;ROUNDUP(MONTH(SalesDataTable[[#This Row],[Order Date]])/3,0)</f>
        <v>Q4</v>
      </c>
      <c r="E2498" s="10">
        <f>MONTH(SalesDataTable[[#This Row],[Order Date]])</f>
        <v>11</v>
      </c>
      <c r="F2498" s="10"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6">
      <c r="A2499" s="2">
        <v>38</v>
      </c>
      <c r="B2499" s="3">
        <v>46357</v>
      </c>
      <c r="C2499" s="10">
        <f>YEAR(SalesDataTable[[#This Row],[Order Date]])</f>
        <v>2026</v>
      </c>
      <c r="D2499" s="10" t="str">
        <f>"Q"&amp;ROUNDUP(MONTH(SalesDataTable[[#This Row],[Order Date]])/3,0)</f>
        <v>Q4</v>
      </c>
      <c r="E2499" s="10">
        <f>MONTH(SalesDataTable[[#This Row],[Order Date]])</f>
        <v>12</v>
      </c>
      <c r="F2499" s="10"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6">
      <c r="A2500" s="2">
        <v>364</v>
      </c>
      <c r="B2500" s="3">
        <v>46357</v>
      </c>
      <c r="C2500" s="10">
        <f>YEAR(SalesDataTable[[#This Row],[Order Date]])</f>
        <v>2026</v>
      </c>
      <c r="D2500" s="10" t="str">
        <f>"Q"&amp;ROUNDUP(MONTH(SalesDataTable[[#This Row],[Order Date]])/3,0)</f>
        <v>Q4</v>
      </c>
      <c r="E2500" s="10">
        <f>MONTH(SalesDataTable[[#This Row],[Order Date]])</f>
        <v>12</v>
      </c>
      <c r="F2500" s="10"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6">
      <c r="A2501" s="2">
        <v>2040</v>
      </c>
      <c r="B2501" s="3">
        <v>46357</v>
      </c>
      <c r="C2501" s="10">
        <f>YEAR(SalesDataTable[[#This Row],[Order Date]])</f>
        <v>2026</v>
      </c>
      <c r="D2501" s="10" t="str">
        <f>"Q"&amp;ROUNDUP(MONTH(SalesDataTable[[#This Row],[Order Date]])/3,0)</f>
        <v>Q4</v>
      </c>
      <c r="E2501" s="10">
        <f>MONTH(SalesDataTable[[#This Row],[Order Date]])</f>
        <v>12</v>
      </c>
      <c r="F2501" s="10"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6">
      <c r="A2502" s="2">
        <v>2899</v>
      </c>
      <c r="B2502" s="3">
        <v>46357</v>
      </c>
      <c r="C2502" s="10">
        <f>YEAR(SalesDataTable[[#This Row],[Order Date]])</f>
        <v>2026</v>
      </c>
      <c r="D2502" s="10" t="str">
        <f>"Q"&amp;ROUNDUP(MONTH(SalesDataTable[[#This Row],[Order Date]])/3,0)</f>
        <v>Q4</v>
      </c>
      <c r="E2502" s="10">
        <f>MONTH(SalesDataTable[[#This Row],[Order Date]])</f>
        <v>12</v>
      </c>
      <c r="F2502" s="10"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6">
      <c r="A2503" s="2">
        <v>3199</v>
      </c>
      <c r="B2503" s="3">
        <v>46357</v>
      </c>
      <c r="C2503" s="10">
        <f>YEAR(SalesDataTable[[#This Row],[Order Date]])</f>
        <v>2026</v>
      </c>
      <c r="D2503" s="10" t="str">
        <f>"Q"&amp;ROUNDUP(MONTH(SalesDataTable[[#This Row],[Order Date]])/3,0)</f>
        <v>Q4</v>
      </c>
      <c r="E2503" s="10">
        <f>MONTH(SalesDataTable[[#This Row],[Order Date]])</f>
        <v>12</v>
      </c>
      <c r="F2503" s="10"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6">
      <c r="A2504" s="2">
        <v>4722</v>
      </c>
      <c r="B2504" s="3">
        <v>46357</v>
      </c>
      <c r="C2504" s="10">
        <f>YEAR(SalesDataTable[[#This Row],[Order Date]])</f>
        <v>2026</v>
      </c>
      <c r="D2504" s="10" t="str">
        <f>"Q"&amp;ROUNDUP(MONTH(SalesDataTable[[#This Row],[Order Date]])/3,0)</f>
        <v>Q4</v>
      </c>
      <c r="E2504" s="10">
        <f>MONTH(SalesDataTable[[#This Row],[Order Date]])</f>
        <v>12</v>
      </c>
      <c r="F2504" s="10"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6">
      <c r="A2505" s="2">
        <v>1423</v>
      </c>
      <c r="B2505" s="3">
        <v>46358</v>
      </c>
      <c r="C2505" s="10">
        <f>YEAR(SalesDataTable[[#This Row],[Order Date]])</f>
        <v>2026</v>
      </c>
      <c r="D2505" s="10" t="str">
        <f>"Q"&amp;ROUNDUP(MONTH(SalesDataTable[[#This Row],[Order Date]])/3,0)</f>
        <v>Q4</v>
      </c>
      <c r="E2505" s="10">
        <f>MONTH(SalesDataTable[[#This Row],[Order Date]])</f>
        <v>12</v>
      </c>
      <c r="F2505" s="10"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6">
      <c r="A2506" s="2">
        <v>1505</v>
      </c>
      <c r="B2506" s="3">
        <v>46358</v>
      </c>
      <c r="C2506" s="10">
        <f>YEAR(SalesDataTable[[#This Row],[Order Date]])</f>
        <v>2026</v>
      </c>
      <c r="D2506" s="10" t="str">
        <f>"Q"&amp;ROUNDUP(MONTH(SalesDataTable[[#This Row],[Order Date]])/3,0)</f>
        <v>Q4</v>
      </c>
      <c r="E2506" s="10">
        <f>MONTH(SalesDataTable[[#This Row],[Order Date]])</f>
        <v>12</v>
      </c>
      <c r="F2506" s="10"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6">
      <c r="A2507" s="2">
        <v>1664</v>
      </c>
      <c r="B2507" s="3">
        <v>46358</v>
      </c>
      <c r="C2507" s="10">
        <f>YEAR(SalesDataTable[[#This Row],[Order Date]])</f>
        <v>2026</v>
      </c>
      <c r="D2507" s="10" t="str">
        <f>"Q"&amp;ROUNDUP(MONTH(SalesDataTable[[#This Row],[Order Date]])/3,0)</f>
        <v>Q4</v>
      </c>
      <c r="E2507" s="10">
        <f>MONTH(SalesDataTable[[#This Row],[Order Date]])</f>
        <v>12</v>
      </c>
      <c r="F2507" s="10"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6">
      <c r="A2508" s="2">
        <v>2035</v>
      </c>
      <c r="B2508" s="3">
        <v>46358</v>
      </c>
      <c r="C2508" s="10">
        <f>YEAR(SalesDataTable[[#This Row],[Order Date]])</f>
        <v>2026</v>
      </c>
      <c r="D2508" s="10" t="str">
        <f>"Q"&amp;ROUNDUP(MONTH(SalesDataTable[[#This Row],[Order Date]])/3,0)</f>
        <v>Q4</v>
      </c>
      <c r="E2508" s="10">
        <f>MONTH(SalesDataTable[[#This Row],[Order Date]])</f>
        <v>12</v>
      </c>
      <c r="F2508" s="10"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6">
      <c r="A2509" s="2">
        <v>2094</v>
      </c>
      <c r="B2509" s="3">
        <v>46358</v>
      </c>
      <c r="C2509" s="10">
        <f>YEAR(SalesDataTable[[#This Row],[Order Date]])</f>
        <v>2026</v>
      </c>
      <c r="D2509" s="10" t="str">
        <f>"Q"&amp;ROUNDUP(MONTH(SalesDataTable[[#This Row],[Order Date]])/3,0)</f>
        <v>Q4</v>
      </c>
      <c r="E2509" s="10">
        <f>MONTH(SalesDataTable[[#This Row],[Order Date]])</f>
        <v>12</v>
      </c>
      <c r="F2509" s="10"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6">
      <c r="A2510" s="2">
        <v>2204</v>
      </c>
      <c r="B2510" s="3">
        <v>46358</v>
      </c>
      <c r="C2510" s="10">
        <f>YEAR(SalesDataTable[[#This Row],[Order Date]])</f>
        <v>2026</v>
      </c>
      <c r="D2510" s="10" t="str">
        <f>"Q"&amp;ROUNDUP(MONTH(SalesDataTable[[#This Row],[Order Date]])/3,0)</f>
        <v>Q4</v>
      </c>
      <c r="E2510" s="10">
        <f>MONTH(SalesDataTable[[#This Row],[Order Date]])</f>
        <v>12</v>
      </c>
      <c r="F2510" s="10"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6">
      <c r="A2511" s="2">
        <v>3921</v>
      </c>
      <c r="B2511" s="3">
        <v>46358</v>
      </c>
      <c r="C2511" s="10">
        <f>YEAR(SalesDataTable[[#This Row],[Order Date]])</f>
        <v>2026</v>
      </c>
      <c r="D2511" s="10" t="str">
        <f>"Q"&amp;ROUNDUP(MONTH(SalesDataTable[[#This Row],[Order Date]])/3,0)</f>
        <v>Q4</v>
      </c>
      <c r="E2511" s="10">
        <f>MONTH(SalesDataTable[[#This Row],[Order Date]])</f>
        <v>12</v>
      </c>
      <c r="F2511" s="10"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6">
      <c r="A2512" s="2">
        <v>3999</v>
      </c>
      <c r="B2512" s="3">
        <v>46358</v>
      </c>
      <c r="C2512" s="10">
        <f>YEAR(SalesDataTable[[#This Row],[Order Date]])</f>
        <v>2026</v>
      </c>
      <c r="D2512" s="10" t="str">
        <f>"Q"&amp;ROUNDUP(MONTH(SalesDataTable[[#This Row],[Order Date]])/3,0)</f>
        <v>Q4</v>
      </c>
      <c r="E2512" s="10">
        <f>MONTH(SalesDataTable[[#This Row],[Order Date]])</f>
        <v>12</v>
      </c>
      <c r="F2512" s="10"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6">
      <c r="A2513" s="2">
        <v>4546</v>
      </c>
      <c r="B2513" s="3">
        <v>46358</v>
      </c>
      <c r="C2513" s="10">
        <f>YEAR(SalesDataTable[[#This Row],[Order Date]])</f>
        <v>2026</v>
      </c>
      <c r="D2513" s="10" t="str">
        <f>"Q"&amp;ROUNDUP(MONTH(SalesDataTable[[#This Row],[Order Date]])/3,0)</f>
        <v>Q4</v>
      </c>
      <c r="E2513" s="10">
        <f>MONTH(SalesDataTable[[#This Row],[Order Date]])</f>
        <v>12</v>
      </c>
      <c r="F2513" s="10"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6">
      <c r="A2514" s="2">
        <v>158</v>
      </c>
      <c r="B2514" s="3">
        <v>46359</v>
      </c>
      <c r="C2514" s="10">
        <f>YEAR(SalesDataTable[[#This Row],[Order Date]])</f>
        <v>2026</v>
      </c>
      <c r="D2514" s="10" t="str">
        <f>"Q"&amp;ROUNDUP(MONTH(SalesDataTable[[#This Row],[Order Date]])/3,0)</f>
        <v>Q4</v>
      </c>
      <c r="E2514" s="10">
        <f>MONTH(SalesDataTable[[#This Row],[Order Date]])</f>
        <v>12</v>
      </c>
      <c r="F2514" s="10"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6">
      <c r="A2515" s="2">
        <v>1972</v>
      </c>
      <c r="B2515" s="3">
        <v>46359</v>
      </c>
      <c r="C2515" s="10">
        <f>YEAR(SalesDataTable[[#This Row],[Order Date]])</f>
        <v>2026</v>
      </c>
      <c r="D2515" s="10" t="str">
        <f>"Q"&amp;ROUNDUP(MONTH(SalesDataTable[[#This Row],[Order Date]])/3,0)</f>
        <v>Q4</v>
      </c>
      <c r="E2515" s="10">
        <f>MONTH(SalesDataTable[[#This Row],[Order Date]])</f>
        <v>12</v>
      </c>
      <c r="F2515" s="10"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6">
      <c r="A2516" s="2">
        <v>3196</v>
      </c>
      <c r="B2516" s="3">
        <v>46359</v>
      </c>
      <c r="C2516" s="10">
        <f>YEAR(SalesDataTable[[#This Row],[Order Date]])</f>
        <v>2026</v>
      </c>
      <c r="D2516" s="10" t="str">
        <f>"Q"&amp;ROUNDUP(MONTH(SalesDataTable[[#This Row],[Order Date]])/3,0)</f>
        <v>Q4</v>
      </c>
      <c r="E2516" s="10">
        <f>MONTH(SalesDataTable[[#This Row],[Order Date]])</f>
        <v>12</v>
      </c>
      <c r="F2516" s="10"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6">
      <c r="A2517" s="2">
        <v>3722</v>
      </c>
      <c r="B2517" s="3">
        <v>46359</v>
      </c>
      <c r="C2517" s="10">
        <f>YEAR(SalesDataTable[[#This Row],[Order Date]])</f>
        <v>2026</v>
      </c>
      <c r="D2517" s="10" t="str">
        <f>"Q"&amp;ROUNDUP(MONTH(SalesDataTable[[#This Row],[Order Date]])/3,0)</f>
        <v>Q4</v>
      </c>
      <c r="E2517" s="10">
        <f>MONTH(SalesDataTable[[#This Row],[Order Date]])</f>
        <v>12</v>
      </c>
      <c r="F2517" s="10"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6">
      <c r="A2518" s="2">
        <v>4201</v>
      </c>
      <c r="B2518" s="3">
        <v>46359</v>
      </c>
      <c r="C2518" s="10">
        <f>YEAR(SalesDataTable[[#This Row],[Order Date]])</f>
        <v>2026</v>
      </c>
      <c r="D2518" s="10" t="str">
        <f>"Q"&amp;ROUNDUP(MONTH(SalesDataTable[[#This Row],[Order Date]])/3,0)</f>
        <v>Q4</v>
      </c>
      <c r="E2518" s="10">
        <f>MONTH(SalesDataTable[[#This Row],[Order Date]])</f>
        <v>12</v>
      </c>
      <c r="F2518" s="10"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6">
      <c r="A2519" s="2">
        <v>4498</v>
      </c>
      <c r="B2519" s="3">
        <v>46359</v>
      </c>
      <c r="C2519" s="10">
        <f>YEAR(SalesDataTable[[#This Row],[Order Date]])</f>
        <v>2026</v>
      </c>
      <c r="D2519" s="10" t="str">
        <f>"Q"&amp;ROUNDUP(MONTH(SalesDataTable[[#This Row],[Order Date]])/3,0)</f>
        <v>Q4</v>
      </c>
      <c r="E2519" s="10">
        <f>MONTH(SalesDataTable[[#This Row],[Order Date]])</f>
        <v>12</v>
      </c>
      <c r="F2519" s="10"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6">
      <c r="A2520" s="2">
        <v>4791</v>
      </c>
      <c r="B2520" s="3">
        <v>46359</v>
      </c>
      <c r="C2520" s="10">
        <f>YEAR(SalesDataTable[[#This Row],[Order Date]])</f>
        <v>2026</v>
      </c>
      <c r="D2520" s="10" t="str">
        <f>"Q"&amp;ROUNDUP(MONTH(SalesDataTable[[#This Row],[Order Date]])/3,0)</f>
        <v>Q4</v>
      </c>
      <c r="E2520" s="10">
        <f>MONTH(SalesDataTable[[#This Row],[Order Date]])</f>
        <v>12</v>
      </c>
      <c r="F2520" s="10"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6">
      <c r="A2521" s="2">
        <v>614</v>
      </c>
      <c r="B2521" s="3">
        <v>46360</v>
      </c>
      <c r="C2521" s="10">
        <f>YEAR(SalesDataTable[[#This Row],[Order Date]])</f>
        <v>2026</v>
      </c>
      <c r="D2521" s="10" t="str">
        <f>"Q"&amp;ROUNDUP(MONTH(SalesDataTable[[#This Row],[Order Date]])/3,0)</f>
        <v>Q4</v>
      </c>
      <c r="E2521" s="10">
        <f>MONTH(SalesDataTable[[#This Row],[Order Date]])</f>
        <v>12</v>
      </c>
      <c r="F2521" s="10"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6">
      <c r="A2522" s="2">
        <v>2301</v>
      </c>
      <c r="B2522" s="3">
        <v>46360</v>
      </c>
      <c r="C2522" s="10">
        <f>YEAR(SalesDataTable[[#This Row],[Order Date]])</f>
        <v>2026</v>
      </c>
      <c r="D2522" s="10" t="str">
        <f>"Q"&amp;ROUNDUP(MONTH(SalesDataTable[[#This Row],[Order Date]])/3,0)</f>
        <v>Q4</v>
      </c>
      <c r="E2522" s="10">
        <f>MONTH(SalesDataTable[[#This Row],[Order Date]])</f>
        <v>12</v>
      </c>
      <c r="F2522" s="10"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6">
      <c r="A2523" s="2">
        <v>4430</v>
      </c>
      <c r="B2523" s="3">
        <v>46360</v>
      </c>
      <c r="C2523" s="10">
        <f>YEAR(SalesDataTable[[#This Row],[Order Date]])</f>
        <v>2026</v>
      </c>
      <c r="D2523" s="10" t="str">
        <f>"Q"&amp;ROUNDUP(MONTH(SalesDataTable[[#This Row],[Order Date]])/3,0)</f>
        <v>Q4</v>
      </c>
      <c r="E2523" s="10">
        <f>MONTH(SalesDataTable[[#This Row],[Order Date]])</f>
        <v>12</v>
      </c>
      <c r="F2523" s="10"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6">
      <c r="A2524" s="2">
        <v>318</v>
      </c>
      <c r="B2524" s="3">
        <v>46361</v>
      </c>
      <c r="C2524" s="10">
        <f>YEAR(SalesDataTable[[#This Row],[Order Date]])</f>
        <v>2026</v>
      </c>
      <c r="D2524" s="10" t="str">
        <f>"Q"&amp;ROUNDUP(MONTH(SalesDataTable[[#This Row],[Order Date]])/3,0)</f>
        <v>Q4</v>
      </c>
      <c r="E2524" s="10">
        <f>MONTH(SalesDataTable[[#This Row],[Order Date]])</f>
        <v>12</v>
      </c>
      <c r="F2524" s="10"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6">
      <c r="A2525" s="2">
        <v>782</v>
      </c>
      <c r="B2525" s="3">
        <v>46361</v>
      </c>
      <c r="C2525" s="10">
        <f>YEAR(SalesDataTable[[#This Row],[Order Date]])</f>
        <v>2026</v>
      </c>
      <c r="D2525" s="10" t="str">
        <f>"Q"&amp;ROUNDUP(MONTH(SalesDataTable[[#This Row],[Order Date]])/3,0)</f>
        <v>Q4</v>
      </c>
      <c r="E2525" s="10">
        <f>MONTH(SalesDataTable[[#This Row],[Order Date]])</f>
        <v>12</v>
      </c>
      <c r="F2525" s="10"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6">
      <c r="A2526" s="2">
        <v>1402</v>
      </c>
      <c r="B2526" s="3">
        <v>46361</v>
      </c>
      <c r="C2526" s="10">
        <f>YEAR(SalesDataTable[[#This Row],[Order Date]])</f>
        <v>2026</v>
      </c>
      <c r="D2526" s="10" t="str">
        <f>"Q"&amp;ROUNDUP(MONTH(SalesDataTable[[#This Row],[Order Date]])/3,0)</f>
        <v>Q4</v>
      </c>
      <c r="E2526" s="10">
        <f>MONTH(SalesDataTable[[#This Row],[Order Date]])</f>
        <v>12</v>
      </c>
      <c r="F2526" s="10"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6">
      <c r="A2527" s="2">
        <v>1824</v>
      </c>
      <c r="B2527" s="3">
        <v>46361</v>
      </c>
      <c r="C2527" s="10">
        <f>YEAR(SalesDataTable[[#This Row],[Order Date]])</f>
        <v>2026</v>
      </c>
      <c r="D2527" s="10" t="str">
        <f>"Q"&amp;ROUNDUP(MONTH(SalesDataTable[[#This Row],[Order Date]])/3,0)</f>
        <v>Q4</v>
      </c>
      <c r="E2527" s="10">
        <f>MONTH(SalesDataTable[[#This Row],[Order Date]])</f>
        <v>12</v>
      </c>
      <c r="F2527" s="10"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6">
      <c r="A2528" s="2">
        <v>2141</v>
      </c>
      <c r="B2528" s="3">
        <v>46361</v>
      </c>
      <c r="C2528" s="10">
        <f>YEAR(SalesDataTable[[#This Row],[Order Date]])</f>
        <v>2026</v>
      </c>
      <c r="D2528" s="10" t="str">
        <f>"Q"&amp;ROUNDUP(MONTH(SalesDataTable[[#This Row],[Order Date]])/3,0)</f>
        <v>Q4</v>
      </c>
      <c r="E2528" s="10">
        <f>MONTH(SalesDataTable[[#This Row],[Order Date]])</f>
        <v>12</v>
      </c>
      <c r="F2528" s="10"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6">
      <c r="A2529" s="2">
        <v>3517</v>
      </c>
      <c r="B2529" s="3">
        <v>46361</v>
      </c>
      <c r="C2529" s="10">
        <f>YEAR(SalesDataTable[[#This Row],[Order Date]])</f>
        <v>2026</v>
      </c>
      <c r="D2529" s="10" t="str">
        <f>"Q"&amp;ROUNDUP(MONTH(SalesDataTable[[#This Row],[Order Date]])/3,0)</f>
        <v>Q4</v>
      </c>
      <c r="E2529" s="10">
        <f>MONTH(SalesDataTable[[#This Row],[Order Date]])</f>
        <v>12</v>
      </c>
      <c r="F2529" s="10"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6">
      <c r="A2530" s="2">
        <v>4055</v>
      </c>
      <c r="B2530" s="3">
        <v>46361</v>
      </c>
      <c r="C2530" s="10">
        <f>YEAR(SalesDataTable[[#This Row],[Order Date]])</f>
        <v>2026</v>
      </c>
      <c r="D2530" s="10" t="str">
        <f>"Q"&amp;ROUNDUP(MONTH(SalesDataTable[[#This Row],[Order Date]])/3,0)</f>
        <v>Q4</v>
      </c>
      <c r="E2530" s="10">
        <f>MONTH(SalesDataTable[[#This Row],[Order Date]])</f>
        <v>12</v>
      </c>
      <c r="F2530" s="10"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6">
      <c r="A2531" s="2">
        <v>4168</v>
      </c>
      <c r="B2531" s="3">
        <v>46361</v>
      </c>
      <c r="C2531" s="10">
        <f>YEAR(SalesDataTable[[#This Row],[Order Date]])</f>
        <v>2026</v>
      </c>
      <c r="D2531" s="10" t="str">
        <f>"Q"&amp;ROUNDUP(MONTH(SalesDataTable[[#This Row],[Order Date]])/3,0)</f>
        <v>Q4</v>
      </c>
      <c r="E2531" s="10">
        <f>MONTH(SalesDataTable[[#This Row],[Order Date]])</f>
        <v>12</v>
      </c>
      <c r="F2531" s="10"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6">
      <c r="A2532" s="2">
        <v>4317</v>
      </c>
      <c r="B2532" s="3">
        <v>46361</v>
      </c>
      <c r="C2532" s="10">
        <f>YEAR(SalesDataTable[[#This Row],[Order Date]])</f>
        <v>2026</v>
      </c>
      <c r="D2532" s="10" t="str">
        <f>"Q"&amp;ROUNDUP(MONTH(SalesDataTable[[#This Row],[Order Date]])/3,0)</f>
        <v>Q4</v>
      </c>
      <c r="E2532" s="10">
        <f>MONTH(SalesDataTable[[#This Row],[Order Date]])</f>
        <v>12</v>
      </c>
      <c r="F2532" s="10"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6">
      <c r="A2533" s="2">
        <v>4879</v>
      </c>
      <c r="B2533" s="3">
        <v>46361</v>
      </c>
      <c r="C2533" s="10">
        <f>YEAR(SalesDataTable[[#This Row],[Order Date]])</f>
        <v>2026</v>
      </c>
      <c r="D2533" s="10" t="str">
        <f>"Q"&amp;ROUNDUP(MONTH(SalesDataTable[[#This Row],[Order Date]])/3,0)</f>
        <v>Q4</v>
      </c>
      <c r="E2533" s="10">
        <f>MONTH(SalesDataTable[[#This Row],[Order Date]])</f>
        <v>12</v>
      </c>
      <c r="F2533" s="10"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6">
      <c r="A2534" s="2">
        <v>467</v>
      </c>
      <c r="B2534" s="3">
        <v>46362</v>
      </c>
      <c r="C2534" s="10">
        <f>YEAR(SalesDataTable[[#This Row],[Order Date]])</f>
        <v>2026</v>
      </c>
      <c r="D2534" s="10" t="str">
        <f>"Q"&amp;ROUNDUP(MONTH(SalesDataTable[[#This Row],[Order Date]])/3,0)</f>
        <v>Q4</v>
      </c>
      <c r="E2534" s="10">
        <f>MONTH(SalesDataTable[[#This Row],[Order Date]])</f>
        <v>12</v>
      </c>
      <c r="F2534" s="10"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6">
      <c r="A2535" s="2">
        <v>825</v>
      </c>
      <c r="B2535" s="3">
        <v>46362</v>
      </c>
      <c r="C2535" s="10">
        <f>YEAR(SalesDataTable[[#This Row],[Order Date]])</f>
        <v>2026</v>
      </c>
      <c r="D2535" s="10" t="str">
        <f>"Q"&amp;ROUNDUP(MONTH(SalesDataTable[[#This Row],[Order Date]])/3,0)</f>
        <v>Q4</v>
      </c>
      <c r="E2535" s="10">
        <f>MONTH(SalesDataTable[[#This Row],[Order Date]])</f>
        <v>12</v>
      </c>
      <c r="F2535" s="10"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6">
      <c r="A2536" s="2">
        <v>2346</v>
      </c>
      <c r="B2536" s="3">
        <v>46362</v>
      </c>
      <c r="C2536" s="10">
        <f>YEAR(SalesDataTable[[#This Row],[Order Date]])</f>
        <v>2026</v>
      </c>
      <c r="D2536" s="10" t="str">
        <f>"Q"&amp;ROUNDUP(MONTH(SalesDataTable[[#This Row],[Order Date]])/3,0)</f>
        <v>Q4</v>
      </c>
      <c r="E2536" s="10">
        <f>MONTH(SalesDataTable[[#This Row],[Order Date]])</f>
        <v>12</v>
      </c>
      <c r="F2536" s="10"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6">
      <c r="A2537" s="2">
        <v>3095</v>
      </c>
      <c r="B2537" s="3">
        <v>46362</v>
      </c>
      <c r="C2537" s="10">
        <f>YEAR(SalesDataTable[[#This Row],[Order Date]])</f>
        <v>2026</v>
      </c>
      <c r="D2537" s="10" t="str">
        <f>"Q"&amp;ROUNDUP(MONTH(SalesDataTable[[#This Row],[Order Date]])/3,0)</f>
        <v>Q4</v>
      </c>
      <c r="E2537" s="10">
        <f>MONTH(SalesDataTable[[#This Row],[Order Date]])</f>
        <v>12</v>
      </c>
      <c r="F2537" s="10"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6">
      <c r="A2538" s="2">
        <v>3580</v>
      </c>
      <c r="B2538" s="3">
        <v>46362</v>
      </c>
      <c r="C2538" s="10">
        <f>YEAR(SalesDataTable[[#This Row],[Order Date]])</f>
        <v>2026</v>
      </c>
      <c r="D2538" s="10" t="str">
        <f>"Q"&amp;ROUNDUP(MONTH(SalesDataTable[[#This Row],[Order Date]])/3,0)</f>
        <v>Q4</v>
      </c>
      <c r="E2538" s="10">
        <f>MONTH(SalesDataTable[[#This Row],[Order Date]])</f>
        <v>12</v>
      </c>
      <c r="F2538" s="10"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6">
      <c r="A2539" s="2">
        <v>4672</v>
      </c>
      <c r="B2539" s="3">
        <v>46362</v>
      </c>
      <c r="C2539" s="10">
        <f>YEAR(SalesDataTable[[#This Row],[Order Date]])</f>
        <v>2026</v>
      </c>
      <c r="D2539" s="10" t="str">
        <f>"Q"&amp;ROUNDUP(MONTH(SalesDataTable[[#This Row],[Order Date]])/3,0)</f>
        <v>Q4</v>
      </c>
      <c r="E2539" s="10">
        <f>MONTH(SalesDataTable[[#This Row],[Order Date]])</f>
        <v>12</v>
      </c>
      <c r="F2539" s="10"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6">
      <c r="A2540" s="2">
        <v>533</v>
      </c>
      <c r="B2540" s="3">
        <v>46363</v>
      </c>
      <c r="C2540" s="10">
        <f>YEAR(SalesDataTable[[#This Row],[Order Date]])</f>
        <v>2026</v>
      </c>
      <c r="D2540" s="10" t="str">
        <f>"Q"&amp;ROUNDUP(MONTH(SalesDataTable[[#This Row],[Order Date]])/3,0)</f>
        <v>Q4</v>
      </c>
      <c r="E2540" s="10">
        <f>MONTH(SalesDataTable[[#This Row],[Order Date]])</f>
        <v>12</v>
      </c>
      <c r="F2540" s="10"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6">
      <c r="A2541" s="2">
        <v>2160</v>
      </c>
      <c r="B2541" s="3">
        <v>46363</v>
      </c>
      <c r="C2541" s="10">
        <f>YEAR(SalesDataTable[[#This Row],[Order Date]])</f>
        <v>2026</v>
      </c>
      <c r="D2541" s="10" t="str">
        <f>"Q"&amp;ROUNDUP(MONTH(SalesDataTable[[#This Row],[Order Date]])/3,0)</f>
        <v>Q4</v>
      </c>
      <c r="E2541" s="10">
        <f>MONTH(SalesDataTable[[#This Row],[Order Date]])</f>
        <v>12</v>
      </c>
      <c r="F2541" s="10"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6">
      <c r="A2542" s="2">
        <v>2841</v>
      </c>
      <c r="B2542" s="3">
        <v>46363</v>
      </c>
      <c r="C2542" s="10">
        <f>YEAR(SalesDataTable[[#This Row],[Order Date]])</f>
        <v>2026</v>
      </c>
      <c r="D2542" s="10" t="str">
        <f>"Q"&amp;ROUNDUP(MONTH(SalesDataTable[[#This Row],[Order Date]])/3,0)</f>
        <v>Q4</v>
      </c>
      <c r="E2542" s="10">
        <f>MONTH(SalesDataTable[[#This Row],[Order Date]])</f>
        <v>12</v>
      </c>
      <c r="F2542" s="10"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6">
      <c r="A2543" s="2">
        <v>3433</v>
      </c>
      <c r="B2543" s="3">
        <v>46363</v>
      </c>
      <c r="C2543" s="10">
        <f>YEAR(SalesDataTable[[#This Row],[Order Date]])</f>
        <v>2026</v>
      </c>
      <c r="D2543" s="10" t="str">
        <f>"Q"&amp;ROUNDUP(MONTH(SalesDataTable[[#This Row],[Order Date]])/3,0)</f>
        <v>Q4</v>
      </c>
      <c r="E2543" s="10">
        <f>MONTH(SalesDataTable[[#This Row],[Order Date]])</f>
        <v>12</v>
      </c>
      <c r="F2543" s="10"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6">
      <c r="A2544" s="2">
        <v>3763</v>
      </c>
      <c r="B2544" s="3">
        <v>46363</v>
      </c>
      <c r="C2544" s="10">
        <f>YEAR(SalesDataTable[[#This Row],[Order Date]])</f>
        <v>2026</v>
      </c>
      <c r="D2544" s="10" t="str">
        <f>"Q"&amp;ROUNDUP(MONTH(SalesDataTable[[#This Row],[Order Date]])/3,0)</f>
        <v>Q4</v>
      </c>
      <c r="E2544" s="10">
        <f>MONTH(SalesDataTable[[#This Row],[Order Date]])</f>
        <v>12</v>
      </c>
      <c r="F2544" s="10"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6">
      <c r="A2545" s="2">
        <v>706</v>
      </c>
      <c r="B2545" s="3">
        <v>46364</v>
      </c>
      <c r="C2545" s="10">
        <f>YEAR(SalesDataTable[[#This Row],[Order Date]])</f>
        <v>2026</v>
      </c>
      <c r="D2545" s="10" t="str">
        <f>"Q"&amp;ROUNDUP(MONTH(SalesDataTable[[#This Row],[Order Date]])/3,0)</f>
        <v>Q4</v>
      </c>
      <c r="E2545" s="10">
        <f>MONTH(SalesDataTable[[#This Row],[Order Date]])</f>
        <v>12</v>
      </c>
      <c r="F2545" s="10"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6">
      <c r="A2546" s="2">
        <v>1086</v>
      </c>
      <c r="B2546" s="3">
        <v>46364</v>
      </c>
      <c r="C2546" s="10">
        <f>YEAR(SalesDataTable[[#This Row],[Order Date]])</f>
        <v>2026</v>
      </c>
      <c r="D2546" s="10" t="str">
        <f>"Q"&amp;ROUNDUP(MONTH(SalesDataTable[[#This Row],[Order Date]])/3,0)</f>
        <v>Q4</v>
      </c>
      <c r="E2546" s="10">
        <f>MONTH(SalesDataTable[[#This Row],[Order Date]])</f>
        <v>12</v>
      </c>
      <c r="F2546" s="10"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6">
      <c r="A2547" s="2">
        <v>1204</v>
      </c>
      <c r="B2547" s="3">
        <v>46364</v>
      </c>
      <c r="C2547" s="10">
        <f>YEAR(SalesDataTable[[#This Row],[Order Date]])</f>
        <v>2026</v>
      </c>
      <c r="D2547" s="10" t="str">
        <f>"Q"&amp;ROUNDUP(MONTH(SalesDataTable[[#This Row],[Order Date]])/3,0)</f>
        <v>Q4</v>
      </c>
      <c r="E2547" s="10">
        <f>MONTH(SalesDataTable[[#This Row],[Order Date]])</f>
        <v>12</v>
      </c>
      <c r="F2547" s="10"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6">
      <c r="A2548" s="2">
        <v>1451</v>
      </c>
      <c r="B2548" s="3">
        <v>46364</v>
      </c>
      <c r="C2548" s="10">
        <f>YEAR(SalesDataTable[[#This Row],[Order Date]])</f>
        <v>2026</v>
      </c>
      <c r="D2548" s="10" t="str">
        <f>"Q"&amp;ROUNDUP(MONTH(SalesDataTable[[#This Row],[Order Date]])/3,0)</f>
        <v>Q4</v>
      </c>
      <c r="E2548" s="10">
        <f>MONTH(SalesDataTable[[#This Row],[Order Date]])</f>
        <v>12</v>
      </c>
      <c r="F2548" s="10"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6">
      <c r="A2549" s="2">
        <v>1650</v>
      </c>
      <c r="B2549" s="3">
        <v>46364</v>
      </c>
      <c r="C2549" s="10">
        <f>YEAR(SalesDataTable[[#This Row],[Order Date]])</f>
        <v>2026</v>
      </c>
      <c r="D2549" s="10" t="str">
        <f>"Q"&amp;ROUNDUP(MONTH(SalesDataTable[[#This Row],[Order Date]])/3,0)</f>
        <v>Q4</v>
      </c>
      <c r="E2549" s="10">
        <f>MONTH(SalesDataTable[[#This Row],[Order Date]])</f>
        <v>12</v>
      </c>
      <c r="F2549" s="10"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6">
      <c r="A2550" s="2">
        <v>1740</v>
      </c>
      <c r="B2550" s="3">
        <v>46364</v>
      </c>
      <c r="C2550" s="10">
        <f>YEAR(SalesDataTable[[#This Row],[Order Date]])</f>
        <v>2026</v>
      </c>
      <c r="D2550" s="10" t="str">
        <f>"Q"&amp;ROUNDUP(MONTH(SalesDataTable[[#This Row],[Order Date]])/3,0)</f>
        <v>Q4</v>
      </c>
      <c r="E2550" s="10">
        <f>MONTH(SalesDataTable[[#This Row],[Order Date]])</f>
        <v>12</v>
      </c>
      <c r="F2550" s="10"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6">
      <c r="A2551" s="2">
        <v>3191</v>
      </c>
      <c r="B2551" s="3">
        <v>46364</v>
      </c>
      <c r="C2551" s="10">
        <f>YEAR(SalesDataTable[[#This Row],[Order Date]])</f>
        <v>2026</v>
      </c>
      <c r="D2551" s="10" t="str">
        <f>"Q"&amp;ROUNDUP(MONTH(SalesDataTable[[#This Row],[Order Date]])/3,0)</f>
        <v>Q4</v>
      </c>
      <c r="E2551" s="10">
        <f>MONTH(SalesDataTable[[#This Row],[Order Date]])</f>
        <v>12</v>
      </c>
      <c r="F2551" s="10"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6">
      <c r="A2552" s="2">
        <v>3662</v>
      </c>
      <c r="B2552" s="3">
        <v>46364</v>
      </c>
      <c r="C2552" s="10">
        <f>YEAR(SalesDataTable[[#This Row],[Order Date]])</f>
        <v>2026</v>
      </c>
      <c r="D2552" s="10" t="str">
        <f>"Q"&amp;ROUNDUP(MONTH(SalesDataTable[[#This Row],[Order Date]])/3,0)</f>
        <v>Q4</v>
      </c>
      <c r="E2552" s="10">
        <f>MONTH(SalesDataTable[[#This Row],[Order Date]])</f>
        <v>12</v>
      </c>
      <c r="F2552" s="10"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6">
      <c r="A2553" s="2">
        <v>3922</v>
      </c>
      <c r="B2553" s="3">
        <v>46364</v>
      </c>
      <c r="C2553" s="10">
        <f>YEAR(SalesDataTable[[#This Row],[Order Date]])</f>
        <v>2026</v>
      </c>
      <c r="D2553" s="10" t="str">
        <f>"Q"&amp;ROUNDUP(MONTH(SalesDataTable[[#This Row],[Order Date]])/3,0)</f>
        <v>Q4</v>
      </c>
      <c r="E2553" s="10">
        <f>MONTH(SalesDataTable[[#This Row],[Order Date]])</f>
        <v>12</v>
      </c>
      <c r="F2553" s="10"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6">
      <c r="A2554" s="2">
        <v>4022</v>
      </c>
      <c r="B2554" s="3">
        <v>46364</v>
      </c>
      <c r="C2554" s="10">
        <f>YEAR(SalesDataTable[[#This Row],[Order Date]])</f>
        <v>2026</v>
      </c>
      <c r="D2554" s="10" t="str">
        <f>"Q"&amp;ROUNDUP(MONTH(SalesDataTable[[#This Row],[Order Date]])/3,0)</f>
        <v>Q4</v>
      </c>
      <c r="E2554" s="10">
        <f>MONTH(SalesDataTable[[#This Row],[Order Date]])</f>
        <v>12</v>
      </c>
      <c r="F2554" s="10"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6">
      <c r="A2555" s="2">
        <v>4366</v>
      </c>
      <c r="B2555" s="3">
        <v>46364</v>
      </c>
      <c r="C2555" s="10">
        <f>YEAR(SalesDataTable[[#This Row],[Order Date]])</f>
        <v>2026</v>
      </c>
      <c r="D2555" s="10" t="str">
        <f>"Q"&amp;ROUNDUP(MONTH(SalesDataTable[[#This Row],[Order Date]])/3,0)</f>
        <v>Q4</v>
      </c>
      <c r="E2555" s="10">
        <f>MONTH(SalesDataTable[[#This Row],[Order Date]])</f>
        <v>12</v>
      </c>
      <c r="F2555" s="10"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6">
      <c r="A2556" s="2">
        <v>4880</v>
      </c>
      <c r="B2556" s="3">
        <v>46364</v>
      </c>
      <c r="C2556" s="10">
        <f>YEAR(SalesDataTable[[#This Row],[Order Date]])</f>
        <v>2026</v>
      </c>
      <c r="D2556" s="10" t="str">
        <f>"Q"&amp;ROUNDUP(MONTH(SalesDataTable[[#This Row],[Order Date]])/3,0)</f>
        <v>Q4</v>
      </c>
      <c r="E2556" s="10">
        <f>MONTH(SalesDataTable[[#This Row],[Order Date]])</f>
        <v>12</v>
      </c>
      <c r="F2556" s="10"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6">
      <c r="A2557" s="2">
        <v>5127</v>
      </c>
      <c r="B2557" s="3">
        <v>46364</v>
      </c>
      <c r="C2557" s="10">
        <f>YEAR(SalesDataTable[[#This Row],[Order Date]])</f>
        <v>2026</v>
      </c>
      <c r="D2557" s="10" t="str">
        <f>"Q"&amp;ROUNDUP(MONTH(SalesDataTable[[#This Row],[Order Date]])/3,0)</f>
        <v>Q4</v>
      </c>
      <c r="E2557" s="10">
        <f>MONTH(SalesDataTable[[#This Row],[Order Date]])</f>
        <v>12</v>
      </c>
      <c r="F2557" s="10"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6">
      <c r="A2558" s="2">
        <v>13</v>
      </c>
      <c r="B2558" s="3">
        <v>46365</v>
      </c>
      <c r="C2558" s="10">
        <f>YEAR(SalesDataTable[[#This Row],[Order Date]])</f>
        <v>2026</v>
      </c>
      <c r="D2558" s="10" t="str">
        <f>"Q"&amp;ROUNDUP(MONTH(SalesDataTable[[#This Row],[Order Date]])/3,0)</f>
        <v>Q4</v>
      </c>
      <c r="E2558" s="10">
        <f>MONTH(SalesDataTable[[#This Row],[Order Date]])</f>
        <v>12</v>
      </c>
      <c r="F2558" s="10"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6">
      <c r="A2559" s="2">
        <v>102</v>
      </c>
      <c r="B2559" s="3">
        <v>46365</v>
      </c>
      <c r="C2559" s="10">
        <f>YEAR(SalesDataTable[[#This Row],[Order Date]])</f>
        <v>2026</v>
      </c>
      <c r="D2559" s="10" t="str">
        <f>"Q"&amp;ROUNDUP(MONTH(SalesDataTable[[#This Row],[Order Date]])/3,0)</f>
        <v>Q4</v>
      </c>
      <c r="E2559" s="10">
        <f>MONTH(SalesDataTable[[#This Row],[Order Date]])</f>
        <v>12</v>
      </c>
      <c r="F2559" s="10"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6">
      <c r="A2560" s="2">
        <v>519</v>
      </c>
      <c r="B2560" s="3">
        <v>46365</v>
      </c>
      <c r="C2560" s="10">
        <f>YEAR(SalesDataTable[[#This Row],[Order Date]])</f>
        <v>2026</v>
      </c>
      <c r="D2560" s="10" t="str">
        <f>"Q"&amp;ROUNDUP(MONTH(SalesDataTable[[#This Row],[Order Date]])/3,0)</f>
        <v>Q4</v>
      </c>
      <c r="E2560" s="10">
        <f>MONTH(SalesDataTable[[#This Row],[Order Date]])</f>
        <v>12</v>
      </c>
      <c r="F2560" s="10"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6">
      <c r="A2561" s="2">
        <v>522</v>
      </c>
      <c r="B2561" s="3">
        <v>46365</v>
      </c>
      <c r="C2561" s="10">
        <f>YEAR(SalesDataTable[[#This Row],[Order Date]])</f>
        <v>2026</v>
      </c>
      <c r="D2561" s="10" t="str">
        <f>"Q"&amp;ROUNDUP(MONTH(SalesDataTable[[#This Row],[Order Date]])/3,0)</f>
        <v>Q4</v>
      </c>
      <c r="E2561" s="10">
        <f>MONTH(SalesDataTable[[#This Row],[Order Date]])</f>
        <v>12</v>
      </c>
      <c r="F2561" s="10"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6">
      <c r="A2562" s="2">
        <v>798</v>
      </c>
      <c r="B2562" s="3">
        <v>46365</v>
      </c>
      <c r="C2562" s="10">
        <f>YEAR(SalesDataTable[[#This Row],[Order Date]])</f>
        <v>2026</v>
      </c>
      <c r="D2562" s="10" t="str">
        <f>"Q"&amp;ROUNDUP(MONTH(SalesDataTable[[#This Row],[Order Date]])/3,0)</f>
        <v>Q4</v>
      </c>
      <c r="E2562" s="10">
        <f>MONTH(SalesDataTable[[#This Row],[Order Date]])</f>
        <v>12</v>
      </c>
      <c r="F2562" s="10"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6">
      <c r="A2563" s="2">
        <v>1746</v>
      </c>
      <c r="B2563" s="3">
        <v>46365</v>
      </c>
      <c r="C2563" s="10">
        <f>YEAR(SalesDataTable[[#This Row],[Order Date]])</f>
        <v>2026</v>
      </c>
      <c r="D2563" s="10" t="str">
        <f>"Q"&amp;ROUNDUP(MONTH(SalesDataTable[[#This Row],[Order Date]])/3,0)</f>
        <v>Q4</v>
      </c>
      <c r="E2563" s="10">
        <f>MONTH(SalesDataTable[[#This Row],[Order Date]])</f>
        <v>12</v>
      </c>
      <c r="F2563" s="10"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6">
      <c r="A2564" s="2">
        <v>3412</v>
      </c>
      <c r="B2564" s="3">
        <v>46365</v>
      </c>
      <c r="C2564" s="10">
        <f>YEAR(SalesDataTable[[#This Row],[Order Date]])</f>
        <v>2026</v>
      </c>
      <c r="D2564" s="10" t="str">
        <f>"Q"&amp;ROUNDUP(MONTH(SalesDataTable[[#This Row],[Order Date]])/3,0)</f>
        <v>Q4</v>
      </c>
      <c r="E2564" s="10">
        <f>MONTH(SalesDataTable[[#This Row],[Order Date]])</f>
        <v>12</v>
      </c>
      <c r="F2564" s="10"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6">
      <c r="A2565" s="2">
        <v>175</v>
      </c>
      <c r="B2565" s="3">
        <v>46366</v>
      </c>
      <c r="C2565" s="10">
        <f>YEAR(SalesDataTable[[#This Row],[Order Date]])</f>
        <v>2026</v>
      </c>
      <c r="D2565" s="10" t="str">
        <f>"Q"&amp;ROUNDUP(MONTH(SalesDataTable[[#This Row],[Order Date]])/3,0)</f>
        <v>Q4</v>
      </c>
      <c r="E2565" s="10">
        <f>MONTH(SalesDataTable[[#This Row],[Order Date]])</f>
        <v>12</v>
      </c>
      <c r="F2565" s="10"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6">
      <c r="A2566" s="2">
        <v>1014</v>
      </c>
      <c r="B2566" s="3">
        <v>46366</v>
      </c>
      <c r="C2566" s="10">
        <f>YEAR(SalesDataTable[[#This Row],[Order Date]])</f>
        <v>2026</v>
      </c>
      <c r="D2566" s="10" t="str">
        <f>"Q"&amp;ROUNDUP(MONTH(SalesDataTable[[#This Row],[Order Date]])/3,0)</f>
        <v>Q4</v>
      </c>
      <c r="E2566" s="10">
        <f>MONTH(SalesDataTable[[#This Row],[Order Date]])</f>
        <v>12</v>
      </c>
      <c r="F2566" s="10"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6">
      <c r="A2567" s="2">
        <v>1763</v>
      </c>
      <c r="B2567" s="3">
        <v>46366</v>
      </c>
      <c r="C2567" s="10">
        <f>YEAR(SalesDataTable[[#This Row],[Order Date]])</f>
        <v>2026</v>
      </c>
      <c r="D2567" s="10" t="str">
        <f>"Q"&amp;ROUNDUP(MONTH(SalesDataTable[[#This Row],[Order Date]])/3,0)</f>
        <v>Q4</v>
      </c>
      <c r="E2567" s="10">
        <f>MONTH(SalesDataTable[[#This Row],[Order Date]])</f>
        <v>12</v>
      </c>
      <c r="F2567" s="10"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6">
      <c r="A2568" s="2">
        <v>1863</v>
      </c>
      <c r="B2568" s="3">
        <v>46366</v>
      </c>
      <c r="C2568" s="10">
        <f>YEAR(SalesDataTable[[#This Row],[Order Date]])</f>
        <v>2026</v>
      </c>
      <c r="D2568" s="10" t="str">
        <f>"Q"&amp;ROUNDUP(MONTH(SalesDataTable[[#This Row],[Order Date]])/3,0)</f>
        <v>Q4</v>
      </c>
      <c r="E2568" s="10">
        <f>MONTH(SalesDataTable[[#This Row],[Order Date]])</f>
        <v>12</v>
      </c>
      <c r="F2568" s="10"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6">
      <c r="A2569" s="2">
        <v>3466</v>
      </c>
      <c r="B2569" s="3">
        <v>46366</v>
      </c>
      <c r="C2569" s="10">
        <f>YEAR(SalesDataTable[[#This Row],[Order Date]])</f>
        <v>2026</v>
      </c>
      <c r="D2569" s="10" t="str">
        <f>"Q"&amp;ROUNDUP(MONTH(SalesDataTable[[#This Row],[Order Date]])/3,0)</f>
        <v>Q4</v>
      </c>
      <c r="E2569" s="10">
        <f>MONTH(SalesDataTable[[#This Row],[Order Date]])</f>
        <v>12</v>
      </c>
      <c r="F2569" s="10"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6">
      <c r="A2570" s="2">
        <v>3630</v>
      </c>
      <c r="B2570" s="3">
        <v>46366</v>
      </c>
      <c r="C2570" s="10">
        <f>YEAR(SalesDataTable[[#This Row],[Order Date]])</f>
        <v>2026</v>
      </c>
      <c r="D2570" s="10" t="str">
        <f>"Q"&amp;ROUNDUP(MONTH(SalesDataTable[[#This Row],[Order Date]])/3,0)</f>
        <v>Q4</v>
      </c>
      <c r="E2570" s="10">
        <f>MONTH(SalesDataTable[[#This Row],[Order Date]])</f>
        <v>12</v>
      </c>
      <c r="F2570" s="10"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6">
      <c r="A2571" s="2">
        <v>3633</v>
      </c>
      <c r="B2571" s="3">
        <v>46366</v>
      </c>
      <c r="C2571" s="10">
        <f>YEAR(SalesDataTable[[#This Row],[Order Date]])</f>
        <v>2026</v>
      </c>
      <c r="D2571" s="10" t="str">
        <f>"Q"&amp;ROUNDUP(MONTH(SalesDataTable[[#This Row],[Order Date]])/3,0)</f>
        <v>Q4</v>
      </c>
      <c r="E2571" s="10">
        <f>MONTH(SalesDataTable[[#This Row],[Order Date]])</f>
        <v>12</v>
      </c>
      <c r="F2571" s="10"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6">
      <c r="A2572" s="2">
        <v>4</v>
      </c>
      <c r="B2572" s="3">
        <v>46367</v>
      </c>
      <c r="C2572" s="10">
        <f>YEAR(SalesDataTable[[#This Row],[Order Date]])</f>
        <v>2026</v>
      </c>
      <c r="D2572" s="10" t="str">
        <f>"Q"&amp;ROUNDUP(MONTH(SalesDataTable[[#This Row],[Order Date]])/3,0)</f>
        <v>Q4</v>
      </c>
      <c r="E2572" s="10">
        <f>MONTH(SalesDataTable[[#This Row],[Order Date]])</f>
        <v>12</v>
      </c>
      <c r="F2572" s="10"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6">
      <c r="A2573" s="2">
        <v>70</v>
      </c>
      <c r="B2573" s="3">
        <v>46367</v>
      </c>
      <c r="C2573" s="10">
        <f>YEAR(SalesDataTable[[#This Row],[Order Date]])</f>
        <v>2026</v>
      </c>
      <c r="D2573" s="10" t="str">
        <f>"Q"&amp;ROUNDUP(MONTH(SalesDataTable[[#This Row],[Order Date]])/3,0)</f>
        <v>Q4</v>
      </c>
      <c r="E2573" s="10">
        <f>MONTH(SalesDataTable[[#This Row],[Order Date]])</f>
        <v>12</v>
      </c>
      <c r="F2573" s="10"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6">
      <c r="A2574" s="2">
        <v>948</v>
      </c>
      <c r="B2574" s="3">
        <v>46367</v>
      </c>
      <c r="C2574" s="10">
        <f>YEAR(SalesDataTable[[#This Row],[Order Date]])</f>
        <v>2026</v>
      </c>
      <c r="D2574" s="10" t="str">
        <f>"Q"&amp;ROUNDUP(MONTH(SalesDataTable[[#This Row],[Order Date]])/3,0)</f>
        <v>Q4</v>
      </c>
      <c r="E2574" s="10">
        <f>MONTH(SalesDataTable[[#This Row],[Order Date]])</f>
        <v>12</v>
      </c>
      <c r="F2574" s="10"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6">
      <c r="A2575" s="2">
        <v>1957</v>
      </c>
      <c r="B2575" s="3">
        <v>46367</v>
      </c>
      <c r="C2575" s="10">
        <f>YEAR(SalesDataTable[[#This Row],[Order Date]])</f>
        <v>2026</v>
      </c>
      <c r="D2575" s="10" t="str">
        <f>"Q"&amp;ROUNDUP(MONTH(SalesDataTable[[#This Row],[Order Date]])/3,0)</f>
        <v>Q4</v>
      </c>
      <c r="E2575" s="10">
        <f>MONTH(SalesDataTable[[#This Row],[Order Date]])</f>
        <v>12</v>
      </c>
      <c r="F2575" s="10"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6">
      <c r="A2576" s="2">
        <v>3097</v>
      </c>
      <c r="B2576" s="3">
        <v>46367</v>
      </c>
      <c r="C2576" s="10">
        <f>YEAR(SalesDataTable[[#This Row],[Order Date]])</f>
        <v>2026</v>
      </c>
      <c r="D2576" s="10" t="str">
        <f>"Q"&amp;ROUNDUP(MONTH(SalesDataTable[[#This Row],[Order Date]])/3,0)</f>
        <v>Q4</v>
      </c>
      <c r="E2576" s="10">
        <f>MONTH(SalesDataTable[[#This Row],[Order Date]])</f>
        <v>12</v>
      </c>
      <c r="F2576" s="10"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6">
      <c r="A2577" s="2">
        <v>3649</v>
      </c>
      <c r="B2577" s="3">
        <v>46367</v>
      </c>
      <c r="C2577" s="10">
        <f>YEAR(SalesDataTable[[#This Row],[Order Date]])</f>
        <v>2026</v>
      </c>
      <c r="D2577" s="10" t="str">
        <f>"Q"&amp;ROUNDUP(MONTH(SalesDataTable[[#This Row],[Order Date]])/3,0)</f>
        <v>Q4</v>
      </c>
      <c r="E2577" s="10">
        <f>MONTH(SalesDataTable[[#This Row],[Order Date]])</f>
        <v>12</v>
      </c>
      <c r="F2577" s="10"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6">
      <c r="A2578" s="2">
        <v>3963</v>
      </c>
      <c r="B2578" s="3">
        <v>46367</v>
      </c>
      <c r="C2578" s="10">
        <f>YEAR(SalesDataTable[[#This Row],[Order Date]])</f>
        <v>2026</v>
      </c>
      <c r="D2578" s="10" t="str">
        <f>"Q"&amp;ROUNDUP(MONTH(SalesDataTable[[#This Row],[Order Date]])/3,0)</f>
        <v>Q4</v>
      </c>
      <c r="E2578" s="10">
        <f>MONTH(SalesDataTable[[#This Row],[Order Date]])</f>
        <v>12</v>
      </c>
      <c r="F2578" s="10"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6">
      <c r="A2579" s="2">
        <v>4305</v>
      </c>
      <c r="B2579" s="3">
        <v>46367</v>
      </c>
      <c r="C2579" s="10">
        <f>YEAR(SalesDataTable[[#This Row],[Order Date]])</f>
        <v>2026</v>
      </c>
      <c r="D2579" s="10" t="str">
        <f>"Q"&amp;ROUNDUP(MONTH(SalesDataTable[[#This Row],[Order Date]])/3,0)</f>
        <v>Q4</v>
      </c>
      <c r="E2579" s="10">
        <f>MONTH(SalesDataTable[[#This Row],[Order Date]])</f>
        <v>12</v>
      </c>
      <c r="F2579" s="10"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6">
      <c r="A2580" s="2">
        <v>4942</v>
      </c>
      <c r="B2580" s="3">
        <v>46367</v>
      </c>
      <c r="C2580" s="10">
        <f>YEAR(SalesDataTable[[#This Row],[Order Date]])</f>
        <v>2026</v>
      </c>
      <c r="D2580" s="10" t="str">
        <f>"Q"&amp;ROUNDUP(MONTH(SalesDataTable[[#This Row],[Order Date]])/3,0)</f>
        <v>Q4</v>
      </c>
      <c r="E2580" s="10">
        <f>MONTH(SalesDataTable[[#This Row],[Order Date]])</f>
        <v>12</v>
      </c>
      <c r="F2580" s="10"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6">
      <c r="A2581" s="2">
        <v>19</v>
      </c>
      <c r="B2581" s="3">
        <v>46368</v>
      </c>
      <c r="C2581" s="10">
        <f>YEAR(SalesDataTable[[#This Row],[Order Date]])</f>
        <v>2026</v>
      </c>
      <c r="D2581" s="10" t="str">
        <f>"Q"&amp;ROUNDUP(MONTH(SalesDataTable[[#This Row],[Order Date]])/3,0)</f>
        <v>Q4</v>
      </c>
      <c r="E2581" s="10">
        <f>MONTH(SalesDataTable[[#This Row],[Order Date]])</f>
        <v>12</v>
      </c>
      <c r="F2581" s="10"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6">
      <c r="A2582" s="2">
        <v>4963</v>
      </c>
      <c r="B2582" s="3">
        <v>46368</v>
      </c>
      <c r="C2582" s="10">
        <f>YEAR(SalesDataTable[[#This Row],[Order Date]])</f>
        <v>2026</v>
      </c>
      <c r="D2582" s="10" t="str">
        <f>"Q"&amp;ROUNDUP(MONTH(SalesDataTable[[#This Row],[Order Date]])/3,0)</f>
        <v>Q4</v>
      </c>
      <c r="E2582" s="10">
        <f>MONTH(SalesDataTable[[#This Row],[Order Date]])</f>
        <v>12</v>
      </c>
      <c r="F2582" s="10"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6">
      <c r="A2583" s="2">
        <v>5110</v>
      </c>
      <c r="B2583" s="3">
        <v>46368</v>
      </c>
      <c r="C2583" s="10">
        <f>YEAR(SalesDataTable[[#This Row],[Order Date]])</f>
        <v>2026</v>
      </c>
      <c r="D2583" s="10" t="str">
        <f>"Q"&amp;ROUNDUP(MONTH(SalesDataTable[[#This Row],[Order Date]])/3,0)</f>
        <v>Q4</v>
      </c>
      <c r="E2583" s="10">
        <f>MONTH(SalesDataTable[[#This Row],[Order Date]])</f>
        <v>12</v>
      </c>
      <c r="F2583" s="10"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6">
      <c r="A2584" s="2">
        <v>10</v>
      </c>
      <c r="B2584" s="3">
        <v>46369</v>
      </c>
      <c r="C2584" s="10">
        <f>YEAR(SalesDataTable[[#This Row],[Order Date]])</f>
        <v>2026</v>
      </c>
      <c r="D2584" s="10" t="str">
        <f>"Q"&amp;ROUNDUP(MONTH(SalesDataTable[[#This Row],[Order Date]])/3,0)</f>
        <v>Q4</v>
      </c>
      <c r="E2584" s="10">
        <f>MONTH(SalesDataTable[[#This Row],[Order Date]])</f>
        <v>12</v>
      </c>
      <c r="F2584" s="10"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6">
      <c r="A2585" s="2">
        <v>216</v>
      </c>
      <c r="B2585" s="3">
        <v>46369</v>
      </c>
      <c r="C2585" s="10">
        <f>YEAR(SalesDataTable[[#This Row],[Order Date]])</f>
        <v>2026</v>
      </c>
      <c r="D2585" s="10" t="str">
        <f>"Q"&amp;ROUNDUP(MONTH(SalesDataTable[[#This Row],[Order Date]])/3,0)</f>
        <v>Q4</v>
      </c>
      <c r="E2585" s="10">
        <f>MONTH(SalesDataTable[[#This Row],[Order Date]])</f>
        <v>12</v>
      </c>
      <c r="F2585" s="10"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6">
      <c r="A2586" s="2">
        <v>1937</v>
      </c>
      <c r="B2586" s="3">
        <v>46369</v>
      </c>
      <c r="C2586" s="10">
        <f>YEAR(SalesDataTable[[#This Row],[Order Date]])</f>
        <v>2026</v>
      </c>
      <c r="D2586" s="10" t="str">
        <f>"Q"&amp;ROUNDUP(MONTH(SalesDataTable[[#This Row],[Order Date]])/3,0)</f>
        <v>Q4</v>
      </c>
      <c r="E2586" s="10">
        <f>MONTH(SalesDataTable[[#This Row],[Order Date]])</f>
        <v>12</v>
      </c>
      <c r="F2586" s="10"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6">
      <c r="A2587" s="2">
        <v>4720</v>
      </c>
      <c r="B2587" s="3">
        <v>46369</v>
      </c>
      <c r="C2587" s="10">
        <f>YEAR(SalesDataTable[[#This Row],[Order Date]])</f>
        <v>2026</v>
      </c>
      <c r="D2587" s="10" t="str">
        <f>"Q"&amp;ROUNDUP(MONTH(SalesDataTable[[#This Row],[Order Date]])/3,0)</f>
        <v>Q4</v>
      </c>
      <c r="E2587" s="10">
        <f>MONTH(SalesDataTable[[#This Row],[Order Date]])</f>
        <v>12</v>
      </c>
      <c r="F2587" s="10"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6">
      <c r="A2588" s="2">
        <v>91</v>
      </c>
      <c r="B2588" s="3">
        <v>46370</v>
      </c>
      <c r="C2588" s="10">
        <f>YEAR(SalesDataTable[[#This Row],[Order Date]])</f>
        <v>2026</v>
      </c>
      <c r="D2588" s="10" t="str">
        <f>"Q"&amp;ROUNDUP(MONTH(SalesDataTable[[#This Row],[Order Date]])/3,0)</f>
        <v>Q4</v>
      </c>
      <c r="E2588" s="10">
        <f>MONTH(SalesDataTable[[#This Row],[Order Date]])</f>
        <v>12</v>
      </c>
      <c r="F2588" s="10"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6">
      <c r="A2589" s="2">
        <v>505</v>
      </c>
      <c r="B2589" s="3">
        <v>46370</v>
      </c>
      <c r="C2589" s="10">
        <f>YEAR(SalesDataTable[[#This Row],[Order Date]])</f>
        <v>2026</v>
      </c>
      <c r="D2589" s="10" t="str">
        <f>"Q"&amp;ROUNDUP(MONTH(SalesDataTable[[#This Row],[Order Date]])/3,0)</f>
        <v>Q4</v>
      </c>
      <c r="E2589" s="10">
        <f>MONTH(SalesDataTable[[#This Row],[Order Date]])</f>
        <v>12</v>
      </c>
      <c r="F2589" s="10"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6">
      <c r="A2590" s="2">
        <v>640</v>
      </c>
      <c r="B2590" s="3">
        <v>46370</v>
      </c>
      <c r="C2590" s="10">
        <f>YEAR(SalesDataTable[[#This Row],[Order Date]])</f>
        <v>2026</v>
      </c>
      <c r="D2590" s="10" t="str">
        <f>"Q"&amp;ROUNDUP(MONTH(SalesDataTable[[#This Row],[Order Date]])/3,0)</f>
        <v>Q4</v>
      </c>
      <c r="E2590" s="10">
        <f>MONTH(SalesDataTable[[#This Row],[Order Date]])</f>
        <v>12</v>
      </c>
      <c r="F2590" s="10"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6">
      <c r="A2591" s="2">
        <v>1408</v>
      </c>
      <c r="B2591" s="3">
        <v>46370</v>
      </c>
      <c r="C2591" s="10">
        <f>YEAR(SalesDataTable[[#This Row],[Order Date]])</f>
        <v>2026</v>
      </c>
      <c r="D2591" s="10" t="str">
        <f>"Q"&amp;ROUNDUP(MONTH(SalesDataTable[[#This Row],[Order Date]])/3,0)</f>
        <v>Q4</v>
      </c>
      <c r="E2591" s="10">
        <f>MONTH(SalesDataTable[[#This Row],[Order Date]])</f>
        <v>12</v>
      </c>
      <c r="F2591" s="10"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6">
      <c r="A2592" s="2">
        <v>2074</v>
      </c>
      <c r="B2592" s="3">
        <v>46370</v>
      </c>
      <c r="C2592" s="10">
        <f>YEAR(SalesDataTable[[#This Row],[Order Date]])</f>
        <v>2026</v>
      </c>
      <c r="D2592" s="10" t="str">
        <f>"Q"&amp;ROUNDUP(MONTH(SalesDataTable[[#This Row],[Order Date]])/3,0)</f>
        <v>Q4</v>
      </c>
      <c r="E2592" s="10">
        <f>MONTH(SalesDataTable[[#This Row],[Order Date]])</f>
        <v>12</v>
      </c>
      <c r="F2592" s="10"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6">
      <c r="A2593" s="2">
        <v>2639</v>
      </c>
      <c r="B2593" s="3">
        <v>46370</v>
      </c>
      <c r="C2593" s="10">
        <f>YEAR(SalesDataTable[[#This Row],[Order Date]])</f>
        <v>2026</v>
      </c>
      <c r="D2593" s="10" t="str">
        <f>"Q"&amp;ROUNDUP(MONTH(SalesDataTable[[#This Row],[Order Date]])/3,0)</f>
        <v>Q4</v>
      </c>
      <c r="E2593" s="10">
        <f>MONTH(SalesDataTable[[#This Row],[Order Date]])</f>
        <v>12</v>
      </c>
      <c r="F2593" s="10"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6">
      <c r="A2594" s="2">
        <v>2694</v>
      </c>
      <c r="B2594" s="3">
        <v>46370</v>
      </c>
      <c r="C2594" s="10">
        <f>YEAR(SalesDataTable[[#This Row],[Order Date]])</f>
        <v>2026</v>
      </c>
      <c r="D2594" s="10" t="str">
        <f>"Q"&amp;ROUNDUP(MONTH(SalesDataTable[[#This Row],[Order Date]])/3,0)</f>
        <v>Q4</v>
      </c>
      <c r="E2594" s="10">
        <f>MONTH(SalesDataTable[[#This Row],[Order Date]])</f>
        <v>12</v>
      </c>
      <c r="F2594" s="10"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6">
      <c r="A2595" s="2">
        <v>2797</v>
      </c>
      <c r="B2595" s="3">
        <v>46370</v>
      </c>
      <c r="C2595" s="10">
        <f>YEAR(SalesDataTable[[#This Row],[Order Date]])</f>
        <v>2026</v>
      </c>
      <c r="D2595" s="10" t="str">
        <f>"Q"&amp;ROUNDUP(MONTH(SalesDataTable[[#This Row],[Order Date]])/3,0)</f>
        <v>Q4</v>
      </c>
      <c r="E2595" s="10">
        <f>MONTH(SalesDataTable[[#This Row],[Order Date]])</f>
        <v>12</v>
      </c>
      <c r="F2595" s="10"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6">
      <c r="A2596" s="2">
        <v>2811</v>
      </c>
      <c r="B2596" s="3">
        <v>46370</v>
      </c>
      <c r="C2596" s="10">
        <f>YEAR(SalesDataTable[[#This Row],[Order Date]])</f>
        <v>2026</v>
      </c>
      <c r="D2596" s="10" t="str">
        <f>"Q"&amp;ROUNDUP(MONTH(SalesDataTable[[#This Row],[Order Date]])/3,0)</f>
        <v>Q4</v>
      </c>
      <c r="E2596" s="10">
        <f>MONTH(SalesDataTable[[#This Row],[Order Date]])</f>
        <v>12</v>
      </c>
      <c r="F2596" s="10"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6">
      <c r="A2597" s="2">
        <v>4037</v>
      </c>
      <c r="B2597" s="3">
        <v>46370</v>
      </c>
      <c r="C2597" s="10">
        <f>YEAR(SalesDataTable[[#This Row],[Order Date]])</f>
        <v>2026</v>
      </c>
      <c r="D2597" s="10" t="str">
        <f>"Q"&amp;ROUNDUP(MONTH(SalesDataTable[[#This Row],[Order Date]])/3,0)</f>
        <v>Q4</v>
      </c>
      <c r="E2597" s="10">
        <f>MONTH(SalesDataTable[[#This Row],[Order Date]])</f>
        <v>12</v>
      </c>
      <c r="F2597" s="10"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6">
      <c r="A2598" s="2">
        <v>4629</v>
      </c>
      <c r="B2598" s="3">
        <v>46370</v>
      </c>
      <c r="C2598" s="10">
        <f>YEAR(SalesDataTable[[#This Row],[Order Date]])</f>
        <v>2026</v>
      </c>
      <c r="D2598" s="10" t="str">
        <f>"Q"&amp;ROUNDUP(MONTH(SalesDataTable[[#This Row],[Order Date]])/3,0)</f>
        <v>Q4</v>
      </c>
      <c r="E2598" s="10">
        <f>MONTH(SalesDataTable[[#This Row],[Order Date]])</f>
        <v>12</v>
      </c>
      <c r="F2598" s="10"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6">
      <c r="A2599" s="2">
        <v>2455</v>
      </c>
      <c r="B2599" s="3">
        <v>46371</v>
      </c>
      <c r="C2599" s="10">
        <f>YEAR(SalesDataTable[[#This Row],[Order Date]])</f>
        <v>2026</v>
      </c>
      <c r="D2599" s="10" t="str">
        <f>"Q"&amp;ROUNDUP(MONTH(SalesDataTable[[#This Row],[Order Date]])/3,0)</f>
        <v>Q4</v>
      </c>
      <c r="E2599" s="10">
        <f>MONTH(SalesDataTable[[#This Row],[Order Date]])</f>
        <v>12</v>
      </c>
      <c r="F2599" s="10"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6">
      <c r="A2600" s="2">
        <v>3184</v>
      </c>
      <c r="B2600" s="3">
        <v>46371</v>
      </c>
      <c r="C2600" s="10">
        <f>YEAR(SalesDataTable[[#This Row],[Order Date]])</f>
        <v>2026</v>
      </c>
      <c r="D2600" s="10" t="str">
        <f>"Q"&amp;ROUNDUP(MONTH(SalesDataTable[[#This Row],[Order Date]])/3,0)</f>
        <v>Q4</v>
      </c>
      <c r="E2600" s="10">
        <f>MONTH(SalesDataTable[[#This Row],[Order Date]])</f>
        <v>12</v>
      </c>
      <c r="F2600" s="10"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6">
      <c r="A2601" s="2">
        <v>3363</v>
      </c>
      <c r="B2601" s="3">
        <v>46371</v>
      </c>
      <c r="C2601" s="10">
        <f>YEAR(SalesDataTable[[#This Row],[Order Date]])</f>
        <v>2026</v>
      </c>
      <c r="D2601" s="10" t="str">
        <f>"Q"&amp;ROUNDUP(MONTH(SalesDataTable[[#This Row],[Order Date]])/3,0)</f>
        <v>Q4</v>
      </c>
      <c r="E2601" s="10">
        <f>MONTH(SalesDataTable[[#This Row],[Order Date]])</f>
        <v>12</v>
      </c>
      <c r="F2601" s="10"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6">
      <c r="A2602" s="2">
        <v>3373</v>
      </c>
      <c r="B2602" s="3">
        <v>46371</v>
      </c>
      <c r="C2602" s="10">
        <f>YEAR(SalesDataTable[[#This Row],[Order Date]])</f>
        <v>2026</v>
      </c>
      <c r="D2602" s="10" t="str">
        <f>"Q"&amp;ROUNDUP(MONTH(SalesDataTable[[#This Row],[Order Date]])/3,0)</f>
        <v>Q4</v>
      </c>
      <c r="E2602" s="10">
        <f>MONTH(SalesDataTable[[#This Row],[Order Date]])</f>
        <v>12</v>
      </c>
      <c r="F2602" s="10"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6">
      <c r="A2603" s="2">
        <v>3799</v>
      </c>
      <c r="B2603" s="3">
        <v>46371</v>
      </c>
      <c r="C2603" s="10">
        <f>YEAR(SalesDataTable[[#This Row],[Order Date]])</f>
        <v>2026</v>
      </c>
      <c r="D2603" s="10" t="str">
        <f>"Q"&amp;ROUNDUP(MONTH(SalesDataTable[[#This Row],[Order Date]])/3,0)</f>
        <v>Q4</v>
      </c>
      <c r="E2603" s="10">
        <f>MONTH(SalesDataTable[[#This Row],[Order Date]])</f>
        <v>12</v>
      </c>
      <c r="F2603" s="10"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6">
      <c r="A2604" s="2">
        <v>5002</v>
      </c>
      <c r="B2604" s="3">
        <v>46371</v>
      </c>
      <c r="C2604" s="10">
        <f>YEAR(SalesDataTable[[#This Row],[Order Date]])</f>
        <v>2026</v>
      </c>
      <c r="D2604" s="10" t="str">
        <f>"Q"&amp;ROUNDUP(MONTH(SalesDataTable[[#This Row],[Order Date]])/3,0)</f>
        <v>Q4</v>
      </c>
      <c r="E2604" s="10">
        <f>MONTH(SalesDataTable[[#This Row],[Order Date]])</f>
        <v>12</v>
      </c>
      <c r="F2604" s="10"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6">
      <c r="A2605" s="2">
        <v>2896</v>
      </c>
      <c r="B2605" s="3">
        <v>46372</v>
      </c>
      <c r="C2605" s="10">
        <f>YEAR(SalesDataTable[[#This Row],[Order Date]])</f>
        <v>2026</v>
      </c>
      <c r="D2605" s="10" t="str">
        <f>"Q"&amp;ROUNDUP(MONTH(SalesDataTable[[#This Row],[Order Date]])/3,0)</f>
        <v>Q4</v>
      </c>
      <c r="E2605" s="10">
        <f>MONTH(SalesDataTable[[#This Row],[Order Date]])</f>
        <v>12</v>
      </c>
      <c r="F2605" s="10"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6">
      <c r="A2606" s="2">
        <v>3334</v>
      </c>
      <c r="B2606" s="3">
        <v>46372</v>
      </c>
      <c r="C2606" s="10">
        <f>YEAR(SalesDataTable[[#This Row],[Order Date]])</f>
        <v>2026</v>
      </c>
      <c r="D2606" s="10" t="str">
        <f>"Q"&amp;ROUNDUP(MONTH(SalesDataTable[[#This Row],[Order Date]])/3,0)</f>
        <v>Q4</v>
      </c>
      <c r="E2606" s="10">
        <f>MONTH(SalesDataTable[[#This Row],[Order Date]])</f>
        <v>12</v>
      </c>
      <c r="F2606" s="10"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6">
      <c r="A2607" s="2">
        <v>3469</v>
      </c>
      <c r="B2607" s="3">
        <v>46372</v>
      </c>
      <c r="C2607" s="10">
        <f>YEAR(SalesDataTable[[#This Row],[Order Date]])</f>
        <v>2026</v>
      </c>
      <c r="D2607" s="10" t="str">
        <f>"Q"&amp;ROUNDUP(MONTH(SalesDataTable[[#This Row],[Order Date]])/3,0)</f>
        <v>Q4</v>
      </c>
      <c r="E2607" s="10">
        <f>MONTH(SalesDataTable[[#This Row],[Order Date]])</f>
        <v>12</v>
      </c>
      <c r="F2607" s="10"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6">
      <c r="A2608" s="2">
        <v>569</v>
      </c>
      <c r="B2608" s="3">
        <v>46373</v>
      </c>
      <c r="C2608" s="10">
        <f>YEAR(SalesDataTable[[#This Row],[Order Date]])</f>
        <v>2026</v>
      </c>
      <c r="D2608" s="10" t="str">
        <f>"Q"&amp;ROUNDUP(MONTH(SalesDataTable[[#This Row],[Order Date]])/3,0)</f>
        <v>Q4</v>
      </c>
      <c r="E2608" s="10">
        <f>MONTH(SalesDataTable[[#This Row],[Order Date]])</f>
        <v>12</v>
      </c>
      <c r="F2608" s="10"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6">
      <c r="A2609" s="2">
        <v>2404</v>
      </c>
      <c r="B2609" s="3">
        <v>46373</v>
      </c>
      <c r="C2609" s="10">
        <f>YEAR(SalesDataTable[[#This Row],[Order Date]])</f>
        <v>2026</v>
      </c>
      <c r="D2609" s="10" t="str">
        <f>"Q"&amp;ROUNDUP(MONTH(SalesDataTable[[#This Row],[Order Date]])/3,0)</f>
        <v>Q4</v>
      </c>
      <c r="E2609" s="10">
        <f>MONTH(SalesDataTable[[#This Row],[Order Date]])</f>
        <v>12</v>
      </c>
      <c r="F2609" s="10"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6">
      <c r="A2610" s="2">
        <v>4682</v>
      </c>
      <c r="B2610" s="3">
        <v>46373</v>
      </c>
      <c r="C2610" s="10">
        <f>YEAR(SalesDataTable[[#This Row],[Order Date]])</f>
        <v>2026</v>
      </c>
      <c r="D2610" s="10" t="str">
        <f>"Q"&amp;ROUNDUP(MONTH(SalesDataTable[[#This Row],[Order Date]])/3,0)</f>
        <v>Q4</v>
      </c>
      <c r="E2610" s="10">
        <f>MONTH(SalesDataTable[[#This Row],[Order Date]])</f>
        <v>12</v>
      </c>
      <c r="F2610" s="10"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6">
      <c r="A2611" s="2">
        <v>4888</v>
      </c>
      <c r="B2611" s="3">
        <v>46373</v>
      </c>
      <c r="C2611" s="10">
        <f>YEAR(SalesDataTable[[#This Row],[Order Date]])</f>
        <v>2026</v>
      </c>
      <c r="D2611" s="10" t="str">
        <f>"Q"&amp;ROUNDUP(MONTH(SalesDataTable[[#This Row],[Order Date]])/3,0)</f>
        <v>Q4</v>
      </c>
      <c r="E2611" s="10">
        <f>MONTH(SalesDataTable[[#This Row],[Order Date]])</f>
        <v>12</v>
      </c>
      <c r="F2611" s="10"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6">
      <c r="A2612" s="2">
        <v>4923</v>
      </c>
      <c r="B2612" s="3">
        <v>46373</v>
      </c>
      <c r="C2612" s="10">
        <f>YEAR(SalesDataTable[[#This Row],[Order Date]])</f>
        <v>2026</v>
      </c>
      <c r="D2612" s="10" t="str">
        <f>"Q"&amp;ROUNDUP(MONTH(SalesDataTable[[#This Row],[Order Date]])/3,0)</f>
        <v>Q4</v>
      </c>
      <c r="E2612" s="10">
        <f>MONTH(SalesDataTable[[#This Row],[Order Date]])</f>
        <v>12</v>
      </c>
      <c r="F2612" s="10"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6">
      <c r="A2613" s="2">
        <v>131</v>
      </c>
      <c r="B2613" s="3">
        <v>46374</v>
      </c>
      <c r="C2613" s="10">
        <f>YEAR(SalesDataTable[[#This Row],[Order Date]])</f>
        <v>2026</v>
      </c>
      <c r="D2613" s="10" t="str">
        <f>"Q"&amp;ROUNDUP(MONTH(SalesDataTable[[#This Row],[Order Date]])/3,0)</f>
        <v>Q4</v>
      </c>
      <c r="E2613" s="10">
        <f>MONTH(SalesDataTable[[#This Row],[Order Date]])</f>
        <v>12</v>
      </c>
      <c r="F2613" s="10"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6">
      <c r="A2614" s="2">
        <v>349</v>
      </c>
      <c r="B2614" s="3">
        <v>46374</v>
      </c>
      <c r="C2614" s="10">
        <f>YEAR(SalesDataTable[[#This Row],[Order Date]])</f>
        <v>2026</v>
      </c>
      <c r="D2614" s="10" t="str">
        <f>"Q"&amp;ROUNDUP(MONTH(SalesDataTable[[#This Row],[Order Date]])/3,0)</f>
        <v>Q4</v>
      </c>
      <c r="E2614" s="10">
        <f>MONTH(SalesDataTable[[#This Row],[Order Date]])</f>
        <v>12</v>
      </c>
      <c r="F2614" s="10"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6">
      <c r="A2615" s="2">
        <v>1131</v>
      </c>
      <c r="B2615" s="3">
        <v>46374</v>
      </c>
      <c r="C2615" s="10">
        <f>YEAR(SalesDataTable[[#This Row],[Order Date]])</f>
        <v>2026</v>
      </c>
      <c r="D2615" s="10" t="str">
        <f>"Q"&amp;ROUNDUP(MONTH(SalesDataTable[[#This Row],[Order Date]])/3,0)</f>
        <v>Q4</v>
      </c>
      <c r="E2615" s="10">
        <f>MONTH(SalesDataTable[[#This Row],[Order Date]])</f>
        <v>12</v>
      </c>
      <c r="F2615" s="10"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6">
      <c r="A2616" s="2">
        <v>2738</v>
      </c>
      <c r="B2616" s="3">
        <v>46374</v>
      </c>
      <c r="C2616" s="10">
        <f>YEAR(SalesDataTable[[#This Row],[Order Date]])</f>
        <v>2026</v>
      </c>
      <c r="D2616" s="10" t="str">
        <f>"Q"&amp;ROUNDUP(MONTH(SalesDataTable[[#This Row],[Order Date]])/3,0)</f>
        <v>Q4</v>
      </c>
      <c r="E2616" s="10">
        <f>MONTH(SalesDataTable[[#This Row],[Order Date]])</f>
        <v>12</v>
      </c>
      <c r="F2616" s="10"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6">
      <c r="A2617" s="2">
        <v>4400</v>
      </c>
      <c r="B2617" s="3">
        <v>46374</v>
      </c>
      <c r="C2617" s="10">
        <f>YEAR(SalesDataTable[[#This Row],[Order Date]])</f>
        <v>2026</v>
      </c>
      <c r="D2617" s="10" t="str">
        <f>"Q"&amp;ROUNDUP(MONTH(SalesDataTable[[#This Row],[Order Date]])/3,0)</f>
        <v>Q4</v>
      </c>
      <c r="E2617" s="10">
        <f>MONTH(SalesDataTable[[#This Row],[Order Date]])</f>
        <v>12</v>
      </c>
      <c r="F2617" s="10"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6">
      <c r="A2618" s="2">
        <v>3122</v>
      </c>
      <c r="B2618" s="3">
        <v>46375</v>
      </c>
      <c r="C2618" s="10">
        <f>YEAR(SalesDataTable[[#This Row],[Order Date]])</f>
        <v>2026</v>
      </c>
      <c r="D2618" s="10" t="str">
        <f>"Q"&amp;ROUNDUP(MONTH(SalesDataTable[[#This Row],[Order Date]])/3,0)</f>
        <v>Q4</v>
      </c>
      <c r="E2618" s="10">
        <f>MONTH(SalesDataTable[[#This Row],[Order Date]])</f>
        <v>12</v>
      </c>
      <c r="F2618" s="10"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6">
      <c r="A2619" s="2">
        <v>4572</v>
      </c>
      <c r="B2619" s="3">
        <v>46375</v>
      </c>
      <c r="C2619" s="10">
        <f>YEAR(SalesDataTable[[#This Row],[Order Date]])</f>
        <v>2026</v>
      </c>
      <c r="D2619" s="10" t="str">
        <f>"Q"&amp;ROUNDUP(MONTH(SalesDataTable[[#This Row],[Order Date]])/3,0)</f>
        <v>Q4</v>
      </c>
      <c r="E2619" s="10">
        <f>MONTH(SalesDataTable[[#This Row],[Order Date]])</f>
        <v>12</v>
      </c>
      <c r="F2619" s="10"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6">
      <c r="A2620" s="2">
        <v>4783</v>
      </c>
      <c r="B2620" s="3">
        <v>46375</v>
      </c>
      <c r="C2620" s="10">
        <f>YEAR(SalesDataTable[[#This Row],[Order Date]])</f>
        <v>2026</v>
      </c>
      <c r="D2620" s="10" t="str">
        <f>"Q"&amp;ROUNDUP(MONTH(SalesDataTable[[#This Row],[Order Date]])/3,0)</f>
        <v>Q4</v>
      </c>
      <c r="E2620" s="10">
        <f>MONTH(SalesDataTable[[#This Row],[Order Date]])</f>
        <v>12</v>
      </c>
      <c r="F2620" s="10"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6">
      <c r="A2621" s="2">
        <v>5055</v>
      </c>
      <c r="B2621" s="3">
        <v>46375</v>
      </c>
      <c r="C2621" s="10">
        <f>YEAR(SalesDataTable[[#This Row],[Order Date]])</f>
        <v>2026</v>
      </c>
      <c r="D2621" s="10" t="str">
        <f>"Q"&amp;ROUNDUP(MONTH(SalesDataTable[[#This Row],[Order Date]])/3,0)</f>
        <v>Q4</v>
      </c>
      <c r="E2621" s="10">
        <f>MONTH(SalesDataTable[[#This Row],[Order Date]])</f>
        <v>12</v>
      </c>
      <c r="F2621" s="10"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6">
      <c r="A2622" s="2">
        <v>5100</v>
      </c>
      <c r="B2622" s="3">
        <v>46375</v>
      </c>
      <c r="C2622" s="10">
        <f>YEAR(SalesDataTable[[#This Row],[Order Date]])</f>
        <v>2026</v>
      </c>
      <c r="D2622" s="10" t="str">
        <f>"Q"&amp;ROUNDUP(MONTH(SalesDataTable[[#This Row],[Order Date]])/3,0)</f>
        <v>Q4</v>
      </c>
      <c r="E2622" s="10">
        <f>MONTH(SalesDataTable[[#This Row],[Order Date]])</f>
        <v>12</v>
      </c>
      <c r="F2622" s="10"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6">
      <c r="A2623" s="2">
        <v>488</v>
      </c>
      <c r="B2623" s="3">
        <v>46376</v>
      </c>
      <c r="C2623" s="10">
        <f>YEAR(SalesDataTable[[#This Row],[Order Date]])</f>
        <v>2026</v>
      </c>
      <c r="D2623" s="10" t="str">
        <f>"Q"&amp;ROUNDUP(MONTH(SalesDataTable[[#This Row],[Order Date]])/3,0)</f>
        <v>Q4</v>
      </c>
      <c r="E2623" s="10">
        <f>MONTH(SalesDataTable[[#This Row],[Order Date]])</f>
        <v>12</v>
      </c>
      <c r="F2623" s="10"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6">
      <c r="A2624" s="2">
        <v>710</v>
      </c>
      <c r="B2624" s="3">
        <v>46376</v>
      </c>
      <c r="C2624" s="10">
        <f>YEAR(SalesDataTable[[#This Row],[Order Date]])</f>
        <v>2026</v>
      </c>
      <c r="D2624" s="10" t="str">
        <f>"Q"&amp;ROUNDUP(MONTH(SalesDataTable[[#This Row],[Order Date]])/3,0)</f>
        <v>Q4</v>
      </c>
      <c r="E2624" s="10">
        <f>MONTH(SalesDataTable[[#This Row],[Order Date]])</f>
        <v>12</v>
      </c>
      <c r="F2624" s="10"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6">
      <c r="A2625" s="2">
        <v>1009</v>
      </c>
      <c r="B2625" s="3">
        <v>46376</v>
      </c>
      <c r="C2625" s="10">
        <f>YEAR(SalesDataTable[[#This Row],[Order Date]])</f>
        <v>2026</v>
      </c>
      <c r="D2625" s="10" t="str">
        <f>"Q"&amp;ROUNDUP(MONTH(SalesDataTable[[#This Row],[Order Date]])/3,0)</f>
        <v>Q4</v>
      </c>
      <c r="E2625" s="10">
        <f>MONTH(SalesDataTable[[#This Row],[Order Date]])</f>
        <v>12</v>
      </c>
      <c r="F2625" s="10"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6">
      <c r="A2626" s="2">
        <v>1231</v>
      </c>
      <c r="B2626" s="3">
        <v>46376</v>
      </c>
      <c r="C2626" s="10">
        <f>YEAR(SalesDataTable[[#This Row],[Order Date]])</f>
        <v>2026</v>
      </c>
      <c r="D2626" s="10" t="str">
        <f>"Q"&amp;ROUNDUP(MONTH(SalesDataTable[[#This Row],[Order Date]])/3,0)</f>
        <v>Q4</v>
      </c>
      <c r="E2626" s="10">
        <f>MONTH(SalesDataTable[[#This Row],[Order Date]])</f>
        <v>12</v>
      </c>
      <c r="F2626" s="10"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6">
      <c r="A2627" s="2">
        <v>1445</v>
      </c>
      <c r="B2627" s="3">
        <v>46376</v>
      </c>
      <c r="C2627" s="10">
        <f>YEAR(SalesDataTable[[#This Row],[Order Date]])</f>
        <v>2026</v>
      </c>
      <c r="D2627" s="10" t="str">
        <f>"Q"&amp;ROUNDUP(MONTH(SalesDataTable[[#This Row],[Order Date]])/3,0)</f>
        <v>Q4</v>
      </c>
      <c r="E2627" s="10">
        <f>MONTH(SalesDataTable[[#This Row],[Order Date]])</f>
        <v>12</v>
      </c>
      <c r="F2627" s="10"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6">
      <c r="A2628" s="2">
        <v>2842</v>
      </c>
      <c r="B2628" s="3">
        <v>46376</v>
      </c>
      <c r="C2628" s="10">
        <f>YEAR(SalesDataTable[[#This Row],[Order Date]])</f>
        <v>2026</v>
      </c>
      <c r="D2628" s="10" t="str">
        <f>"Q"&amp;ROUNDUP(MONTH(SalesDataTable[[#This Row],[Order Date]])/3,0)</f>
        <v>Q4</v>
      </c>
      <c r="E2628" s="10">
        <f>MONTH(SalesDataTable[[#This Row],[Order Date]])</f>
        <v>12</v>
      </c>
      <c r="F2628" s="10"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6">
      <c r="A2629" s="2">
        <v>3783</v>
      </c>
      <c r="B2629" s="3">
        <v>46376</v>
      </c>
      <c r="C2629" s="10">
        <f>YEAR(SalesDataTable[[#This Row],[Order Date]])</f>
        <v>2026</v>
      </c>
      <c r="D2629" s="10" t="str">
        <f>"Q"&amp;ROUNDUP(MONTH(SalesDataTable[[#This Row],[Order Date]])/3,0)</f>
        <v>Q4</v>
      </c>
      <c r="E2629" s="10">
        <f>MONTH(SalesDataTable[[#This Row],[Order Date]])</f>
        <v>12</v>
      </c>
      <c r="F2629" s="10"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6">
      <c r="A2630" s="2">
        <v>4484</v>
      </c>
      <c r="B2630" s="3">
        <v>46376</v>
      </c>
      <c r="C2630" s="10">
        <f>YEAR(SalesDataTable[[#This Row],[Order Date]])</f>
        <v>2026</v>
      </c>
      <c r="D2630" s="10" t="str">
        <f>"Q"&amp;ROUNDUP(MONTH(SalesDataTable[[#This Row],[Order Date]])/3,0)</f>
        <v>Q4</v>
      </c>
      <c r="E2630" s="10">
        <f>MONTH(SalesDataTable[[#This Row],[Order Date]])</f>
        <v>12</v>
      </c>
      <c r="F2630" s="10"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6">
      <c r="A2631" s="2">
        <v>4597</v>
      </c>
      <c r="B2631" s="3">
        <v>46376</v>
      </c>
      <c r="C2631" s="10">
        <f>YEAR(SalesDataTable[[#This Row],[Order Date]])</f>
        <v>2026</v>
      </c>
      <c r="D2631" s="10" t="str">
        <f>"Q"&amp;ROUNDUP(MONTH(SalesDataTable[[#This Row],[Order Date]])/3,0)</f>
        <v>Q4</v>
      </c>
      <c r="E2631" s="10">
        <f>MONTH(SalesDataTable[[#This Row],[Order Date]])</f>
        <v>12</v>
      </c>
      <c r="F2631" s="10"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6">
      <c r="A2632" s="2">
        <v>4917</v>
      </c>
      <c r="B2632" s="3">
        <v>46376</v>
      </c>
      <c r="C2632" s="10">
        <f>YEAR(SalesDataTable[[#This Row],[Order Date]])</f>
        <v>2026</v>
      </c>
      <c r="D2632" s="10" t="str">
        <f>"Q"&amp;ROUNDUP(MONTH(SalesDataTable[[#This Row],[Order Date]])/3,0)</f>
        <v>Q4</v>
      </c>
      <c r="E2632" s="10">
        <f>MONTH(SalesDataTable[[#This Row],[Order Date]])</f>
        <v>12</v>
      </c>
      <c r="F2632" s="10"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6">
      <c r="A2633" s="2">
        <v>629</v>
      </c>
      <c r="B2633" s="3">
        <v>46377</v>
      </c>
      <c r="C2633" s="10">
        <f>YEAR(SalesDataTable[[#This Row],[Order Date]])</f>
        <v>2026</v>
      </c>
      <c r="D2633" s="10" t="str">
        <f>"Q"&amp;ROUNDUP(MONTH(SalesDataTable[[#This Row],[Order Date]])/3,0)</f>
        <v>Q4</v>
      </c>
      <c r="E2633" s="10">
        <f>MONTH(SalesDataTable[[#This Row],[Order Date]])</f>
        <v>12</v>
      </c>
      <c r="F2633" s="10"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6">
      <c r="A2634" s="2">
        <v>1373</v>
      </c>
      <c r="B2634" s="3">
        <v>46377</v>
      </c>
      <c r="C2634" s="10">
        <f>YEAR(SalesDataTable[[#This Row],[Order Date]])</f>
        <v>2026</v>
      </c>
      <c r="D2634" s="10" t="str">
        <f>"Q"&amp;ROUNDUP(MONTH(SalesDataTable[[#This Row],[Order Date]])/3,0)</f>
        <v>Q4</v>
      </c>
      <c r="E2634" s="10">
        <f>MONTH(SalesDataTable[[#This Row],[Order Date]])</f>
        <v>12</v>
      </c>
      <c r="F2634" s="10"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6">
      <c r="A2635" s="2">
        <v>1668</v>
      </c>
      <c r="B2635" s="3">
        <v>46377</v>
      </c>
      <c r="C2635" s="10">
        <f>YEAR(SalesDataTable[[#This Row],[Order Date]])</f>
        <v>2026</v>
      </c>
      <c r="D2635" s="10" t="str">
        <f>"Q"&amp;ROUNDUP(MONTH(SalesDataTable[[#This Row],[Order Date]])/3,0)</f>
        <v>Q4</v>
      </c>
      <c r="E2635" s="10">
        <f>MONTH(SalesDataTable[[#This Row],[Order Date]])</f>
        <v>12</v>
      </c>
      <c r="F2635" s="10"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6">
      <c r="A2636" s="2">
        <v>2646</v>
      </c>
      <c r="B2636" s="3">
        <v>46377</v>
      </c>
      <c r="C2636" s="10">
        <f>YEAR(SalesDataTable[[#This Row],[Order Date]])</f>
        <v>2026</v>
      </c>
      <c r="D2636" s="10" t="str">
        <f>"Q"&amp;ROUNDUP(MONTH(SalesDataTable[[#This Row],[Order Date]])/3,0)</f>
        <v>Q4</v>
      </c>
      <c r="E2636" s="10">
        <f>MONTH(SalesDataTable[[#This Row],[Order Date]])</f>
        <v>12</v>
      </c>
      <c r="F2636" s="10"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6">
      <c r="A2637" s="2">
        <v>3044</v>
      </c>
      <c r="B2637" s="3">
        <v>46377</v>
      </c>
      <c r="C2637" s="10">
        <f>YEAR(SalesDataTable[[#This Row],[Order Date]])</f>
        <v>2026</v>
      </c>
      <c r="D2637" s="10" t="str">
        <f>"Q"&amp;ROUNDUP(MONTH(SalesDataTable[[#This Row],[Order Date]])/3,0)</f>
        <v>Q4</v>
      </c>
      <c r="E2637" s="10">
        <f>MONTH(SalesDataTable[[#This Row],[Order Date]])</f>
        <v>12</v>
      </c>
      <c r="F2637" s="10"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6">
      <c r="A2638" s="2">
        <v>3065</v>
      </c>
      <c r="B2638" s="3">
        <v>46377</v>
      </c>
      <c r="C2638" s="10">
        <f>YEAR(SalesDataTable[[#This Row],[Order Date]])</f>
        <v>2026</v>
      </c>
      <c r="D2638" s="10" t="str">
        <f>"Q"&amp;ROUNDUP(MONTH(SalesDataTable[[#This Row],[Order Date]])/3,0)</f>
        <v>Q4</v>
      </c>
      <c r="E2638" s="10">
        <f>MONTH(SalesDataTable[[#This Row],[Order Date]])</f>
        <v>12</v>
      </c>
      <c r="F2638" s="10"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6">
      <c r="A2639" s="2">
        <v>3365</v>
      </c>
      <c r="B2639" s="3">
        <v>46377</v>
      </c>
      <c r="C2639" s="10">
        <f>YEAR(SalesDataTable[[#This Row],[Order Date]])</f>
        <v>2026</v>
      </c>
      <c r="D2639" s="10" t="str">
        <f>"Q"&amp;ROUNDUP(MONTH(SalesDataTable[[#This Row],[Order Date]])/3,0)</f>
        <v>Q4</v>
      </c>
      <c r="E2639" s="10">
        <f>MONTH(SalesDataTable[[#This Row],[Order Date]])</f>
        <v>12</v>
      </c>
      <c r="F2639" s="10"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6">
      <c r="A2640" s="2">
        <v>4042</v>
      </c>
      <c r="B2640" s="3">
        <v>46377</v>
      </c>
      <c r="C2640" s="10">
        <f>YEAR(SalesDataTable[[#This Row],[Order Date]])</f>
        <v>2026</v>
      </c>
      <c r="D2640" s="10" t="str">
        <f>"Q"&amp;ROUNDUP(MONTH(SalesDataTable[[#This Row],[Order Date]])/3,0)</f>
        <v>Q4</v>
      </c>
      <c r="E2640" s="10">
        <f>MONTH(SalesDataTable[[#This Row],[Order Date]])</f>
        <v>12</v>
      </c>
      <c r="F2640" s="10"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6">
      <c r="A2641" s="2">
        <v>4635</v>
      </c>
      <c r="B2641" s="3">
        <v>46377</v>
      </c>
      <c r="C2641" s="10">
        <f>YEAR(SalesDataTable[[#This Row],[Order Date]])</f>
        <v>2026</v>
      </c>
      <c r="D2641" s="10" t="str">
        <f>"Q"&amp;ROUNDUP(MONTH(SalesDataTable[[#This Row],[Order Date]])/3,0)</f>
        <v>Q4</v>
      </c>
      <c r="E2641" s="10">
        <f>MONTH(SalesDataTable[[#This Row],[Order Date]])</f>
        <v>12</v>
      </c>
      <c r="F2641" s="10"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6">
      <c r="A2642" s="2">
        <v>4748</v>
      </c>
      <c r="B2642" s="3">
        <v>46377</v>
      </c>
      <c r="C2642" s="10">
        <f>YEAR(SalesDataTable[[#This Row],[Order Date]])</f>
        <v>2026</v>
      </c>
      <c r="D2642" s="10" t="str">
        <f>"Q"&amp;ROUNDUP(MONTH(SalesDataTable[[#This Row],[Order Date]])/3,0)</f>
        <v>Q4</v>
      </c>
      <c r="E2642" s="10">
        <f>MONTH(SalesDataTable[[#This Row],[Order Date]])</f>
        <v>12</v>
      </c>
      <c r="F2642" s="10"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6">
      <c r="A2643" s="2">
        <v>342</v>
      </c>
      <c r="B2643" s="3">
        <v>46378</v>
      </c>
      <c r="C2643" s="10">
        <f>YEAR(SalesDataTable[[#This Row],[Order Date]])</f>
        <v>2026</v>
      </c>
      <c r="D2643" s="10" t="str">
        <f>"Q"&amp;ROUNDUP(MONTH(SalesDataTable[[#This Row],[Order Date]])/3,0)</f>
        <v>Q4</v>
      </c>
      <c r="E2643" s="10">
        <f>MONTH(SalesDataTable[[#This Row],[Order Date]])</f>
        <v>12</v>
      </c>
      <c r="F2643" s="10"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6">
      <c r="A2644" s="2">
        <v>676</v>
      </c>
      <c r="B2644" s="3">
        <v>46378</v>
      </c>
      <c r="C2644" s="10">
        <f>YEAR(SalesDataTable[[#This Row],[Order Date]])</f>
        <v>2026</v>
      </c>
      <c r="D2644" s="10" t="str">
        <f>"Q"&amp;ROUNDUP(MONTH(SalesDataTable[[#This Row],[Order Date]])/3,0)</f>
        <v>Q4</v>
      </c>
      <c r="E2644" s="10">
        <f>MONTH(SalesDataTable[[#This Row],[Order Date]])</f>
        <v>12</v>
      </c>
      <c r="F2644" s="10"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6">
      <c r="A2645" s="2">
        <v>1912</v>
      </c>
      <c r="B2645" s="3">
        <v>46378</v>
      </c>
      <c r="C2645" s="10">
        <f>YEAR(SalesDataTable[[#This Row],[Order Date]])</f>
        <v>2026</v>
      </c>
      <c r="D2645" s="10" t="str">
        <f>"Q"&amp;ROUNDUP(MONTH(SalesDataTable[[#This Row],[Order Date]])/3,0)</f>
        <v>Q4</v>
      </c>
      <c r="E2645" s="10">
        <f>MONTH(SalesDataTable[[#This Row],[Order Date]])</f>
        <v>12</v>
      </c>
      <c r="F2645" s="10"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6">
      <c r="A2646" s="2">
        <v>2065</v>
      </c>
      <c r="B2646" s="3">
        <v>46378</v>
      </c>
      <c r="C2646" s="10">
        <f>YEAR(SalesDataTable[[#This Row],[Order Date]])</f>
        <v>2026</v>
      </c>
      <c r="D2646" s="10" t="str">
        <f>"Q"&amp;ROUNDUP(MONTH(SalesDataTable[[#This Row],[Order Date]])/3,0)</f>
        <v>Q4</v>
      </c>
      <c r="E2646" s="10">
        <f>MONTH(SalesDataTable[[#This Row],[Order Date]])</f>
        <v>12</v>
      </c>
      <c r="F2646" s="10"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6">
      <c r="A2647" s="2">
        <v>3136</v>
      </c>
      <c r="B2647" s="3">
        <v>46378</v>
      </c>
      <c r="C2647" s="10">
        <f>YEAR(SalesDataTable[[#This Row],[Order Date]])</f>
        <v>2026</v>
      </c>
      <c r="D2647" s="10" t="str">
        <f>"Q"&amp;ROUNDUP(MONTH(SalesDataTable[[#This Row],[Order Date]])/3,0)</f>
        <v>Q4</v>
      </c>
      <c r="E2647" s="10">
        <f>MONTH(SalesDataTable[[#This Row],[Order Date]])</f>
        <v>12</v>
      </c>
      <c r="F2647" s="10"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6">
      <c r="A2648" s="2">
        <v>3423</v>
      </c>
      <c r="B2648" s="3">
        <v>46378</v>
      </c>
      <c r="C2648" s="10">
        <f>YEAR(SalesDataTable[[#This Row],[Order Date]])</f>
        <v>2026</v>
      </c>
      <c r="D2648" s="10" t="str">
        <f>"Q"&amp;ROUNDUP(MONTH(SalesDataTable[[#This Row],[Order Date]])/3,0)</f>
        <v>Q4</v>
      </c>
      <c r="E2648" s="10">
        <f>MONTH(SalesDataTable[[#This Row],[Order Date]])</f>
        <v>12</v>
      </c>
      <c r="F2648" s="10"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6">
      <c r="A2649" s="2">
        <v>3746</v>
      </c>
      <c r="B2649" s="3">
        <v>46378</v>
      </c>
      <c r="C2649" s="10">
        <f>YEAR(SalesDataTable[[#This Row],[Order Date]])</f>
        <v>2026</v>
      </c>
      <c r="D2649" s="10" t="str">
        <f>"Q"&amp;ROUNDUP(MONTH(SalesDataTable[[#This Row],[Order Date]])/3,0)</f>
        <v>Q4</v>
      </c>
      <c r="E2649" s="10">
        <f>MONTH(SalesDataTable[[#This Row],[Order Date]])</f>
        <v>12</v>
      </c>
      <c r="F2649" s="10"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6">
      <c r="A2650" s="2">
        <v>1198</v>
      </c>
      <c r="B2650" s="3">
        <v>46379</v>
      </c>
      <c r="C2650" s="10">
        <f>YEAR(SalesDataTable[[#This Row],[Order Date]])</f>
        <v>2026</v>
      </c>
      <c r="D2650" s="10" t="str">
        <f>"Q"&amp;ROUNDUP(MONTH(SalesDataTable[[#This Row],[Order Date]])/3,0)</f>
        <v>Q4</v>
      </c>
      <c r="E2650" s="10">
        <f>MONTH(SalesDataTable[[#This Row],[Order Date]])</f>
        <v>12</v>
      </c>
      <c r="F2650" s="10"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6">
      <c r="A2651" s="2">
        <v>2123</v>
      </c>
      <c r="B2651" s="3">
        <v>46379</v>
      </c>
      <c r="C2651" s="10">
        <f>YEAR(SalesDataTable[[#This Row],[Order Date]])</f>
        <v>2026</v>
      </c>
      <c r="D2651" s="10" t="str">
        <f>"Q"&amp;ROUNDUP(MONTH(SalesDataTable[[#This Row],[Order Date]])/3,0)</f>
        <v>Q4</v>
      </c>
      <c r="E2651" s="10">
        <f>MONTH(SalesDataTable[[#This Row],[Order Date]])</f>
        <v>12</v>
      </c>
      <c r="F2651" s="10"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6">
      <c r="A2652" s="2">
        <v>2586</v>
      </c>
      <c r="B2652" s="3">
        <v>46379</v>
      </c>
      <c r="C2652" s="10">
        <f>YEAR(SalesDataTable[[#This Row],[Order Date]])</f>
        <v>2026</v>
      </c>
      <c r="D2652" s="10" t="str">
        <f>"Q"&amp;ROUNDUP(MONTH(SalesDataTable[[#This Row],[Order Date]])/3,0)</f>
        <v>Q4</v>
      </c>
      <c r="E2652" s="10">
        <f>MONTH(SalesDataTable[[#This Row],[Order Date]])</f>
        <v>12</v>
      </c>
      <c r="F2652" s="10"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6">
      <c r="A2653" s="2">
        <v>3048</v>
      </c>
      <c r="B2653" s="3">
        <v>46379</v>
      </c>
      <c r="C2653" s="10">
        <f>YEAR(SalesDataTable[[#This Row],[Order Date]])</f>
        <v>2026</v>
      </c>
      <c r="D2653" s="10" t="str">
        <f>"Q"&amp;ROUNDUP(MONTH(SalesDataTable[[#This Row],[Order Date]])/3,0)</f>
        <v>Q4</v>
      </c>
      <c r="E2653" s="10">
        <f>MONTH(SalesDataTable[[#This Row],[Order Date]])</f>
        <v>12</v>
      </c>
      <c r="F2653" s="10"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6">
      <c r="A2654" s="2">
        <v>3838</v>
      </c>
      <c r="B2654" s="3">
        <v>46379</v>
      </c>
      <c r="C2654" s="10">
        <f>YEAR(SalesDataTable[[#This Row],[Order Date]])</f>
        <v>2026</v>
      </c>
      <c r="D2654" s="10" t="str">
        <f>"Q"&amp;ROUNDUP(MONTH(SalesDataTable[[#This Row],[Order Date]])/3,0)</f>
        <v>Q4</v>
      </c>
      <c r="E2654" s="10">
        <f>MONTH(SalesDataTable[[#This Row],[Order Date]])</f>
        <v>12</v>
      </c>
      <c r="F2654" s="10"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6">
      <c r="A2655" s="2">
        <v>4718</v>
      </c>
      <c r="B2655" s="3">
        <v>46379</v>
      </c>
      <c r="C2655" s="10">
        <f>YEAR(SalesDataTable[[#This Row],[Order Date]])</f>
        <v>2026</v>
      </c>
      <c r="D2655" s="10" t="str">
        <f>"Q"&amp;ROUNDUP(MONTH(SalesDataTable[[#This Row],[Order Date]])/3,0)</f>
        <v>Q4</v>
      </c>
      <c r="E2655" s="10">
        <f>MONTH(SalesDataTable[[#This Row],[Order Date]])</f>
        <v>12</v>
      </c>
      <c r="F2655" s="10"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6">
      <c r="A2656" s="2">
        <v>4844</v>
      </c>
      <c r="B2656" s="3">
        <v>46379</v>
      </c>
      <c r="C2656" s="10">
        <f>YEAR(SalesDataTable[[#This Row],[Order Date]])</f>
        <v>2026</v>
      </c>
      <c r="D2656" s="10" t="str">
        <f>"Q"&amp;ROUNDUP(MONTH(SalesDataTable[[#This Row],[Order Date]])/3,0)</f>
        <v>Q4</v>
      </c>
      <c r="E2656" s="10">
        <f>MONTH(SalesDataTable[[#This Row],[Order Date]])</f>
        <v>12</v>
      </c>
      <c r="F2656" s="10"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6">
      <c r="A2657" s="2">
        <v>678</v>
      </c>
      <c r="B2657" s="3">
        <v>46380</v>
      </c>
      <c r="C2657" s="10">
        <f>YEAR(SalesDataTable[[#This Row],[Order Date]])</f>
        <v>2026</v>
      </c>
      <c r="D2657" s="10" t="str">
        <f>"Q"&amp;ROUNDUP(MONTH(SalesDataTable[[#This Row],[Order Date]])/3,0)</f>
        <v>Q4</v>
      </c>
      <c r="E2657" s="10">
        <f>MONTH(SalesDataTable[[#This Row],[Order Date]])</f>
        <v>12</v>
      </c>
      <c r="F2657" s="10"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6">
      <c r="A2658" s="2">
        <v>1706</v>
      </c>
      <c r="B2658" s="3">
        <v>46380</v>
      </c>
      <c r="C2658" s="10">
        <f>YEAR(SalesDataTable[[#This Row],[Order Date]])</f>
        <v>2026</v>
      </c>
      <c r="D2658" s="10" t="str">
        <f>"Q"&amp;ROUNDUP(MONTH(SalesDataTable[[#This Row],[Order Date]])/3,0)</f>
        <v>Q4</v>
      </c>
      <c r="E2658" s="10">
        <f>MONTH(SalesDataTable[[#This Row],[Order Date]])</f>
        <v>12</v>
      </c>
      <c r="F2658" s="10"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6">
      <c r="A2659" s="2">
        <v>3034</v>
      </c>
      <c r="B2659" s="3">
        <v>46380</v>
      </c>
      <c r="C2659" s="10">
        <f>YEAR(SalesDataTable[[#This Row],[Order Date]])</f>
        <v>2026</v>
      </c>
      <c r="D2659" s="10" t="str">
        <f>"Q"&amp;ROUNDUP(MONTH(SalesDataTable[[#This Row],[Order Date]])/3,0)</f>
        <v>Q4</v>
      </c>
      <c r="E2659" s="10">
        <f>MONTH(SalesDataTable[[#This Row],[Order Date]])</f>
        <v>12</v>
      </c>
      <c r="F2659" s="10"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6">
      <c r="A2660" s="2">
        <v>3883</v>
      </c>
      <c r="B2660" s="3">
        <v>46380</v>
      </c>
      <c r="C2660" s="10">
        <f>YEAR(SalesDataTable[[#This Row],[Order Date]])</f>
        <v>2026</v>
      </c>
      <c r="D2660" s="10" t="str">
        <f>"Q"&amp;ROUNDUP(MONTH(SalesDataTable[[#This Row],[Order Date]])/3,0)</f>
        <v>Q4</v>
      </c>
      <c r="E2660" s="10">
        <f>MONTH(SalesDataTable[[#This Row],[Order Date]])</f>
        <v>12</v>
      </c>
      <c r="F2660" s="10"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6">
      <c r="A2661" s="2">
        <v>4342</v>
      </c>
      <c r="B2661" s="3">
        <v>46380</v>
      </c>
      <c r="C2661" s="10">
        <f>YEAR(SalesDataTable[[#This Row],[Order Date]])</f>
        <v>2026</v>
      </c>
      <c r="D2661" s="10" t="str">
        <f>"Q"&amp;ROUNDUP(MONTH(SalesDataTable[[#This Row],[Order Date]])/3,0)</f>
        <v>Q4</v>
      </c>
      <c r="E2661" s="10">
        <f>MONTH(SalesDataTable[[#This Row],[Order Date]])</f>
        <v>12</v>
      </c>
      <c r="F2661" s="10"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6">
      <c r="A2662" s="2">
        <v>4468</v>
      </c>
      <c r="B2662" s="3">
        <v>46380</v>
      </c>
      <c r="C2662" s="10">
        <f>YEAR(SalesDataTable[[#This Row],[Order Date]])</f>
        <v>2026</v>
      </c>
      <c r="D2662" s="10" t="str">
        <f>"Q"&amp;ROUNDUP(MONTH(SalesDataTable[[#This Row],[Order Date]])/3,0)</f>
        <v>Q4</v>
      </c>
      <c r="E2662" s="10">
        <f>MONTH(SalesDataTable[[#This Row],[Order Date]])</f>
        <v>12</v>
      </c>
      <c r="F2662" s="10"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6">
      <c r="A2663" s="2">
        <v>7</v>
      </c>
      <c r="B2663" s="3">
        <v>46381</v>
      </c>
      <c r="C2663" s="10">
        <f>YEAR(SalesDataTable[[#This Row],[Order Date]])</f>
        <v>2026</v>
      </c>
      <c r="D2663" s="10" t="str">
        <f>"Q"&amp;ROUNDUP(MONTH(SalesDataTable[[#This Row],[Order Date]])/3,0)</f>
        <v>Q4</v>
      </c>
      <c r="E2663" s="10">
        <f>MONTH(SalesDataTable[[#This Row],[Order Date]])</f>
        <v>12</v>
      </c>
      <c r="F2663" s="10"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6">
      <c r="A2664" s="2">
        <v>658</v>
      </c>
      <c r="B2664" s="3">
        <v>46381</v>
      </c>
      <c r="C2664" s="10">
        <f>YEAR(SalesDataTable[[#This Row],[Order Date]])</f>
        <v>2026</v>
      </c>
      <c r="D2664" s="10" t="str">
        <f>"Q"&amp;ROUNDUP(MONTH(SalesDataTable[[#This Row],[Order Date]])/3,0)</f>
        <v>Q4</v>
      </c>
      <c r="E2664" s="10">
        <f>MONTH(SalesDataTable[[#This Row],[Order Date]])</f>
        <v>12</v>
      </c>
      <c r="F2664" s="10"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6">
      <c r="A2665" s="2">
        <v>1192</v>
      </c>
      <c r="B2665" s="3">
        <v>46381</v>
      </c>
      <c r="C2665" s="10">
        <f>YEAR(SalesDataTable[[#This Row],[Order Date]])</f>
        <v>2026</v>
      </c>
      <c r="D2665" s="10" t="str">
        <f>"Q"&amp;ROUNDUP(MONTH(SalesDataTable[[#This Row],[Order Date]])/3,0)</f>
        <v>Q4</v>
      </c>
      <c r="E2665" s="10">
        <f>MONTH(SalesDataTable[[#This Row],[Order Date]])</f>
        <v>12</v>
      </c>
      <c r="F2665" s="10"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6">
      <c r="A2666" s="2">
        <v>3852</v>
      </c>
      <c r="B2666" s="3">
        <v>46381</v>
      </c>
      <c r="C2666" s="10">
        <f>YEAR(SalesDataTable[[#This Row],[Order Date]])</f>
        <v>2026</v>
      </c>
      <c r="D2666" s="10" t="str">
        <f>"Q"&amp;ROUNDUP(MONTH(SalesDataTable[[#This Row],[Order Date]])/3,0)</f>
        <v>Q4</v>
      </c>
      <c r="E2666" s="10">
        <f>MONTH(SalesDataTable[[#This Row],[Order Date]])</f>
        <v>12</v>
      </c>
      <c r="F2666" s="10"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6">
      <c r="A2667" s="2">
        <v>4507</v>
      </c>
      <c r="B2667" s="3">
        <v>46381</v>
      </c>
      <c r="C2667" s="10">
        <f>YEAR(SalesDataTable[[#This Row],[Order Date]])</f>
        <v>2026</v>
      </c>
      <c r="D2667" s="10" t="str">
        <f>"Q"&amp;ROUNDUP(MONTH(SalesDataTable[[#This Row],[Order Date]])/3,0)</f>
        <v>Q4</v>
      </c>
      <c r="E2667" s="10">
        <f>MONTH(SalesDataTable[[#This Row],[Order Date]])</f>
        <v>12</v>
      </c>
      <c r="F2667" s="10"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6">
      <c r="A2668" s="2">
        <v>260</v>
      </c>
      <c r="B2668" s="3">
        <v>46382</v>
      </c>
      <c r="C2668" s="10">
        <f>YEAR(SalesDataTable[[#This Row],[Order Date]])</f>
        <v>2026</v>
      </c>
      <c r="D2668" s="10" t="str">
        <f>"Q"&amp;ROUNDUP(MONTH(SalesDataTable[[#This Row],[Order Date]])/3,0)</f>
        <v>Q4</v>
      </c>
      <c r="E2668" s="10">
        <f>MONTH(SalesDataTable[[#This Row],[Order Date]])</f>
        <v>12</v>
      </c>
      <c r="F2668" s="10"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6">
      <c r="A2669" s="2">
        <v>1659</v>
      </c>
      <c r="B2669" s="3">
        <v>46382</v>
      </c>
      <c r="C2669" s="10">
        <f>YEAR(SalesDataTable[[#This Row],[Order Date]])</f>
        <v>2026</v>
      </c>
      <c r="D2669" s="10" t="str">
        <f>"Q"&amp;ROUNDUP(MONTH(SalesDataTable[[#This Row],[Order Date]])/3,0)</f>
        <v>Q4</v>
      </c>
      <c r="E2669" s="10">
        <f>MONTH(SalesDataTable[[#This Row],[Order Date]])</f>
        <v>12</v>
      </c>
      <c r="F2669" s="10"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6">
      <c r="A2670" s="2">
        <v>3188</v>
      </c>
      <c r="B2670" s="3">
        <v>46382</v>
      </c>
      <c r="C2670" s="10">
        <f>YEAR(SalesDataTable[[#This Row],[Order Date]])</f>
        <v>2026</v>
      </c>
      <c r="D2670" s="10" t="str">
        <f>"Q"&amp;ROUNDUP(MONTH(SalesDataTable[[#This Row],[Order Date]])/3,0)</f>
        <v>Q4</v>
      </c>
      <c r="E2670" s="10">
        <f>MONTH(SalesDataTable[[#This Row],[Order Date]])</f>
        <v>12</v>
      </c>
      <c r="F2670" s="10"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6">
      <c r="A2671" s="2">
        <v>3673</v>
      </c>
      <c r="B2671" s="3">
        <v>46382</v>
      </c>
      <c r="C2671" s="10">
        <f>YEAR(SalesDataTable[[#This Row],[Order Date]])</f>
        <v>2026</v>
      </c>
      <c r="D2671" s="10" t="str">
        <f>"Q"&amp;ROUNDUP(MONTH(SalesDataTable[[#This Row],[Order Date]])/3,0)</f>
        <v>Q4</v>
      </c>
      <c r="E2671" s="10">
        <f>MONTH(SalesDataTable[[#This Row],[Order Date]])</f>
        <v>12</v>
      </c>
      <c r="F2671" s="10"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6">
      <c r="A2672" s="2">
        <v>3805</v>
      </c>
      <c r="B2672" s="3">
        <v>46382</v>
      </c>
      <c r="C2672" s="10">
        <f>YEAR(SalesDataTable[[#This Row],[Order Date]])</f>
        <v>2026</v>
      </c>
      <c r="D2672" s="10" t="str">
        <f>"Q"&amp;ROUNDUP(MONTH(SalesDataTable[[#This Row],[Order Date]])/3,0)</f>
        <v>Q4</v>
      </c>
      <c r="E2672" s="10">
        <f>MONTH(SalesDataTable[[#This Row],[Order Date]])</f>
        <v>12</v>
      </c>
      <c r="F2672" s="10"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6">
      <c r="A2673" s="2">
        <v>3945</v>
      </c>
      <c r="B2673" s="3">
        <v>46382</v>
      </c>
      <c r="C2673" s="10">
        <f>YEAR(SalesDataTable[[#This Row],[Order Date]])</f>
        <v>2026</v>
      </c>
      <c r="D2673" s="10" t="str">
        <f>"Q"&amp;ROUNDUP(MONTH(SalesDataTable[[#This Row],[Order Date]])/3,0)</f>
        <v>Q4</v>
      </c>
      <c r="E2673" s="10">
        <f>MONTH(SalesDataTable[[#This Row],[Order Date]])</f>
        <v>12</v>
      </c>
      <c r="F2673" s="10"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6">
      <c r="A2674" s="2">
        <v>4266</v>
      </c>
      <c r="B2674" s="3">
        <v>46382</v>
      </c>
      <c r="C2674" s="10">
        <f>YEAR(SalesDataTable[[#This Row],[Order Date]])</f>
        <v>2026</v>
      </c>
      <c r="D2674" s="10" t="str">
        <f>"Q"&amp;ROUNDUP(MONTH(SalesDataTable[[#This Row],[Order Date]])/3,0)</f>
        <v>Q4</v>
      </c>
      <c r="E2674" s="10">
        <f>MONTH(SalesDataTable[[#This Row],[Order Date]])</f>
        <v>12</v>
      </c>
      <c r="F2674" s="10"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6">
      <c r="A2675" s="2">
        <v>606</v>
      </c>
      <c r="B2675" s="3">
        <v>46383</v>
      </c>
      <c r="C2675" s="10">
        <f>YEAR(SalesDataTable[[#This Row],[Order Date]])</f>
        <v>2026</v>
      </c>
      <c r="D2675" s="10" t="str">
        <f>"Q"&amp;ROUNDUP(MONTH(SalesDataTable[[#This Row],[Order Date]])/3,0)</f>
        <v>Q4</v>
      </c>
      <c r="E2675" s="10">
        <f>MONTH(SalesDataTable[[#This Row],[Order Date]])</f>
        <v>12</v>
      </c>
      <c r="F2675" s="10"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6">
      <c r="A2676" s="2">
        <v>1166</v>
      </c>
      <c r="B2676" s="3">
        <v>46383</v>
      </c>
      <c r="C2676" s="10">
        <f>YEAR(SalesDataTable[[#This Row],[Order Date]])</f>
        <v>2026</v>
      </c>
      <c r="D2676" s="10" t="str">
        <f>"Q"&amp;ROUNDUP(MONTH(SalesDataTable[[#This Row],[Order Date]])/3,0)</f>
        <v>Q4</v>
      </c>
      <c r="E2676" s="10">
        <f>MONTH(SalesDataTable[[#This Row],[Order Date]])</f>
        <v>12</v>
      </c>
      <c r="F2676" s="10"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6">
      <c r="A2677" s="2">
        <v>1913</v>
      </c>
      <c r="B2677" s="3">
        <v>46383</v>
      </c>
      <c r="C2677" s="10">
        <f>YEAR(SalesDataTable[[#This Row],[Order Date]])</f>
        <v>2026</v>
      </c>
      <c r="D2677" s="10" t="str">
        <f>"Q"&amp;ROUNDUP(MONTH(SalesDataTable[[#This Row],[Order Date]])/3,0)</f>
        <v>Q4</v>
      </c>
      <c r="E2677" s="10">
        <f>MONTH(SalesDataTable[[#This Row],[Order Date]])</f>
        <v>12</v>
      </c>
      <c r="F2677" s="10"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6">
      <c r="A2678" s="2">
        <v>2402</v>
      </c>
      <c r="B2678" s="3">
        <v>46383</v>
      </c>
      <c r="C2678" s="10">
        <f>YEAR(SalesDataTable[[#This Row],[Order Date]])</f>
        <v>2026</v>
      </c>
      <c r="D2678" s="10" t="str">
        <f>"Q"&amp;ROUNDUP(MONTH(SalesDataTable[[#This Row],[Order Date]])/3,0)</f>
        <v>Q4</v>
      </c>
      <c r="E2678" s="10">
        <f>MONTH(SalesDataTable[[#This Row],[Order Date]])</f>
        <v>12</v>
      </c>
      <c r="F2678" s="10"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6">
      <c r="A2679" s="2">
        <v>3192</v>
      </c>
      <c r="B2679" s="3">
        <v>46383</v>
      </c>
      <c r="C2679" s="10">
        <f>YEAR(SalesDataTable[[#This Row],[Order Date]])</f>
        <v>2026</v>
      </c>
      <c r="D2679" s="10" t="str">
        <f>"Q"&amp;ROUNDUP(MONTH(SalesDataTable[[#This Row],[Order Date]])/3,0)</f>
        <v>Q4</v>
      </c>
      <c r="E2679" s="10">
        <f>MONTH(SalesDataTable[[#This Row],[Order Date]])</f>
        <v>12</v>
      </c>
      <c r="F2679" s="10"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6">
      <c r="A2680" s="2">
        <v>3721</v>
      </c>
      <c r="B2680" s="3">
        <v>46383</v>
      </c>
      <c r="C2680" s="10">
        <f>YEAR(SalesDataTable[[#This Row],[Order Date]])</f>
        <v>2026</v>
      </c>
      <c r="D2680" s="10" t="str">
        <f>"Q"&amp;ROUNDUP(MONTH(SalesDataTable[[#This Row],[Order Date]])/3,0)</f>
        <v>Q4</v>
      </c>
      <c r="E2680" s="10">
        <f>MONTH(SalesDataTable[[#This Row],[Order Date]])</f>
        <v>12</v>
      </c>
      <c r="F2680" s="10"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6">
      <c r="A2681" s="2">
        <v>3882</v>
      </c>
      <c r="B2681" s="3">
        <v>46383</v>
      </c>
      <c r="C2681" s="10">
        <f>YEAR(SalesDataTable[[#This Row],[Order Date]])</f>
        <v>2026</v>
      </c>
      <c r="D2681" s="10" t="str">
        <f>"Q"&amp;ROUNDUP(MONTH(SalesDataTable[[#This Row],[Order Date]])/3,0)</f>
        <v>Q4</v>
      </c>
      <c r="E2681" s="10">
        <f>MONTH(SalesDataTable[[#This Row],[Order Date]])</f>
        <v>12</v>
      </c>
      <c r="F2681" s="10"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6">
      <c r="A2682" s="2">
        <v>4945</v>
      </c>
      <c r="B2682" s="3">
        <v>46383</v>
      </c>
      <c r="C2682" s="10">
        <f>YEAR(SalesDataTable[[#This Row],[Order Date]])</f>
        <v>2026</v>
      </c>
      <c r="D2682" s="10" t="str">
        <f>"Q"&amp;ROUNDUP(MONTH(SalesDataTable[[#This Row],[Order Date]])/3,0)</f>
        <v>Q4</v>
      </c>
      <c r="E2682" s="10">
        <f>MONTH(SalesDataTable[[#This Row],[Order Date]])</f>
        <v>12</v>
      </c>
      <c r="F2682" s="10"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6">
      <c r="A2683" s="2">
        <v>5084</v>
      </c>
      <c r="B2683" s="3">
        <v>46383</v>
      </c>
      <c r="C2683" s="10">
        <f>YEAR(SalesDataTable[[#This Row],[Order Date]])</f>
        <v>2026</v>
      </c>
      <c r="D2683" s="10" t="str">
        <f>"Q"&amp;ROUNDUP(MONTH(SalesDataTable[[#This Row],[Order Date]])/3,0)</f>
        <v>Q4</v>
      </c>
      <c r="E2683" s="10">
        <f>MONTH(SalesDataTable[[#This Row],[Order Date]])</f>
        <v>12</v>
      </c>
      <c r="F2683" s="10"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6">
      <c r="A2684" s="2">
        <v>246</v>
      </c>
      <c r="B2684" s="3">
        <v>46384</v>
      </c>
      <c r="C2684" s="10">
        <f>YEAR(SalesDataTable[[#This Row],[Order Date]])</f>
        <v>2026</v>
      </c>
      <c r="D2684" s="10" t="str">
        <f>"Q"&amp;ROUNDUP(MONTH(SalesDataTable[[#This Row],[Order Date]])/3,0)</f>
        <v>Q4</v>
      </c>
      <c r="E2684" s="10">
        <f>MONTH(SalesDataTable[[#This Row],[Order Date]])</f>
        <v>12</v>
      </c>
      <c r="F2684" s="10"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6">
      <c r="A2685" s="2">
        <v>537</v>
      </c>
      <c r="B2685" s="3">
        <v>46384</v>
      </c>
      <c r="C2685" s="10">
        <f>YEAR(SalesDataTable[[#This Row],[Order Date]])</f>
        <v>2026</v>
      </c>
      <c r="D2685" s="10" t="str">
        <f>"Q"&amp;ROUNDUP(MONTH(SalesDataTable[[#This Row],[Order Date]])/3,0)</f>
        <v>Q4</v>
      </c>
      <c r="E2685" s="10">
        <f>MONTH(SalesDataTable[[#This Row],[Order Date]])</f>
        <v>12</v>
      </c>
      <c r="F2685" s="10"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6">
      <c r="A2686" s="2">
        <v>968</v>
      </c>
      <c r="B2686" s="3">
        <v>46384</v>
      </c>
      <c r="C2686" s="10">
        <f>YEAR(SalesDataTable[[#This Row],[Order Date]])</f>
        <v>2026</v>
      </c>
      <c r="D2686" s="10" t="str">
        <f>"Q"&amp;ROUNDUP(MONTH(SalesDataTable[[#This Row],[Order Date]])/3,0)</f>
        <v>Q4</v>
      </c>
      <c r="E2686" s="10">
        <f>MONTH(SalesDataTable[[#This Row],[Order Date]])</f>
        <v>12</v>
      </c>
      <c r="F2686" s="10"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6">
      <c r="A2687" s="2">
        <v>1234</v>
      </c>
      <c r="B2687" s="3">
        <v>46384</v>
      </c>
      <c r="C2687" s="10">
        <f>YEAR(SalesDataTable[[#This Row],[Order Date]])</f>
        <v>2026</v>
      </c>
      <c r="D2687" s="10" t="str">
        <f>"Q"&amp;ROUNDUP(MONTH(SalesDataTable[[#This Row],[Order Date]])/3,0)</f>
        <v>Q4</v>
      </c>
      <c r="E2687" s="10">
        <f>MONTH(SalesDataTable[[#This Row],[Order Date]])</f>
        <v>12</v>
      </c>
      <c r="F2687" s="10"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6">
      <c r="A2688" s="2">
        <v>2061</v>
      </c>
      <c r="B2688" s="3">
        <v>46384</v>
      </c>
      <c r="C2688" s="10">
        <f>YEAR(SalesDataTable[[#This Row],[Order Date]])</f>
        <v>2026</v>
      </c>
      <c r="D2688" s="10" t="str">
        <f>"Q"&amp;ROUNDUP(MONTH(SalesDataTable[[#This Row],[Order Date]])/3,0)</f>
        <v>Q4</v>
      </c>
      <c r="E2688" s="10">
        <f>MONTH(SalesDataTable[[#This Row],[Order Date]])</f>
        <v>12</v>
      </c>
      <c r="F2688" s="10"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6">
      <c r="A2689" s="2">
        <v>2219</v>
      </c>
      <c r="B2689" s="3">
        <v>46384</v>
      </c>
      <c r="C2689" s="10">
        <f>YEAR(SalesDataTable[[#This Row],[Order Date]])</f>
        <v>2026</v>
      </c>
      <c r="D2689" s="10" t="str">
        <f>"Q"&amp;ROUNDUP(MONTH(SalesDataTable[[#This Row],[Order Date]])/3,0)</f>
        <v>Q4</v>
      </c>
      <c r="E2689" s="10">
        <f>MONTH(SalesDataTable[[#This Row],[Order Date]])</f>
        <v>12</v>
      </c>
      <c r="F2689" s="10"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6">
      <c r="A2690" s="2">
        <v>2651</v>
      </c>
      <c r="B2690" s="3">
        <v>46384</v>
      </c>
      <c r="C2690" s="10">
        <f>YEAR(SalesDataTable[[#This Row],[Order Date]])</f>
        <v>2026</v>
      </c>
      <c r="D2690" s="10" t="str">
        <f>"Q"&amp;ROUNDUP(MONTH(SalesDataTable[[#This Row],[Order Date]])/3,0)</f>
        <v>Q4</v>
      </c>
      <c r="E2690" s="10">
        <f>MONTH(SalesDataTable[[#This Row],[Order Date]])</f>
        <v>12</v>
      </c>
      <c r="F2690" s="10"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6">
      <c r="A2691" s="2">
        <v>3173</v>
      </c>
      <c r="B2691" s="3">
        <v>46384</v>
      </c>
      <c r="C2691" s="10">
        <f>YEAR(SalesDataTable[[#This Row],[Order Date]])</f>
        <v>2026</v>
      </c>
      <c r="D2691" s="10" t="str">
        <f>"Q"&amp;ROUNDUP(MONTH(SalesDataTable[[#This Row],[Order Date]])/3,0)</f>
        <v>Q4</v>
      </c>
      <c r="E2691" s="10">
        <f>MONTH(SalesDataTable[[#This Row],[Order Date]])</f>
        <v>12</v>
      </c>
      <c r="F2691" s="10"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6">
      <c r="A2692" s="2">
        <v>3409</v>
      </c>
      <c r="B2692" s="3">
        <v>46384</v>
      </c>
      <c r="C2692" s="10">
        <f>YEAR(SalesDataTable[[#This Row],[Order Date]])</f>
        <v>2026</v>
      </c>
      <c r="D2692" s="10" t="str">
        <f>"Q"&amp;ROUNDUP(MONTH(SalesDataTable[[#This Row],[Order Date]])/3,0)</f>
        <v>Q4</v>
      </c>
      <c r="E2692" s="10">
        <f>MONTH(SalesDataTable[[#This Row],[Order Date]])</f>
        <v>12</v>
      </c>
      <c r="F2692" s="10"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6">
      <c r="A2693" s="2">
        <v>3535</v>
      </c>
      <c r="B2693" s="3">
        <v>46384</v>
      </c>
      <c r="C2693" s="10">
        <f>YEAR(SalesDataTable[[#This Row],[Order Date]])</f>
        <v>2026</v>
      </c>
      <c r="D2693" s="10" t="str">
        <f>"Q"&amp;ROUNDUP(MONTH(SalesDataTable[[#This Row],[Order Date]])/3,0)</f>
        <v>Q4</v>
      </c>
      <c r="E2693" s="10">
        <f>MONTH(SalesDataTable[[#This Row],[Order Date]])</f>
        <v>12</v>
      </c>
      <c r="F2693" s="10"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6">
      <c r="A2694" s="2">
        <v>5134</v>
      </c>
      <c r="B2694" s="3">
        <v>46384</v>
      </c>
      <c r="C2694" s="10">
        <f>YEAR(SalesDataTable[[#This Row],[Order Date]])</f>
        <v>2026</v>
      </c>
      <c r="D2694" s="10" t="str">
        <f>"Q"&amp;ROUNDUP(MONTH(SalesDataTable[[#This Row],[Order Date]])/3,0)</f>
        <v>Q4</v>
      </c>
      <c r="E2694" s="10">
        <f>MONTH(SalesDataTable[[#This Row],[Order Date]])</f>
        <v>12</v>
      </c>
      <c r="F2694" s="10"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6">
      <c r="A2695" s="2">
        <v>2011</v>
      </c>
      <c r="B2695" s="3">
        <v>46385</v>
      </c>
      <c r="C2695" s="10">
        <f>YEAR(SalesDataTable[[#This Row],[Order Date]])</f>
        <v>2026</v>
      </c>
      <c r="D2695" s="10" t="str">
        <f>"Q"&amp;ROUNDUP(MONTH(SalesDataTable[[#This Row],[Order Date]])/3,0)</f>
        <v>Q4</v>
      </c>
      <c r="E2695" s="10">
        <f>MONTH(SalesDataTable[[#This Row],[Order Date]])</f>
        <v>12</v>
      </c>
      <c r="F2695" s="10"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6">
      <c r="A2696" s="2">
        <v>2477</v>
      </c>
      <c r="B2696" s="3">
        <v>46385</v>
      </c>
      <c r="C2696" s="10">
        <f>YEAR(SalesDataTable[[#This Row],[Order Date]])</f>
        <v>2026</v>
      </c>
      <c r="D2696" s="10" t="str">
        <f>"Q"&amp;ROUNDUP(MONTH(SalesDataTable[[#This Row],[Order Date]])/3,0)</f>
        <v>Q4</v>
      </c>
      <c r="E2696" s="10">
        <f>MONTH(SalesDataTable[[#This Row],[Order Date]])</f>
        <v>12</v>
      </c>
      <c r="F2696" s="10"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6">
      <c r="A2697" s="2">
        <v>2745</v>
      </c>
      <c r="B2697" s="3">
        <v>46385</v>
      </c>
      <c r="C2697" s="10">
        <f>YEAR(SalesDataTable[[#This Row],[Order Date]])</f>
        <v>2026</v>
      </c>
      <c r="D2697" s="10" t="str">
        <f>"Q"&amp;ROUNDUP(MONTH(SalesDataTable[[#This Row],[Order Date]])/3,0)</f>
        <v>Q4</v>
      </c>
      <c r="E2697" s="10">
        <f>MONTH(SalesDataTable[[#This Row],[Order Date]])</f>
        <v>12</v>
      </c>
      <c r="F2697" s="10"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6">
      <c r="A2698" s="2">
        <v>4427</v>
      </c>
      <c r="B2698" s="3">
        <v>46385</v>
      </c>
      <c r="C2698" s="10">
        <f>YEAR(SalesDataTable[[#This Row],[Order Date]])</f>
        <v>2026</v>
      </c>
      <c r="D2698" s="10" t="str">
        <f>"Q"&amp;ROUNDUP(MONTH(SalesDataTable[[#This Row],[Order Date]])/3,0)</f>
        <v>Q4</v>
      </c>
      <c r="E2698" s="10">
        <f>MONTH(SalesDataTable[[#This Row],[Order Date]])</f>
        <v>12</v>
      </c>
      <c r="F2698" s="10"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6">
      <c r="A2699" s="2">
        <v>377</v>
      </c>
      <c r="B2699" s="3">
        <v>46386</v>
      </c>
      <c r="C2699" s="10">
        <f>YEAR(SalesDataTable[[#This Row],[Order Date]])</f>
        <v>2026</v>
      </c>
      <c r="D2699" s="10" t="str">
        <f>"Q"&amp;ROUNDUP(MONTH(SalesDataTable[[#This Row],[Order Date]])/3,0)</f>
        <v>Q4</v>
      </c>
      <c r="E2699" s="10">
        <f>MONTH(SalesDataTable[[#This Row],[Order Date]])</f>
        <v>12</v>
      </c>
      <c r="F2699" s="10"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6">
      <c r="A2700" s="2">
        <v>1530</v>
      </c>
      <c r="B2700" s="3">
        <v>46386</v>
      </c>
      <c r="C2700" s="10">
        <f>YEAR(SalesDataTable[[#This Row],[Order Date]])</f>
        <v>2026</v>
      </c>
      <c r="D2700" s="10" t="str">
        <f>"Q"&amp;ROUNDUP(MONTH(SalesDataTable[[#This Row],[Order Date]])/3,0)</f>
        <v>Q4</v>
      </c>
      <c r="E2700" s="10">
        <f>MONTH(SalesDataTable[[#This Row],[Order Date]])</f>
        <v>12</v>
      </c>
      <c r="F2700" s="10"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6">
      <c r="A2701" s="2">
        <v>2135</v>
      </c>
      <c r="B2701" s="3">
        <v>46386</v>
      </c>
      <c r="C2701" s="10">
        <f>YEAR(SalesDataTable[[#This Row],[Order Date]])</f>
        <v>2026</v>
      </c>
      <c r="D2701" s="10" t="str">
        <f>"Q"&amp;ROUNDUP(MONTH(SalesDataTable[[#This Row],[Order Date]])/3,0)</f>
        <v>Q4</v>
      </c>
      <c r="E2701" s="10">
        <f>MONTH(SalesDataTable[[#This Row],[Order Date]])</f>
        <v>12</v>
      </c>
      <c r="F2701" s="10"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6">
      <c r="A2702" s="2">
        <v>2916</v>
      </c>
      <c r="B2702" s="3">
        <v>46386</v>
      </c>
      <c r="C2702" s="10">
        <f>YEAR(SalesDataTable[[#This Row],[Order Date]])</f>
        <v>2026</v>
      </c>
      <c r="D2702" s="10" t="str">
        <f>"Q"&amp;ROUNDUP(MONTH(SalesDataTable[[#This Row],[Order Date]])/3,0)</f>
        <v>Q4</v>
      </c>
      <c r="E2702" s="10">
        <f>MONTH(SalesDataTable[[#This Row],[Order Date]])</f>
        <v>12</v>
      </c>
      <c r="F2702" s="10"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6">
      <c r="A2703" s="2">
        <v>3449</v>
      </c>
      <c r="B2703" s="3">
        <v>46386</v>
      </c>
      <c r="C2703" s="10">
        <f>YEAR(SalesDataTable[[#This Row],[Order Date]])</f>
        <v>2026</v>
      </c>
      <c r="D2703" s="10" t="str">
        <f>"Q"&amp;ROUNDUP(MONTH(SalesDataTable[[#This Row],[Order Date]])/3,0)</f>
        <v>Q4</v>
      </c>
      <c r="E2703" s="10">
        <f>MONTH(SalesDataTable[[#This Row],[Order Date]])</f>
        <v>12</v>
      </c>
      <c r="F2703" s="10"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6">
      <c r="A2704" s="2">
        <v>3498</v>
      </c>
      <c r="B2704" s="3">
        <v>46386</v>
      </c>
      <c r="C2704" s="10">
        <f>YEAR(SalesDataTable[[#This Row],[Order Date]])</f>
        <v>2026</v>
      </c>
      <c r="D2704" s="10" t="str">
        <f>"Q"&amp;ROUNDUP(MONTH(SalesDataTable[[#This Row],[Order Date]])/3,0)</f>
        <v>Q4</v>
      </c>
      <c r="E2704" s="10">
        <f>MONTH(SalesDataTable[[#This Row],[Order Date]])</f>
        <v>12</v>
      </c>
      <c r="F2704" s="10"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6">
      <c r="A2705" s="2">
        <v>4851</v>
      </c>
      <c r="B2705" s="3">
        <v>46386</v>
      </c>
      <c r="C2705" s="10">
        <f>YEAR(SalesDataTable[[#This Row],[Order Date]])</f>
        <v>2026</v>
      </c>
      <c r="D2705" s="10" t="str">
        <f>"Q"&amp;ROUNDUP(MONTH(SalesDataTable[[#This Row],[Order Date]])/3,0)</f>
        <v>Q4</v>
      </c>
      <c r="E2705" s="10">
        <f>MONTH(SalesDataTable[[#This Row],[Order Date]])</f>
        <v>12</v>
      </c>
      <c r="F2705" s="10"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6">
      <c r="A2706" s="2">
        <v>4926</v>
      </c>
      <c r="B2706" s="3">
        <v>46386</v>
      </c>
      <c r="C2706" s="10">
        <f>YEAR(SalesDataTable[[#This Row],[Order Date]])</f>
        <v>2026</v>
      </c>
      <c r="D2706" s="10" t="str">
        <f>"Q"&amp;ROUNDUP(MONTH(SalesDataTable[[#This Row],[Order Date]])/3,0)</f>
        <v>Q4</v>
      </c>
      <c r="E2706" s="10">
        <f>MONTH(SalesDataTable[[#This Row],[Order Date]])</f>
        <v>12</v>
      </c>
      <c r="F2706" s="10"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6">
      <c r="A2707" s="2">
        <v>5035</v>
      </c>
      <c r="B2707" s="3">
        <v>46386</v>
      </c>
      <c r="C2707" s="10">
        <f>YEAR(SalesDataTable[[#This Row],[Order Date]])</f>
        <v>2026</v>
      </c>
      <c r="D2707" s="10" t="str">
        <f>"Q"&amp;ROUNDUP(MONTH(SalesDataTable[[#This Row],[Order Date]])/3,0)</f>
        <v>Q4</v>
      </c>
      <c r="E2707" s="10">
        <f>MONTH(SalesDataTable[[#This Row],[Order Date]])</f>
        <v>12</v>
      </c>
      <c r="F2707" s="10"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6">
      <c r="A2708" s="2">
        <v>5135</v>
      </c>
      <c r="B2708" s="3">
        <v>46386</v>
      </c>
      <c r="C2708" s="10">
        <f>YEAR(SalesDataTable[[#This Row],[Order Date]])</f>
        <v>2026</v>
      </c>
      <c r="D2708" s="10" t="str">
        <f>"Q"&amp;ROUNDUP(MONTH(SalesDataTable[[#This Row],[Order Date]])/3,0)</f>
        <v>Q4</v>
      </c>
      <c r="E2708" s="10">
        <f>MONTH(SalesDataTable[[#This Row],[Order Date]])</f>
        <v>12</v>
      </c>
      <c r="F2708" s="10"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Nitesh Kumar</cp:lastModifiedBy>
  <cp:lastPrinted>2026-10-13T07:59:13Z</cp:lastPrinted>
  <dcterms:created xsi:type="dcterms:W3CDTF">2026-09-07T01:30:55Z</dcterms:created>
  <dcterms:modified xsi:type="dcterms:W3CDTF">2026-10-13T08:12:52Z</dcterms:modified>
</cp:coreProperties>
</file>