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p1-my.sharepoint.com/personal/nitesh_singh_gep_com/Documents/Desktop/ipl-fantasy/"/>
    </mc:Choice>
  </mc:AlternateContent>
  <xr:revisionPtr revIDLastSave="187" documentId="8_{41CA2F70-6A2D-4258-A0EA-1D2E0CF563F9}" xr6:coauthVersionLast="47" xr6:coauthVersionMax="47" xr10:uidLastSave="{DC282710-CEAF-4F8F-AEFA-552875A7C76A}"/>
  <bookViews>
    <workbookView xWindow="-110" yWindow="-110" windowWidth="19420" windowHeight="10300" firstSheet="1" activeTab="3" xr2:uid="{64B8C5B3-54B2-44A4-BE99-61BB0922A31B}"/>
  </bookViews>
  <sheets>
    <sheet name="General Instruction" sheetId="3" r:id="rId1"/>
    <sheet name="playerList" sheetId="4" r:id="rId2"/>
    <sheet name="Teams" sheetId="1" r:id="rId3"/>
    <sheet name="RetainedPlayers" sheetId="2" r:id="rId4"/>
    <sheet name="WK" sheetId="5" r:id="rId5"/>
    <sheet name="Batsman" sheetId="6" r:id="rId6"/>
    <sheet name="AllRounder" sheetId="7" r:id="rId7"/>
    <sheet name="Bowler" sheetId="8" r:id="rId8"/>
    <sheet name="Final" sheetId="9" r:id="rId9"/>
  </sheets>
  <definedNames>
    <definedName name="ExternalData_1" localSheetId="1" hidden="1">playerList!$A$1:$E$229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J2" i="8"/>
  <c r="H2" i="8"/>
  <c r="E2" i="8"/>
  <c r="C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J2" i="7"/>
  <c r="H2" i="7"/>
  <c r="E2" i="7"/>
  <c r="C2" i="7"/>
  <c r="J2" i="6"/>
  <c r="H2" i="6"/>
  <c r="E2" i="6"/>
  <c r="C2" i="6"/>
  <c r="H11" i="9"/>
  <c r="H10" i="9"/>
  <c r="H9" i="9"/>
  <c r="H8" i="9"/>
  <c r="H7" i="9"/>
  <c r="H6" i="9"/>
  <c r="H5" i="9"/>
  <c r="H4" i="9"/>
  <c r="H3" i="9"/>
  <c r="H2" i="9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B3" i="2"/>
  <c r="B4" i="2"/>
  <c r="B5" i="2"/>
  <c r="B6" i="2"/>
  <c r="B7" i="2"/>
  <c r="B8" i="2"/>
  <c r="B9" i="2"/>
  <c r="B10" i="2"/>
  <c r="B11" i="2"/>
  <c r="B2" i="2"/>
  <c r="E3" i="1"/>
  <c r="E4" i="1"/>
  <c r="E5" i="1"/>
  <c r="E6" i="1"/>
  <c r="E7" i="1"/>
  <c r="E8" i="1"/>
  <c r="E9" i="1"/>
  <c r="E10" i="1"/>
  <c r="E11" i="1"/>
  <c r="E2" i="1"/>
  <c r="B3" i="1"/>
  <c r="B4" i="1"/>
  <c r="B5" i="1"/>
  <c r="B6" i="1"/>
  <c r="B7" i="1"/>
  <c r="B8" i="1"/>
  <c r="B9" i="1"/>
  <c r="B10" i="1"/>
  <c r="B1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BB3051-D15C-40F6-9C99-B6BF0C3CFBF3}" keepAlive="1" name="Query - playerList" description="Connection to the 'playerList' query in the workbook." type="5" refreshedVersion="8" background="1" saveData="1">
    <dbPr connection="Provider=Microsoft.Mashup.OleDb.1;Data Source=$Workbook$;Location=playerList;Extended Properties=&quot;&quot;" command="SELECT * FROM [playerList]"/>
  </connection>
</connections>
</file>

<file path=xl/sharedStrings.xml><?xml version="1.0" encoding="utf-8"?>
<sst xmlns="http://schemas.openxmlformats.org/spreadsheetml/2006/main" count="2231" uniqueCount="536">
  <si>
    <t>GT</t>
  </si>
  <si>
    <t>ASHISH</t>
  </si>
  <si>
    <t>PBKS</t>
  </si>
  <si>
    <t>BABA</t>
  </si>
  <si>
    <t>RR</t>
  </si>
  <si>
    <t>BIPIN</t>
  </si>
  <si>
    <t>MI</t>
  </si>
  <si>
    <t>CHIKNYA</t>
  </si>
  <si>
    <t>CSK</t>
  </si>
  <si>
    <t>DEEPAK</t>
  </si>
  <si>
    <t>SRH</t>
  </si>
  <si>
    <t>DHARAM</t>
  </si>
  <si>
    <t>RCB</t>
  </si>
  <si>
    <t>NITYA</t>
  </si>
  <si>
    <t>DC</t>
  </si>
  <si>
    <t>PRAVEEN</t>
  </si>
  <si>
    <t>LSG</t>
  </si>
  <si>
    <t>RAHUL</t>
  </si>
  <si>
    <t>KKR</t>
  </si>
  <si>
    <t>VIPUL</t>
  </si>
  <si>
    <t>TeamName</t>
  </si>
  <si>
    <t>OwnerName</t>
  </si>
  <si>
    <t>OwnerId</t>
  </si>
  <si>
    <t>TeamId</t>
  </si>
  <si>
    <t>Point</t>
  </si>
  <si>
    <t>GameId</t>
  </si>
  <si>
    <t>gameId</t>
  </si>
  <si>
    <t>67f15d1e776ab66eebc67d62</t>
  </si>
  <si>
    <t>IdNameDetail</t>
  </si>
  <si>
    <t>IdData</t>
  </si>
  <si>
    <t>seriesNumber</t>
  </si>
  <si>
    <t>seriesId</t>
  </si>
  <si>
    <t>67b8800c73cf2a95e3a9bead</t>
  </si>
  <si>
    <t>67ba2fe046dfde803c43c7e4</t>
  </si>
  <si>
    <t>67ba307846dfde803c43cb99</t>
  </si>
  <si>
    <t>67ba30d446dfde803c43cd6d</t>
  </si>
  <si>
    <t>67ba312a46dfde803c43cf42</t>
  </si>
  <si>
    <t>67ba317346dfde803c43d118</t>
  </si>
  <si>
    <t>67ba31ae46dfde803c43d2ef</t>
  </si>
  <si>
    <t>67ba31f046dfde803c43d4c7</t>
  </si>
  <si>
    <t>67ba323046dfde803c43d6a0</t>
  </si>
  <si>
    <t>67ba326546dfde803c43d87a</t>
  </si>
  <si>
    <t>67ba329b46dfde803c43da55</t>
  </si>
  <si>
    <t>NAME</t>
  </si>
  <si>
    <t>ROLE</t>
  </si>
  <si>
    <t>RETAINED PLAYERS</t>
  </si>
  <si>
    <t>BATSMAN</t>
  </si>
  <si>
    <t>ALL ROUNDER</t>
  </si>
  <si>
    <t>Abhishek Sharma</t>
  </si>
  <si>
    <t>Sanju Samson</t>
  </si>
  <si>
    <t>Devon Conway</t>
  </si>
  <si>
    <t>Will Jacks</t>
  </si>
  <si>
    <t>Rashid Khan</t>
  </si>
  <si>
    <t>Rajat Patidar</t>
  </si>
  <si>
    <t>Sunil Narine</t>
  </si>
  <si>
    <t>RetainedInAmount</t>
  </si>
  <si>
    <t>PlayerId</t>
  </si>
  <si>
    <t>PlayerName</t>
  </si>
  <si>
    <t>9012</t>
  </si>
  <si>
    <t>Rahul Tripathi</t>
  </si>
  <si>
    <t>Batter</t>
  </si>
  <si>
    <t>Batsman</t>
  </si>
  <si>
    <t>9427</t>
  </si>
  <si>
    <t>Deepak Hooda</t>
  </si>
  <si>
    <t>Batting Allrounder</t>
  </si>
  <si>
    <t>AllRounder</t>
  </si>
  <si>
    <t>8204</t>
  </si>
  <si>
    <t>Vijay Shankar</t>
  </si>
  <si>
    <t>1429626</t>
  </si>
  <si>
    <t>Vansh Bedi</t>
  </si>
  <si>
    <t>WK-Batter</t>
  </si>
  <si>
    <t>WicketKeeper</t>
  </si>
  <si>
    <t>13184</t>
  </si>
  <si>
    <t>Mukesh Choudhary</t>
  </si>
  <si>
    <t>Bowler</t>
  </si>
  <si>
    <t>15480</t>
  </si>
  <si>
    <t>Nathan Ellis</t>
  </si>
  <si>
    <t>10952</t>
  </si>
  <si>
    <t>Khaleel Ahmed</t>
  </si>
  <si>
    <t>11307</t>
  </si>
  <si>
    <t>Tushar Deshpande</t>
  </si>
  <si>
    <t>14282</t>
  </si>
  <si>
    <t>Fazalhaq Farooqi</t>
  </si>
  <si>
    <t>1447</t>
  </si>
  <si>
    <t>Ajinkya Rahane</t>
  </si>
  <si>
    <t>10896</t>
  </si>
  <si>
    <t>Rinku Singh</t>
  </si>
  <si>
    <t>22566</t>
  </si>
  <si>
    <t>Angkrish Raghuvanshi</t>
  </si>
  <si>
    <t>19027</t>
  </si>
  <si>
    <t>Umran Malik</t>
  </si>
  <si>
    <t>13143</t>
  </si>
  <si>
    <t>Spencer Johnson</t>
  </si>
  <si>
    <t>10499</t>
  </si>
  <si>
    <t>Abhinav Manohar</t>
  </si>
  <si>
    <t>14701</t>
  </si>
  <si>
    <t>Nitish Kumar Reddy</t>
  </si>
  <si>
    <t>10276</t>
  </si>
  <si>
    <t>Ishan Kishan</t>
  </si>
  <si>
    <t>46926</t>
  </si>
  <si>
    <t>Eshan Malinga</t>
  </si>
  <si>
    <t>6327</t>
  </si>
  <si>
    <t>Jaydev Unadkat</t>
  </si>
  <si>
    <t>1413</t>
  </si>
  <si>
    <t>Virat Kohli</t>
  </si>
  <si>
    <t>10045</t>
  </si>
  <si>
    <t>Liam Livingstone</t>
  </si>
  <si>
    <t>13646</t>
  </si>
  <si>
    <t>Romario Shepherd</t>
  </si>
  <si>
    <t>Bowling Allrounder</t>
  </si>
  <si>
    <t>10238</t>
  </si>
  <si>
    <t>Swapnil Singh</t>
  </si>
  <si>
    <t>36524</t>
  </si>
  <si>
    <t>Mohit Rathee</t>
  </si>
  <si>
    <t>10479</t>
  </si>
  <si>
    <t>Philip Salt</t>
  </si>
  <si>
    <t>10214</t>
  </si>
  <si>
    <t>Jitesh Sharma</t>
  </si>
  <si>
    <t>1726</t>
  </si>
  <si>
    <t>Bhuvneshwar Kumar</t>
  </si>
  <si>
    <t>9603</t>
  </si>
  <si>
    <t>Lungi Ngidi</t>
  </si>
  <si>
    <t>36487</t>
  </si>
  <si>
    <t>Suyash Sharma</t>
  </si>
  <si>
    <t>12201</t>
  </si>
  <si>
    <t>Harry Brook</t>
  </si>
  <si>
    <t>14700</t>
  </si>
  <si>
    <t xml:space="preserve">Sameer Rizvi </t>
  </si>
  <si>
    <t>22386</t>
  </si>
  <si>
    <t>Tripurana Vijay</t>
  </si>
  <si>
    <t>12779</t>
  </si>
  <si>
    <t>Darshan Nalkande</t>
  </si>
  <si>
    <t>7710</t>
  </si>
  <si>
    <t>Mitchell Starc</t>
  </si>
  <si>
    <t>10754</t>
  </si>
  <si>
    <t>Mukesh Kumar</t>
  </si>
  <si>
    <t>13170</t>
  </si>
  <si>
    <t>Aaron Hardie</t>
  </si>
  <si>
    <t>14922</t>
  </si>
  <si>
    <t>Suryansh Shedge</t>
  </si>
  <si>
    <t>10919</t>
  </si>
  <si>
    <t>Shashank Singh</t>
  </si>
  <si>
    <t>14254</t>
  </si>
  <si>
    <t>Prabhsimran Singh</t>
  </si>
  <si>
    <t>13217</t>
  </si>
  <si>
    <t>Arshdeep Singh</t>
  </si>
  <si>
    <t>14336</t>
  </si>
  <si>
    <t>Kuldeep Sen</t>
  </si>
  <si>
    <t>9647</t>
  </si>
  <si>
    <t>Hardik Pandya</t>
  </si>
  <si>
    <t>10100</t>
  </si>
  <si>
    <t>Mitchell Santner</t>
  </si>
  <si>
    <t>13747</t>
  </si>
  <si>
    <t>Arjun Tendulkar</t>
  </si>
  <si>
    <t>13070</t>
  </si>
  <si>
    <t>Ryan Rickelton</t>
  </si>
  <si>
    <t>7836</t>
  </si>
  <si>
    <t>Deepak Chahar</t>
  </si>
  <si>
    <t>12071</t>
  </si>
  <si>
    <t>Mujeeb Ur Rahman</t>
  </si>
  <si>
    <t>11808</t>
  </si>
  <si>
    <t>Shubman Gill</t>
  </si>
  <si>
    <t>10693</t>
  </si>
  <si>
    <t>Glenn Phillips</t>
  </si>
  <si>
    <t>13748</t>
  </si>
  <si>
    <t>Sherfane Rutherford</t>
  </si>
  <si>
    <t>10954</t>
  </si>
  <si>
    <t>Mahipal Lomror</t>
  </si>
  <si>
    <t>18637</t>
  </si>
  <si>
    <t>Arshad Khan</t>
  </si>
  <si>
    <t>22141</t>
  </si>
  <si>
    <t>Gurnoor Brar</t>
  </si>
  <si>
    <t>12643</t>
  </si>
  <si>
    <t>Kulwant Khejroliya</t>
  </si>
  <si>
    <t>10551</t>
  </si>
  <si>
    <t>Prasidh Krishna</t>
  </si>
  <si>
    <t>13907</t>
  </si>
  <si>
    <t>Ayush Badoni</t>
  </si>
  <si>
    <t>6250</t>
  </si>
  <si>
    <t>Mitchell Marsh</t>
  </si>
  <si>
    <t>51378</t>
  </si>
  <si>
    <t>Arshin Kulkarni</t>
  </si>
  <si>
    <t>36515</t>
  </si>
  <si>
    <t>Digvesh Singh</t>
  </si>
  <si>
    <t>13089</t>
  </si>
  <si>
    <t>Matthew Breetzke</t>
  </si>
  <si>
    <t>9406</t>
  </si>
  <si>
    <t>Nicholas Pooran</t>
  </si>
  <si>
    <t>10744</t>
  </si>
  <si>
    <t>Rishabh Pant</t>
  </si>
  <si>
    <t>14327</t>
  </si>
  <si>
    <t>Akash Singh</t>
  </si>
  <si>
    <t>22401</t>
  </si>
  <si>
    <t>Mayank Yadav</t>
  </si>
  <si>
    <t>1427488</t>
  </si>
  <si>
    <t>Andre Siddarth C</t>
  </si>
  <si>
    <t>11195</t>
  </si>
  <si>
    <t>Shivam Dube</t>
  </si>
  <si>
    <t>10420</t>
  </si>
  <si>
    <t>Sam Curran</t>
  </si>
  <si>
    <t>9838</t>
  </si>
  <si>
    <t>265</t>
  </si>
  <si>
    <t>MS Dhoni</t>
  </si>
  <si>
    <t>12092</t>
  </si>
  <si>
    <t>Kamlesh Nagarkoti</t>
  </si>
  <si>
    <t>15452</t>
  </si>
  <si>
    <t>Noor Ahmad</t>
  </si>
  <si>
    <t>51791</t>
  </si>
  <si>
    <t>Vaibhav Suryavanshi</t>
  </si>
  <si>
    <t>9789</t>
  </si>
  <si>
    <t>Shimron Hetmyer</t>
  </si>
  <si>
    <t>13940</t>
  </si>
  <si>
    <t>Yashasvi Jaiswal</t>
  </si>
  <si>
    <t>19328</t>
  </si>
  <si>
    <t>Shubham Dubey</t>
  </si>
  <si>
    <t>15749</t>
  </si>
  <si>
    <t>Yudhvir Singh Charak</t>
  </si>
  <si>
    <t>10926</t>
  </si>
  <si>
    <t>Wanindu Hasaranga</t>
  </si>
  <si>
    <t>32854</t>
  </si>
  <si>
    <t>Kunal Singh Rathore</t>
  </si>
  <si>
    <t>8356</t>
  </si>
  <si>
    <t>Sandeep Sharma</t>
  </si>
  <si>
    <t>14190</t>
  </si>
  <si>
    <t>Kumar Kartikeya</t>
  </si>
  <si>
    <t>24261</t>
  </si>
  <si>
    <t>Ashok Sharma</t>
  </si>
  <si>
    <t>11445</t>
  </si>
  <si>
    <t>Rovman Powell</t>
  </si>
  <si>
    <t>6692</t>
  </si>
  <si>
    <t>Moeen Ali</t>
  </si>
  <si>
    <t>7736</t>
  </si>
  <si>
    <t>Andre Russell</t>
  </si>
  <si>
    <t>8520</t>
  </si>
  <si>
    <t>Quinton de Kock</t>
  </si>
  <si>
    <t>13972</t>
  </si>
  <si>
    <t>Luvnith Sisodia</t>
  </si>
  <si>
    <t>12627</t>
  </si>
  <si>
    <t>Mayank Markande</t>
  </si>
  <si>
    <t>24729</t>
  </si>
  <si>
    <t>Harshit Rana</t>
  </si>
  <si>
    <t>8709</t>
  </si>
  <si>
    <t>Sachin Baby</t>
  </si>
  <si>
    <t>10940</t>
  </si>
  <si>
    <t>Kamindu Mendis</t>
  </si>
  <si>
    <t>10946</t>
  </si>
  <si>
    <t>Zeeshan Ansari</t>
  </si>
  <si>
    <t>8175</t>
  </si>
  <si>
    <t>Harshal Patel</t>
  </si>
  <si>
    <t>12087</t>
  </si>
  <si>
    <t>Rahul Chahar</t>
  </si>
  <si>
    <t>14163</t>
  </si>
  <si>
    <t>Simarjeet Singh</t>
  </si>
  <si>
    <t>13169</t>
  </si>
  <si>
    <t>Tim David</t>
  </si>
  <si>
    <t>11311</t>
  </si>
  <si>
    <t>Krunal Pandya</t>
  </si>
  <si>
    <t>6258</t>
  </si>
  <si>
    <t>Josh Hazlewood</t>
  </si>
  <si>
    <t>14274</t>
  </si>
  <si>
    <t>Rasikh Dar Salam</t>
  </si>
  <si>
    <t>1447073</t>
  </si>
  <si>
    <t>Abhinandan Singh</t>
  </si>
  <si>
    <t>8257</t>
  </si>
  <si>
    <t>Karun Nair</t>
  </si>
  <si>
    <t>13497</t>
  </si>
  <si>
    <t>Ashutosh Sharma</t>
  </si>
  <si>
    <t>8808</t>
  </si>
  <si>
    <t>Axar Patel</t>
  </si>
  <si>
    <t>1447321</t>
  </si>
  <si>
    <t>Madhav Tiwari</t>
  </si>
  <si>
    <t>24326</t>
  </si>
  <si>
    <t>Abishek Porel</t>
  </si>
  <si>
    <t>14798</t>
  </si>
  <si>
    <t>Donovan Ferreira</t>
  </si>
  <si>
    <t>8733</t>
  </si>
  <si>
    <t>KL Rahul</t>
  </si>
  <si>
    <t>8393</t>
  </si>
  <si>
    <t>Dushmantha Chameera</t>
  </si>
  <si>
    <t>14689</t>
  </si>
  <si>
    <t>Priyansh Arya</t>
  </si>
  <si>
    <t>13214</t>
  </si>
  <si>
    <t>Azmatullah Omarzai</t>
  </si>
  <si>
    <t>10637</t>
  </si>
  <si>
    <t>Josh Inglis</t>
  </si>
  <si>
    <t>11893</t>
  </si>
  <si>
    <t>Vishnu Vinod</t>
  </si>
  <si>
    <t>10692</t>
  </si>
  <si>
    <t>Lockie Ferguson</t>
  </si>
  <si>
    <t>7915</t>
  </si>
  <si>
    <t>Suryakumar Yadav</t>
  </si>
  <si>
    <t>36139</t>
  </si>
  <si>
    <t>Naman Dhir</t>
  </si>
  <si>
    <t>22601</t>
  </si>
  <si>
    <t>Raj Bawa</t>
  </si>
  <si>
    <t>13082</t>
  </si>
  <si>
    <t>Krishnan Shrijith</t>
  </si>
  <si>
    <t>36454</t>
  </si>
  <si>
    <t>Robin Minz</t>
  </si>
  <si>
    <t>22576</t>
  </si>
  <si>
    <t>Nishant Sindhu</t>
  </si>
  <si>
    <t>11077</t>
  </si>
  <si>
    <t>Karim Janat</t>
  </si>
  <si>
    <t>9585</t>
  </si>
  <si>
    <t>Kagiso Rabada</t>
  </si>
  <si>
    <t>10223</t>
  </si>
  <si>
    <t>Himmat Singh</t>
  </si>
  <si>
    <t>14693</t>
  </si>
  <si>
    <t>Yuvraj Chaudhary</t>
  </si>
  <si>
    <t>13388</t>
  </si>
  <si>
    <t>Aryan Juyal</t>
  </si>
  <si>
    <t>14726</t>
  </si>
  <si>
    <t>Akash Deep</t>
  </si>
  <si>
    <t>54735</t>
  </si>
  <si>
    <t>Prince Yadav</t>
  </si>
  <si>
    <t>13534</t>
  </si>
  <si>
    <t>Mohsin Khan</t>
  </si>
  <si>
    <t>50458</t>
  </si>
  <si>
    <t>Shamar Joseph</t>
  </si>
  <si>
    <t>9781</t>
  </si>
  <si>
    <t>Avesh Khan</t>
  </si>
  <si>
    <t>32835</t>
  </si>
  <si>
    <t>Ramakrishna Ghosh</t>
  </si>
  <si>
    <t>587</t>
  </si>
  <si>
    <t>Ravindra Jadeja</t>
  </si>
  <si>
    <t>14598</t>
  </si>
  <si>
    <t>Anshul Kamboj</t>
  </si>
  <si>
    <t>19807</t>
  </si>
  <si>
    <t>Gurjapneet Singh</t>
  </si>
  <si>
    <t>15727</t>
  </si>
  <si>
    <t>Akash Madhwal</t>
  </si>
  <si>
    <t>18504</t>
  </si>
  <si>
    <t>Maheesh Theekshana</t>
  </si>
  <si>
    <t>11540</t>
  </si>
  <si>
    <t>Jofra Archer</t>
  </si>
  <si>
    <t>1836</t>
  </si>
  <si>
    <t>Manish Pandey</t>
  </si>
  <si>
    <t>12344</t>
  </si>
  <si>
    <t>Anukul Roy</t>
  </si>
  <si>
    <t>12337</t>
  </si>
  <si>
    <t xml:space="preserve">Ramandeep Singh </t>
  </si>
  <si>
    <t>10917</t>
  </si>
  <si>
    <t>Venkatesh Iyer</t>
  </si>
  <si>
    <t>2276</t>
  </si>
  <si>
    <t>13213</t>
  </si>
  <si>
    <t>Rahmanullah Gurbaz</t>
  </si>
  <si>
    <t>12926</t>
  </si>
  <si>
    <t>Varun Chakravarthy</t>
  </si>
  <si>
    <t>15861</t>
  </si>
  <si>
    <t>Vaibhav Arora</t>
  </si>
  <si>
    <t>11427</t>
  </si>
  <si>
    <t>Anrich Nortje</t>
  </si>
  <si>
    <t>13914</t>
  </si>
  <si>
    <t>Atharva Taide</t>
  </si>
  <si>
    <t>1447065</t>
  </si>
  <si>
    <t>Aniket Verma</t>
  </si>
  <si>
    <t>12086</t>
  </si>
  <si>
    <t>10209</t>
  </si>
  <si>
    <t>Heinrich Klaasen</t>
  </si>
  <si>
    <t>8095</t>
  </si>
  <si>
    <t>Pat Cummins</t>
  </si>
  <si>
    <t>7909</t>
  </si>
  <si>
    <t>Mohammed Shami</t>
  </si>
  <si>
    <t>10636</t>
  </si>
  <si>
    <t>19636</t>
  </si>
  <si>
    <t>Jacob Bethell</t>
  </si>
  <si>
    <t>18509</t>
  </si>
  <si>
    <t>Nuwan Thushara</t>
  </si>
  <si>
    <t>7825</t>
  </si>
  <si>
    <t>Faf du Plessis</t>
  </si>
  <si>
    <t>1431811</t>
  </si>
  <si>
    <t>Vipraj Nigam</t>
  </si>
  <si>
    <t>19243</t>
  </si>
  <si>
    <t>Tristan Stubbs</t>
  </si>
  <si>
    <t>8181</t>
  </si>
  <si>
    <t>Mohit Sharma</t>
  </si>
  <si>
    <t>10225</t>
  </si>
  <si>
    <t>T Natarajan</t>
  </si>
  <si>
    <t>13915</t>
  </si>
  <si>
    <t>Nehal Wadhera</t>
  </si>
  <si>
    <t>9428</t>
  </si>
  <si>
    <t>Shreyas Iyer</t>
  </si>
  <si>
    <t>27424</t>
  </si>
  <si>
    <t>Musheer Khan</t>
  </si>
  <si>
    <t>7662</t>
  </si>
  <si>
    <t>Glenn Maxwell</t>
  </si>
  <si>
    <t>10484</t>
  </si>
  <si>
    <t>Praveen Dubey</t>
  </si>
  <si>
    <t>14565</t>
  </si>
  <si>
    <t>Marco Jansen</t>
  </si>
  <si>
    <t>14452</t>
  </si>
  <si>
    <t>Harpreet Brar</t>
  </si>
  <si>
    <t>12096</t>
  </si>
  <si>
    <t>Yash Thakur</t>
  </si>
  <si>
    <t>576</t>
  </si>
  <si>
    <t>Rohit Sharma</t>
  </si>
  <si>
    <t>14504</t>
  </si>
  <si>
    <t>Tilak Varma</t>
  </si>
  <si>
    <t>12258</t>
  </si>
  <si>
    <t>9311</t>
  </si>
  <si>
    <t>Jasprit Bumrah</t>
  </si>
  <si>
    <t>8349</t>
  </si>
  <si>
    <t>Reece Topley</t>
  </si>
  <si>
    <t>8531</t>
  </si>
  <si>
    <t>Lizaad Williams</t>
  </si>
  <si>
    <t>8117</t>
  </si>
  <si>
    <t>Trent Boult</t>
  </si>
  <si>
    <t>13866</t>
  </si>
  <si>
    <t>Sai Sudharsan</t>
  </si>
  <si>
    <t>10226</t>
  </si>
  <si>
    <t>Shahrukh Khan</t>
  </si>
  <si>
    <t>9693</t>
  </si>
  <si>
    <t>Rahul Tewatia</t>
  </si>
  <si>
    <t>10738</t>
  </si>
  <si>
    <t>11595</t>
  </si>
  <si>
    <t>Ravisrinivasan Sai Kishore</t>
  </si>
  <si>
    <t>15779</t>
  </si>
  <si>
    <t>Kumar Kushagra</t>
  </si>
  <si>
    <t>13135</t>
  </si>
  <si>
    <t>Anuj Rawat</t>
  </si>
  <si>
    <t>2258</t>
  </si>
  <si>
    <t>Jos Buttler</t>
  </si>
  <si>
    <t>702</t>
  </si>
  <si>
    <t>Ishant Sharma</t>
  </si>
  <si>
    <t>10808</t>
  </si>
  <si>
    <t>Mohammed Siraj</t>
  </si>
  <si>
    <t>9582</t>
  </si>
  <si>
    <t>Aiden Markram</t>
  </si>
  <si>
    <t>14628</t>
  </si>
  <si>
    <t>Abdul Samad</t>
  </si>
  <si>
    <t>14599</t>
  </si>
  <si>
    <t>RS Hangargekar</t>
  </si>
  <si>
    <t>11813</t>
  </si>
  <si>
    <t>Ruturaj Gaikwad</t>
  </si>
  <si>
    <t>22571</t>
  </si>
  <si>
    <t>Shaik Rasheed</t>
  </si>
  <si>
    <t>11177</t>
  </si>
  <si>
    <t>Rachin Ravindra</t>
  </si>
  <si>
    <t>1593</t>
  </si>
  <si>
    <t>Ravichandran Ashwin</t>
  </si>
  <si>
    <t>8512</t>
  </si>
  <si>
    <t>Jamie Overton</t>
  </si>
  <si>
    <t>9746</t>
  </si>
  <si>
    <t>Shreyas Gopal</t>
  </si>
  <si>
    <t>16458</t>
  </si>
  <si>
    <t>Matheesha Pathirana</t>
  </si>
  <si>
    <t>9204</t>
  </si>
  <si>
    <t>Nitish Rana</t>
  </si>
  <si>
    <t>12305</t>
  </si>
  <si>
    <t>Riyan Parag</t>
  </si>
  <si>
    <t>8271</t>
  </si>
  <si>
    <t>14691</t>
  </si>
  <si>
    <t>Dhruv Jurel</t>
  </si>
  <si>
    <t>23346</t>
  </si>
  <si>
    <t>Kwena Maphaka</t>
  </si>
  <si>
    <t>8497</t>
  </si>
  <si>
    <t>Travis Head</t>
  </si>
  <si>
    <t>8642</t>
  </si>
  <si>
    <t>Adam Zampa</t>
  </si>
  <si>
    <t>11436</t>
  </si>
  <si>
    <t>Brydon Carse</t>
  </si>
  <si>
    <t>13088</t>
  </si>
  <si>
    <t>Devdutt Padikkal</t>
  </si>
  <si>
    <t>52418</t>
  </si>
  <si>
    <t>Swastik Chikara</t>
  </si>
  <si>
    <t>13962</t>
  </si>
  <si>
    <t>Manoj Bhandage</t>
  </si>
  <si>
    <t>14172</t>
  </si>
  <si>
    <t>Yash Dayal</t>
  </si>
  <si>
    <t>14501</t>
  </si>
  <si>
    <t>Jake Fraser-McGurk</t>
  </si>
  <si>
    <t>11777</t>
  </si>
  <si>
    <t>Ajay Jadav Mandal</t>
  </si>
  <si>
    <t>47742</t>
  </si>
  <si>
    <t>Manvanth Kumar L</t>
  </si>
  <si>
    <t>8292</t>
  </si>
  <si>
    <t>Kuldeep Yadav</t>
  </si>
  <si>
    <t>22561</t>
  </si>
  <si>
    <t>Harnoor Singh</t>
  </si>
  <si>
    <t>32525</t>
  </si>
  <si>
    <t>Pyla Avinash</t>
  </si>
  <si>
    <t>8989</t>
  </si>
  <si>
    <t>Marcus Stoinis</t>
  </si>
  <si>
    <t>7910</t>
  </si>
  <si>
    <t>Yuzvendra Chahal</t>
  </si>
  <si>
    <t>10486</t>
  </si>
  <si>
    <t>Vijaykumar Vyshak</t>
  </si>
  <si>
    <t>11689</t>
  </si>
  <si>
    <t>Xavier Bartlett</t>
  </si>
  <si>
    <t>52428</t>
  </si>
  <si>
    <t>Bevon Jacobs</t>
  </si>
  <si>
    <t>1447337</t>
  </si>
  <si>
    <t>Vignesh Puthur</t>
  </si>
  <si>
    <t>1431171</t>
  </si>
  <si>
    <t>Satyanarayana Raju</t>
  </si>
  <si>
    <t>11684</t>
  </si>
  <si>
    <t>Ashwani Kumar</t>
  </si>
  <si>
    <t>1844</t>
  </si>
  <si>
    <t>Karn Sharma</t>
  </si>
  <si>
    <t>8182</t>
  </si>
  <si>
    <t>Jayant Yadav</t>
  </si>
  <si>
    <t>10945</t>
  </si>
  <si>
    <t>Washington Sundar</t>
  </si>
  <si>
    <t>13320</t>
  </si>
  <si>
    <t>Gerald Coetzee</t>
  </si>
  <si>
    <t>14596</t>
  </si>
  <si>
    <t>Manav Suthar</t>
  </si>
  <si>
    <t>6349</t>
  </si>
  <si>
    <t>David Miller</t>
  </si>
  <si>
    <t>14606</t>
  </si>
  <si>
    <t>Shahbaz Ahmed</t>
  </si>
  <si>
    <t>14659</t>
  </si>
  <si>
    <t>Ravi Bishnoi</t>
  </si>
  <si>
    <t>12930</t>
  </si>
  <si>
    <t>Manimaran Siddharth</t>
  </si>
  <si>
    <t>id</t>
  </si>
  <si>
    <t>playerName</t>
  </si>
  <si>
    <t>playerId</t>
  </si>
  <si>
    <t>playerRole</t>
  </si>
  <si>
    <t>playerRoleType</t>
  </si>
  <si>
    <t>RoleType</t>
  </si>
  <si>
    <t>SR NO</t>
  </si>
  <si>
    <t>PLAYER NAME</t>
  </si>
  <si>
    <t>TEAM</t>
  </si>
  <si>
    <t>POINTS</t>
  </si>
  <si>
    <t>SOLD TO</t>
  </si>
  <si>
    <t>WICKET KEEPER</t>
  </si>
  <si>
    <t>Quinton De Kock</t>
  </si>
  <si>
    <t>UNSOLD</t>
  </si>
  <si>
    <t>CATEGORY</t>
  </si>
  <si>
    <t>TEAMS</t>
  </si>
  <si>
    <t>BOWLERS</t>
  </si>
  <si>
    <t>RETENTION</t>
  </si>
  <si>
    <t>BALANCE</t>
  </si>
  <si>
    <t>ALLROUNDER</t>
  </si>
  <si>
    <t>AF Ghazanfar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</si>
</sst>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2" xfId="0" applyFont="1" applyBorder="1"/>
    <xf numFmtId="0" fontId="0" fillId="2" borderId="3" xfId="0" applyFill="1" applyBorder="1"/>
    <xf numFmtId="0" fontId="0" fillId="0" borderId="3" xfId="0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60F478-7036-4238-A7BF-654E41055493}" autoFormatId="16" applyNumberFormats="0" applyBorderFormats="0" applyFontFormats="0" applyPatternFormats="0" applyAlignmentFormats="0" applyWidthHeightFormats="0">
  <queryTableRefresh nextId="8">
    <queryTableFields count="5">
      <queryTableField id="1" name="Column1.id" tableColumnId="1"/>
      <queryTableField id="3" name="Column1.playerName" tableColumnId="3"/>
      <queryTableField id="7" dataBound="0" tableColumnId="7"/>
      <queryTableField id="4" name="Column1.playerRole" tableColumnId="4"/>
      <queryTableField id="5" name="Column1.playerRoleType" tableColumnId="5"/>
    </queryTableFields>
    <queryTableDeletedFields count="2">
      <deletedField name="Column1.updatedAt"/>
      <deletedField name="Column1.player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711298-D8C2-4558-8FA6-690D26ADD3A8}" name="playerList" displayName="playerList" ref="A1:E229" tableType="queryTable" totalsRowShown="0">
  <autoFilter ref="A1:E229" xr:uid="{80711298-D8C2-4558-8FA6-690D26ADD3A8}"/>
  <tableColumns count="5">
    <tableColumn id="1" xr3:uid="{BE1CC36C-50FF-44F9-83C0-97B3B4CC7F4C}" uniqueName="1" name="id" queryTableFieldId="1"/>
    <tableColumn id="3" xr3:uid="{A4D58F2A-29F9-4E11-9294-C52651519CF2}" uniqueName="3" name="playerName" queryTableFieldId="3"/>
    <tableColumn id="7" xr3:uid="{46993E04-4C56-418A-A964-281078276981}" uniqueName="7" name="playerId" queryTableFieldId="7"/>
    <tableColumn id="4" xr3:uid="{0AF40376-7FD4-4ED7-ADE2-D4093469EFA5}" uniqueName="4" name="playerRole" queryTableFieldId="4"/>
    <tableColumn id="5" xr3:uid="{9E23D772-071E-4475-A107-6B9299D7D82C}" uniqueName="5" name="playerRoleTyp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BD98-41F7-45DA-9A52-5DA19E16253E}">
  <dimension ref="A1:K11"/>
  <sheetViews>
    <sheetView workbookViewId="0">
      <selection activeCell="F13" sqref="F13"/>
    </sheetView>
  </sheetViews>
  <sheetFormatPr defaultRowHeight="14.5" x14ac:dyDescent="0.35"/>
  <cols>
    <col min="1" max="1" width="17.90625" bestFit="1" customWidth="1"/>
    <col min="2" max="2" width="24.6328125" bestFit="1" customWidth="1"/>
    <col min="7" max="7" width="10.90625" bestFit="1" customWidth="1"/>
    <col min="8" max="8" width="24.6328125" bestFit="1" customWidth="1"/>
    <col min="10" max="10" width="10.6328125" bestFit="1" customWidth="1"/>
  </cols>
  <sheetData>
    <row r="1" spans="1:11" x14ac:dyDescent="0.35">
      <c r="A1" s="5" t="s">
        <v>28</v>
      </c>
      <c r="B1" s="5" t="s">
        <v>29</v>
      </c>
      <c r="C1" s="6"/>
      <c r="D1" s="5" t="s">
        <v>20</v>
      </c>
      <c r="E1" s="5" t="s">
        <v>23</v>
      </c>
      <c r="F1" s="6"/>
      <c r="G1" s="5" t="s">
        <v>21</v>
      </c>
      <c r="H1" s="5" t="s">
        <v>22</v>
      </c>
      <c r="J1" s="10" t="s">
        <v>57</v>
      </c>
      <c r="K1" s="10" t="s">
        <v>56</v>
      </c>
    </row>
    <row r="2" spans="1:11" x14ac:dyDescent="0.35">
      <c r="A2" s="5" t="s">
        <v>26</v>
      </c>
      <c r="B2" s="5" t="s">
        <v>27</v>
      </c>
      <c r="C2" s="6"/>
      <c r="D2" s="7" t="s">
        <v>0</v>
      </c>
      <c r="E2" s="5">
        <v>971</v>
      </c>
      <c r="F2" s="6"/>
      <c r="G2" s="8" t="s">
        <v>1</v>
      </c>
      <c r="H2" s="5" t="s">
        <v>38</v>
      </c>
    </row>
    <row r="3" spans="1:11" x14ac:dyDescent="0.35">
      <c r="A3" s="5" t="s">
        <v>30</v>
      </c>
      <c r="B3" s="5">
        <v>9237</v>
      </c>
      <c r="C3" s="6"/>
      <c r="D3" s="7" t="s">
        <v>2</v>
      </c>
      <c r="E3" s="5">
        <v>65</v>
      </c>
      <c r="F3" s="6"/>
      <c r="G3" s="8" t="s">
        <v>3</v>
      </c>
      <c r="H3" s="5" t="s">
        <v>35</v>
      </c>
    </row>
    <row r="4" spans="1:11" x14ac:dyDescent="0.35">
      <c r="A4" s="5" t="s">
        <v>31</v>
      </c>
      <c r="B4" s="5" t="s">
        <v>32</v>
      </c>
      <c r="C4" s="6"/>
      <c r="D4" s="7" t="s">
        <v>4</v>
      </c>
      <c r="E4" s="5">
        <v>64</v>
      </c>
      <c r="F4" s="6"/>
      <c r="G4" s="8" t="s">
        <v>5</v>
      </c>
      <c r="H4" s="5" t="s">
        <v>40</v>
      </c>
    </row>
    <row r="5" spans="1:11" x14ac:dyDescent="0.35">
      <c r="A5" s="6"/>
      <c r="B5" s="6"/>
      <c r="C5" s="6"/>
      <c r="D5" s="7" t="s">
        <v>6</v>
      </c>
      <c r="E5" s="5">
        <v>62</v>
      </c>
      <c r="F5" s="6"/>
      <c r="G5" s="8" t="s">
        <v>7</v>
      </c>
      <c r="H5" s="5" t="s">
        <v>36</v>
      </c>
    </row>
    <row r="6" spans="1:11" x14ac:dyDescent="0.35">
      <c r="A6" s="6"/>
      <c r="B6" s="6"/>
      <c r="C6" s="6"/>
      <c r="D6" s="7" t="s">
        <v>8</v>
      </c>
      <c r="E6" s="5">
        <v>58</v>
      </c>
      <c r="F6" s="6"/>
      <c r="G6" s="8" t="s">
        <v>9</v>
      </c>
      <c r="H6" s="5" t="s">
        <v>42</v>
      </c>
    </row>
    <row r="7" spans="1:11" x14ac:dyDescent="0.35">
      <c r="A7" s="6"/>
      <c r="B7" s="6"/>
      <c r="C7" s="6"/>
      <c r="D7" s="7" t="s">
        <v>10</v>
      </c>
      <c r="E7" s="5">
        <v>255</v>
      </c>
      <c r="F7" s="6"/>
      <c r="G7" s="8" t="s">
        <v>11</v>
      </c>
      <c r="H7" s="5" t="s">
        <v>41</v>
      </c>
    </row>
    <row r="8" spans="1:11" x14ac:dyDescent="0.35">
      <c r="A8" s="6"/>
      <c r="B8" s="6"/>
      <c r="C8" s="6"/>
      <c r="D8" s="7" t="s">
        <v>12</v>
      </c>
      <c r="E8" s="5">
        <v>59</v>
      </c>
      <c r="F8" s="6"/>
      <c r="G8" s="8" t="s">
        <v>13</v>
      </c>
      <c r="H8" s="5" t="s">
        <v>33</v>
      </c>
    </row>
    <row r="9" spans="1:11" x14ac:dyDescent="0.35">
      <c r="A9" s="6"/>
      <c r="B9" s="6"/>
      <c r="C9" s="6"/>
      <c r="D9" s="7" t="s">
        <v>14</v>
      </c>
      <c r="E9" s="5">
        <v>61</v>
      </c>
      <c r="F9" s="6"/>
      <c r="G9" s="8" t="s">
        <v>15</v>
      </c>
      <c r="H9" s="5" t="s">
        <v>34</v>
      </c>
    </row>
    <row r="10" spans="1:11" x14ac:dyDescent="0.35">
      <c r="A10" s="6"/>
      <c r="B10" s="6"/>
      <c r="C10" s="6"/>
      <c r="D10" s="7" t="s">
        <v>16</v>
      </c>
      <c r="E10" s="5">
        <v>966</v>
      </c>
      <c r="F10" s="6"/>
      <c r="G10" s="8" t="s">
        <v>17</v>
      </c>
      <c r="H10" s="5" t="s">
        <v>39</v>
      </c>
    </row>
    <row r="11" spans="1:11" x14ac:dyDescent="0.35">
      <c r="A11" s="6"/>
      <c r="B11" s="6"/>
      <c r="C11" s="6"/>
      <c r="D11" s="7" t="s">
        <v>18</v>
      </c>
      <c r="E11" s="5">
        <v>63</v>
      </c>
      <c r="F11" s="6"/>
      <c r="G11" s="8" t="s">
        <v>19</v>
      </c>
      <c r="H11" s="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0F4B-582F-4BC3-A9CC-78D102B6AD06}">
  <dimension ref="A1:E229"/>
  <sheetViews>
    <sheetView topLeftCell="A10" workbookViewId="0">
      <selection activeCell="B19" sqref="B19"/>
    </sheetView>
  </sheetViews>
  <sheetFormatPr defaultRowHeight="14.5" x14ac:dyDescent="0.35"/>
  <cols>
    <col min="1" max="1" width="12.90625" bestFit="1" customWidth="1"/>
    <col min="2" max="2" width="21.81640625" bestFit="1" customWidth="1"/>
    <col min="3" max="3" width="21.81640625" customWidth="1"/>
    <col min="4" max="4" width="20.36328125" bestFit="1" customWidth="1"/>
    <col min="5" max="5" width="24.36328125" bestFit="1" customWidth="1"/>
  </cols>
  <sheetData>
    <row r="1" spans="1:5" x14ac:dyDescent="0.35">
      <c r="A1" t="s">
        <v>515</v>
      </c>
      <c r="B1" t="s">
        <v>516</v>
      </c>
      <c r="C1" t="s">
        <v>517</v>
      </c>
      <c r="D1" t="s">
        <v>518</v>
      </c>
      <c r="E1" t="s">
        <v>519</v>
      </c>
    </row>
    <row r="2" spans="1:5" x14ac:dyDescent="0.35">
      <c r="A2" t="s">
        <v>58</v>
      </c>
      <c r="B2" t="s">
        <v>59</v>
      </c>
      <c r="C2" t="s">
        <v>58</v>
      </c>
      <c r="D2" t="s">
        <v>60</v>
      </c>
      <c r="E2" t="s">
        <v>61</v>
      </c>
    </row>
    <row r="3" spans="1:5" x14ac:dyDescent="0.35">
      <c r="A3" t="s">
        <v>62</v>
      </c>
      <c r="B3" t="s">
        <v>63</v>
      </c>
      <c r="C3" t="s">
        <v>62</v>
      </c>
      <c r="D3" t="s">
        <v>64</v>
      </c>
      <c r="E3" t="s">
        <v>65</v>
      </c>
    </row>
    <row r="4" spans="1:5" x14ac:dyDescent="0.35">
      <c r="A4" t="s">
        <v>66</v>
      </c>
      <c r="B4" t="s">
        <v>67</v>
      </c>
      <c r="C4" t="s">
        <v>66</v>
      </c>
      <c r="D4" t="s">
        <v>64</v>
      </c>
      <c r="E4" t="s">
        <v>65</v>
      </c>
    </row>
    <row r="5" spans="1:5" x14ac:dyDescent="0.35">
      <c r="A5" t="s">
        <v>68</v>
      </c>
      <c r="B5" t="s">
        <v>69</v>
      </c>
      <c r="C5" t="s">
        <v>68</v>
      </c>
      <c r="D5" t="s">
        <v>70</v>
      </c>
      <c r="E5" t="s">
        <v>71</v>
      </c>
    </row>
    <row r="6" spans="1:5" x14ac:dyDescent="0.35">
      <c r="A6" t="s">
        <v>72</v>
      </c>
      <c r="B6" t="s">
        <v>73</v>
      </c>
      <c r="C6" t="s">
        <v>72</v>
      </c>
      <c r="D6" t="s">
        <v>74</v>
      </c>
      <c r="E6" t="s">
        <v>74</v>
      </c>
    </row>
    <row r="7" spans="1:5" x14ac:dyDescent="0.35">
      <c r="A7" t="s">
        <v>75</v>
      </c>
      <c r="B7" t="s">
        <v>76</v>
      </c>
      <c r="C7" t="s">
        <v>75</v>
      </c>
      <c r="D7" t="s">
        <v>74</v>
      </c>
      <c r="E7" t="s">
        <v>74</v>
      </c>
    </row>
    <row r="8" spans="1:5" x14ac:dyDescent="0.35">
      <c r="A8" t="s">
        <v>77</v>
      </c>
      <c r="B8" t="s">
        <v>78</v>
      </c>
      <c r="C8" t="s">
        <v>77</v>
      </c>
      <c r="D8" t="s">
        <v>74</v>
      </c>
      <c r="E8" t="s">
        <v>74</v>
      </c>
    </row>
    <row r="9" spans="1:5" x14ac:dyDescent="0.35">
      <c r="A9" t="s">
        <v>79</v>
      </c>
      <c r="B9" t="s">
        <v>80</v>
      </c>
      <c r="C9" t="s">
        <v>79</v>
      </c>
      <c r="D9" t="s">
        <v>74</v>
      </c>
      <c r="E9" t="s">
        <v>74</v>
      </c>
    </row>
    <row r="10" spans="1:5" x14ac:dyDescent="0.35">
      <c r="A10" t="s">
        <v>81</v>
      </c>
      <c r="B10" t="s">
        <v>82</v>
      </c>
      <c r="C10" t="s">
        <v>81</v>
      </c>
      <c r="D10" t="s">
        <v>74</v>
      </c>
      <c r="E10" t="s">
        <v>74</v>
      </c>
    </row>
    <row r="11" spans="1:5" x14ac:dyDescent="0.35">
      <c r="A11" t="s">
        <v>83</v>
      </c>
      <c r="B11" t="s">
        <v>84</v>
      </c>
      <c r="C11" t="s">
        <v>83</v>
      </c>
      <c r="D11" t="s">
        <v>60</v>
      </c>
      <c r="E11" t="s">
        <v>61</v>
      </c>
    </row>
    <row r="12" spans="1:5" x14ac:dyDescent="0.35">
      <c r="A12" t="s">
        <v>85</v>
      </c>
      <c r="B12" t="s">
        <v>86</v>
      </c>
      <c r="C12" t="s">
        <v>85</v>
      </c>
      <c r="D12" t="s">
        <v>60</v>
      </c>
      <c r="E12" t="s">
        <v>61</v>
      </c>
    </row>
    <row r="13" spans="1:5" x14ac:dyDescent="0.35">
      <c r="A13" t="s">
        <v>87</v>
      </c>
      <c r="B13" t="s">
        <v>88</v>
      </c>
      <c r="C13" t="s">
        <v>87</v>
      </c>
      <c r="D13" t="s">
        <v>60</v>
      </c>
      <c r="E13" t="s">
        <v>61</v>
      </c>
    </row>
    <row r="14" spans="1:5" x14ac:dyDescent="0.35">
      <c r="A14" t="s">
        <v>89</v>
      </c>
      <c r="B14" t="s">
        <v>90</v>
      </c>
      <c r="C14" t="s">
        <v>89</v>
      </c>
      <c r="D14" t="s">
        <v>74</v>
      </c>
      <c r="E14" t="s">
        <v>74</v>
      </c>
    </row>
    <row r="15" spans="1:5" x14ac:dyDescent="0.35">
      <c r="A15" t="s">
        <v>91</v>
      </c>
      <c r="B15" t="s">
        <v>92</v>
      </c>
      <c r="C15" t="s">
        <v>91</v>
      </c>
      <c r="D15" t="s">
        <v>74</v>
      </c>
      <c r="E15" t="s">
        <v>74</v>
      </c>
    </row>
    <row r="16" spans="1:5" x14ac:dyDescent="0.35">
      <c r="A16" t="s">
        <v>93</v>
      </c>
      <c r="B16" t="s">
        <v>94</v>
      </c>
      <c r="C16" t="s">
        <v>93</v>
      </c>
      <c r="D16" t="s">
        <v>60</v>
      </c>
      <c r="E16" t="s">
        <v>61</v>
      </c>
    </row>
    <row r="17" spans="1:5" x14ac:dyDescent="0.35">
      <c r="A17" t="s">
        <v>95</v>
      </c>
      <c r="B17" t="s">
        <v>96</v>
      </c>
      <c r="C17" t="s">
        <v>95</v>
      </c>
      <c r="D17" t="s">
        <v>64</v>
      </c>
      <c r="E17" t="s">
        <v>65</v>
      </c>
    </row>
    <row r="18" spans="1:5" x14ac:dyDescent="0.35">
      <c r="A18" t="s">
        <v>97</v>
      </c>
      <c r="B18" t="s">
        <v>98</v>
      </c>
      <c r="C18" t="s">
        <v>97</v>
      </c>
      <c r="D18" t="s">
        <v>70</v>
      </c>
      <c r="E18" t="s">
        <v>71</v>
      </c>
    </row>
    <row r="19" spans="1:5" x14ac:dyDescent="0.35">
      <c r="A19" t="s">
        <v>99</v>
      </c>
      <c r="B19" t="s">
        <v>100</v>
      </c>
      <c r="C19" t="s">
        <v>99</v>
      </c>
      <c r="D19" t="s">
        <v>74</v>
      </c>
      <c r="E19" t="s">
        <v>74</v>
      </c>
    </row>
    <row r="20" spans="1:5" x14ac:dyDescent="0.35">
      <c r="A20" t="s">
        <v>101</v>
      </c>
      <c r="B20" t="s">
        <v>102</v>
      </c>
      <c r="C20" t="s">
        <v>101</v>
      </c>
      <c r="D20" t="s">
        <v>74</v>
      </c>
      <c r="E20" t="s">
        <v>74</v>
      </c>
    </row>
    <row r="21" spans="1:5" x14ac:dyDescent="0.35">
      <c r="A21" t="s">
        <v>103</v>
      </c>
      <c r="B21" t="s">
        <v>104</v>
      </c>
      <c r="C21" t="s">
        <v>103</v>
      </c>
      <c r="D21" t="s">
        <v>60</v>
      </c>
      <c r="E21" t="s">
        <v>61</v>
      </c>
    </row>
    <row r="22" spans="1:5" x14ac:dyDescent="0.35">
      <c r="A22" t="s">
        <v>105</v>
      </c>
      <c r="B22" t="s">
        <v>106</v>
      </c>
      <c r="C22" t="s">
        <v>105</v>
      </c>
      <c r="D22" t="s">
        <v>64</v>
      </c>
      <c r="E22" t="s">
        <v>65</v>
      </c>
    </row>
    <row r="23" spans="1:5" x14ac:dyDescent="0.35">
      <c r="A23" t="s">
        <v>107</v>
      </c>
      <c r="B23" t="s">
        <v>108</v>
      </c>
      <c r="C23" t="s">
        <v>107</v>
      </c>
      <c r="D23" t="s">
        <v>109</v>
      </c>
      <c r="E23" t="s">
        <v>65</v>
      </c>
    </row>
    <row r="24" spans="1:5" x14ac:dyDescent="0.35">
      <c r="A24" t="s">
        <v>110</v>
      </c>
      <c r="B24" t="s">
        <v>111</v>
      </c>
      <c r="C24" t="s">
        <v>110</v>
      </c>
      <c r="D24" t="s">
        <v>109</v>
      </c>
      <c r="E24" t="s">
        <v>65</v>
      </c>
    </row>
    <row r="25" spans="1:5" x14ac:dyDescent="0.35">
      <c r="A25" t="s">
        <v>112</v>
      </c>
      <c r="B25" t="s">
        <v>113</v>
      </c>
      <c r="C25" t="s">
        <v>112</v>
      </c>
      <c r="D25" t="s">
        <v>109</v>
      </c>
      <c r="E25" t="s">
        <v>65</v>
      </c>
    </row>
    <row r="26" spans="1:5" x14ac:dyDescent="0.35">
      <c r="A26" t="s">
        <v>114</v>
      </c>
      <c r="B26" t="s">
        <v>115</v>
      </c>
      <c r="C26" t="s">
        <v>114</v>
      </c>
      <c r="D26" t="s">
        <v>70</v>
      </c>
      <c r="E26" t="s">
        <v>71</v>
      </c>
    </row>
    <row r="27" spans="1:5" x14ac:dyDescent="0.35">
      <c r="A27" t="s">
        <v>116</v>
      </c>
      <c r="B27" t="s">
        <v>117</v>
      </c>
      <c r="C27" t="s">
        <v>116</v>
      </c>
      <c r="D27" t="s">
        <v>70</v>
      </c>
      <c r="E27" t="s">
        <v>71</v>
      </c>
    </row>
    <row r="28" spans="1:5" x14ac:dyDescent="0.35">
      <c r="A28" t="s">
        <v>118</v>
      </c>
      <c r="B28" t="s">
        <v>119</v>
      </c>
      <c r="C28" t="s">
        <v>118</v>
      </c>
      <c r="D28" t="s">
        <v>74</v>
      </c>
      <c r="E28" t="s">
        <v>74</v>
      </c>
    </row>
    <row r="29" spans="1:5" x14ac:dyDescent="0.35">
      <c r="A29" t="s">
        <v>120</v>
      </c>
      <c r="B29" t="s">
        <v>121</v>
      </c>
      <c r="C29" t="s">
        <v>120</v>
      </c>
      <c r="D29" t="s">
        <v>74</v>
      </c>
      <c r="E29" t="s">
        <v>74</v>
      </c>
    </row>
    <row r="30" spans="1:5" x14ac:dyDescent="0.35">
      <c r="A30" t="s">
        <v>122</v>
      </c>
      <c r="B30" t="s">
        <v>123</v>
      </c>
      <c r="C30" t="s">
        <v>122</v>
      </c>
      <c r="D30" t="s">
        <v>74</v>
      </c>
      <c r="E30" t="s">
        <v>74</v>
      </c>
    </row>
    <row r="31" spans="1:5" x14ac:dyDescent="0.35">
      <c r="A31" t="s">
        <v>124</v>
      </c>
      <c r="B31" t="s">
        <v>125</v>
      </c>
      <c r="C31" t="s">
        <v>124</v>
      </c>
      <c r="D31" t="s">
        <v>60</v>
      </c>
      <c r="E31" t="s">
        <v>61</v>
      </c>
    </row>
    <row r="32" spans="1:5" x14ac:dyDescent="0.35">
      <c r="A32" t="s">
        <v>126</v>
      </c>
      <c r="B32" t="s">
        <v>127</v>
      </c>
      <c r="C32" t="s">
        <v>126</v>
      </c>
      <c r="D32" t="s">
        <v>60</v>
      </c>
      <c r="E32" t="s">
        <v>61</v>
      </c>
    </row>
    <row r="33" spans="1:5" x14ac:dyDescent="0.35">
      <c r="A33" t="s">
        <v>128</v>
      </c>
      <c r="B33" t="s">
        <v>129</v>
      </c>
      <c r="C33" t="s">
        <v>128</v>
      </c>
      <c r="D33" t="s">
        <v>64</v>
      </c>
      <c r="E33" t="s">
        <v>65</v>
      </c>
    </row>
    <row r="34" spans="1:5" x14ac:dyDescent="0.35">
      <c r="A34" t="s">
        <v>130</v>
      </c>
      <c r="B34" t="s">
        <v>131</v>
      </c>
      <c r="C34" t="s">
        <v>130</v>
      </c>
      <c r="D34" t="s">
        <v>109</v>
      </c>
      <c r="E34" t="s">
        <v>65</v>
      </c>
    </row>
    <row r="35" spans="1:5" x14ac:dyDescent="0.35">
      <c r="A35" t="s">
        <v>132</v>
      </c>
      <c r="B35" t="s">
        <v>133</v>
      </c>
      <c r="C35" t="s">
        <v>132</v>
      </c>
      <c r="D35" t="s">
        <v>74</v>
      </c>
      <c r="E35" t="s">
        <v>74</v>
      </c>
    </row>
    <row r="36" spans="1:5" x14ac:dyDescent="0.35">
      <c r="A36" t="s">
        <v>134</v>
      </c>
      <c r="B36" t="s">
        <v>135</v>
      </c>
      <c r="C36" t="s">
        <v>134</v>
      </c>
      <c r="D36" t="s">
        <v>74</v>
      </c>
      <c r="E36" t="s">
        <v>74</v>
      </c>
    </row>
    <row r="37" spans="1:5" x14ac:dyDescent="0.35">
      <c r="A37" t="s">
        <v>136</v>
      </c>
      <c r="B37" t="s">
        <v>137</v>
      </c>
      <c r="C37" t="s">
        <v>136</v>
      </c>
      <c r="D37" t="s">
        <v>64</v>
      </c>
      <c r="E37" t="s">
        <v>65</v>
      </c>
    </row>
    <row r="38" spans="1:5" x14ac:dyDescent="0.35">
      <c r="A38" t="s">
        <v>138</v>
      </c>
      <c r="B38" t="s">
        <v>139</v>
      </c>
      <c r="C38" t="s">
        <v>138</v>
      </c>
      <c r="D38" t="s">
        <v>64</v>
      </c>
      <c r="E38" t="s">
        <v>65</v>
      </c>
    </row>
    <row r="39" spans="1:5" x14ac:dyDescent="0.35">
      <c r="A39" t="s">
        <v>140</v>
      </c>
      <c r="B39" t="s">
        <v>141</v>
      </c>
      <c r="C39" t="s">
        <v>140</v>
      </c>
      <c r="D39" t="s">
        <v>64</v>
      </c>
      <c r="E39" t="s">
        <v>65</v>
      </c>
    </row>
    <row r="40" spans="1:5" x14ac:dyDescent="0.35">
      <c r="A40" t="s">
        <v>142</v>
      </c>
      <c r="B40" t="s">
        <v>143</v>
      </c>
      <c r="C40" t="s">
        <v>142</v>
      </c>
      <c r="D40" t="s">
        <v>70</v>
      </c>
      <c r="E40" t="s">
        <v>71</v>
      </c>
    </row>
    <row r="41" spans="1:5" x14ac:dyDescent="0.35">
      <c r="A41" t="s">
        <v>144</v>
      </c>
      <c r="B41" t="s">
        <v>145</v>
      </c>
      <c r="C41" t="s">
        <v>144</v>
      </c>
      <c r="D41" t="s">
        <v>74</v>
      </c>
      <c r="E41" t="s">
        <v>74</v>
      </c>
    </row>
    <row r="42" spans="1:5" x14ac:dyDescent="0.35">
      <c r="A42" t="s">
        <v>146</v>
      </c>
      <c r="B42" t="s">
        <v>147</v>
      </c>
      <c r="C42" t="s">
        <v>146</v>
      </c>
      <c r="D42" t="s">
        <v>74</v>
      </c>
      <c r="E42" t="s">
        <v>74</v>
      </c>
    </row>
    <row r="43" spans="1:5" x14ac:dyDescent="0.35">
      <c r="A43" t="s">
        <v>148</v>
      </c>
      <c r="B43" t="s">
        <v>149</v>
      </c>
      <c r="C43" t="s">
        <v>148</v>
      </c>
      <c r="D43" t="s">
        <v>64</v>
      </c>
      <c r="E43" t="s">
        <v>65</v>
      </c>
    </row>
    <row r="44" spans="1:5" x14ac:dyDescent="0.35">
      <c r="A44" t="s">
        <v>150</v>
      </c>
      <c r="B44" t="s">
        <v>151</v>
      </c>
      <c r="C44" t="s">
        <v>150</v>
      </c>
      <c r="D44" t="s">
        <v>109</v>
      </c>
      <c r="E44" t="s">
        <v>65</v>
      </c>
    </row>
    <row r="45" spans="1:5" x14ac:dyDescent="0.35">
      <c r="A45" t="s">
        <v>152</v>
      </c>
      <c r="B45" t="s">
        <v>153</v>
      </c>
      <c r="C45" t="s">
        <v>152</v>
      </c>
      <c r="D45" t="s">
        <v>109</v>
      </c>
      <c r="E45" t="s">
        <v>65</v>
      </c>
    </row>
    <row r="46" spans="1:5" x14ac:dyDescent="0.35">
      <c r="A46" t="s">
        <v>154</v>
      </c>
      <c r="B46" t="s">
        <v>155</v>
      </c>
      <c r="C46" t="s">
        <v>154</v>
      </c>
      <c r="D46" t="s">
        <v>70</v>
      </c>
      <c r="E46" t="s">
        <v>71</v>
      </c>
    </row>
    <row r="47" spans="1:5" x14ac:dyDescent="0.35">
      <c r="A47" t="s">
        <v>156</v>
      </c>
      <c r="B47" t="s">
        <v>157</v>
      </c>
      <c r="C47" t="s">
        <v>156</v>
      </c>
      <c r="D47" t="s">
        <v>74</v>
      </c>
      <c r="E47" t="s">
        <v>74</v>
      </c>
    </row>
    <row r="48" spans="1:5" x14ac:dyDescent="0.35">
      <c r="A48" t="s">
        <v>158</v>
      </c>
      <c r="B48" t="s">
        <v>159</v>
      </c>
      <c r="C48" t="s">
        <v>158</v>
      </c>
      <c r="D48" t="s">
        <v>74</v>
      </c>
      <c r="E48" t="s">
        <v>74</v>
      </c>
    </row>
    <row r="49" spans="1:5" x14ac:dyDescent="0.35">
      <c r="A49" t="s">
        <v>160</v>
      </c>
      <c r="B49" t="s">
        <v>161</v>
      </c>
      <c r="C49" t="s">
        <v>160</v>
      </c>
      <c r="D49" t="s">
        <v>60</v>
      </c>
      <c r="E49" t="s">
        <v>61</v>
      </c>
    </row>
    <row r="50" spans="1:5" x14ac:dyDescent="0.35">
      <c r="A50" t="s">
        <v>162</v>
      </c>
      <c r="B50" t="s">
        <v>163</v>
      </c>
      <c r="C50" t="s">
        <v>162</v>
      </c>
      <c r="D50" t="s">
        <v>64</v>
      </c>
      <c r="E50" t="s">
        <v>65</v>
      </c>
    </row>
    <row r="51" spans="1:5" x14ac:dyDescent="0.35">
      <c r="A51" t="s">
        <v>164</v>
      </c>
      <c r="B51" t="s">
        <v>165</v>
      </c>
      <c r="C51" t="s">
        <v>164</v>
      </c>
      <c r="D51" t="s">
        <v>64</v>
      </c>
      <c r="E51" t="s">
        <v>65</v>
      </c>
    </row>
    <row r="52" spans="1:5" x14ac:dyDescent="0.35">
      <c r="A52" t="s">
        <v>166</v>
      </c>
      <c r="B52" t="s">
        <v>167</v>
      </c>
      <c r="C52" t="s">
        <v>166</v>
      </c>
      <c r="D52" t="s">
        <v>64</v>
      </c>
      <c r="E52" t="s">
        <v>65</v>
      </c>
    </row>
    <row r="53" spans="1:5" x14ac:dyDescent="0.35">
      <c r="A53" t="s">
        <v>168</v>
      </c>
      <c r="B53" t="s">
        <v>169</v>
      </c>
      <c r="C53" t="s">
        <v>168</v>
      </c>
      <c r="D53" t="s">
        <v>109</v>
      </c>
      <c r="E53" t="s">
        <v>65</v>
      </c>
    </row>
    <row r="54" spans="1:5" x14ac:dyDescent="0.35">
      <c r="A54" t="s">
        <v>170</v>
      </c>
      <c r="B54" t="s">
        <v>171</v>
      </c>
      <c r="C54" t="s">
        <v>170</v>
      </c>
      <c r="D54" t="s">
        <v>74</v>
      </c>
      <c r="E54" t="s">
        <v>74</v>
      </c>
    </row>
    <row r="55" spans="1:5" x14ac:dyDescent="0.35">
      <c r="A55" t="s">
        <v>172</v>
      </c>
      <c r="B55" t="s">
        <v>173</v>
      </c>
      <c r="C55" t="s">
        <v>172</v>
      </c>
      <c r="D55" t="s">
        <v>74</v>
      </c>
      <c r="E55" t="s">
        <v>74</v>
      </c>
    </row>
    <row r="56" spans="1:5" x14ac:dyDescent="0.35">
      <c r="A56" t="s">
        <v>174</v>
      </c>
      <c r="B56" t="s">
        <v>175</v>
      </c>
      <c r="C56" t="s">
        <v>174</v>
      </c>
      <c r="D56" t="s">
        <v>74</v>
      </c>
      <c r="E56" t="s">
        <v>74</v>
      </c>
    </row>
    <row r="57" spans="1:5" x14ac:dyDescent="0.35">
      <c r="A57" t="s">
        <v>176</v>
      </c>
      <c r="B57" t="s">
        <v>177</v>
      </c>
      <c r="C57" t="s">
        <v>176</v>
      </c>
      <c r="D57" t="s">
        <v>64</v>
      </c>
      <c r="E57" t="s">
        <v>65</v>
      </c>
    </row>
    <row r="58" spans="1:5" x14ac:dyDescent="0.35">
      <c r="A58" t="s">
        <v>178</v>
      </c>
      <c r="B58" t="s">
        <v>179</v>
      </c>
      <c r="C58" t="s">
        <v>178</v>
      </c>
      <c r="D58" t="s">
        <v>64</v>
      </c>
      <c r="E58" t="s">
        <v>65</v>
      </c>
    </row>
    <row r="59" spans="1:5" x14ac:dyDescent="0.35">
      <c r="A59" t="s">
        <v>180</v>
      </c>
      <c r="B59" t="s">
        <v>181</v>
      </c>
      <c r="C59" t="s">
        <v>180</v>
      </c>
      <c r="D59" t="s">
        <v>64</v>
      </c>
      <c r="E59" t="s">
        <v>65</v>
      </c>
    </row>
    <row r="60" spans="1:5" x14ac:dyDescent="0.35">
      <c r="A60" t="s">
        <v>182</v>
      </c>
      <c r="B60" t="s">
        <v>183</v>
      </c>
      <c r="C60" t="s">
        <v>182</v>
      </c>
      <c r="D60" t="s">
        <v>109</v>
      </c>
      <c r="E60" t="s">
        <v>65</v>
      </c>
    </row>
    <row r="61" spans="1:5" x14ac:dyDescent="0.35">
      <c r="A61" t="s">
        <v>184</v>
      </c>
      <c r="B61" t="s">
        <v>185</v>
      </c>
      <c r="C61" t="s">
        <v>184</v>
      </c>
      <c r="D61" t="s">
        <v>70</v>
      </c>
      <c r="E61" t="s">
        <v>71</v>
      </c>
    </row>
    <row r="62" spans="1:5" x14ac:dyDescent="0.35">
      <c r="A62" t="s">
        <v>186</v>
      </c>
      <c r="B62" t="s">
        <v>187</v>
      </c>
      <c r="C62" t="s">
        <v>186</v>
      </c>
      <c r="D62" t="s">
        <v>70</v>
      </c>
      <c r="E62" t="s">
        <v>71</v>
      </c>
    </row>
    <row r="63" spans="1:5" x14ac:dyDescent="0.35">
      <c r="A63" t="s">
        <v>188</v>
      </c>
      <c r="B63" t="s">
        <v>189</v>
      </c>
      <c r="C63" t="s">
        <v>188</v>
      </c>
      <c r="D63" t="s">
        <v>70</v>
      </c>
      <c r="E63" t="s">
        <v>71</v>
      </c>
    </row>
    <row r="64" spans="1:5" x14ac:dyDescent="0.35">
      <c r="A64" t="s">
        <v>190</v>
      </c>
      <c r="B64" t="s">
        <v>191</v>
      </c>
      <c r="C64" t="s">
        <v>190</v>
      </c>
      <c r="D64" t="s">
        <v>70</v>
      </c>
      <c r="E64" t="s">
        <v>71</v>
      </c>
    </row>
    <row r="65" spans="1:5" x14ac:dyDescent="0.35">
      <c r="A65" t="s">
        <v>192</v>
      </c>
      <c r="B65" t="s">
        <v>193</v>
      </c>
      <c r="C65" t="s">
        <v>192</v>
      </c>
      <c r="D65" t="s">
        <v>74</v>
      </c>
      <c r="E65" t="s">
        <v>74</v>
      </c>
    </row>
    <row r="66" spans="1:5" x14ac:dyDescent="0.35">
      <c r="A66" t="s">
        <v>194</v>
      </c>
      <c r="B66" t="s">
        <v>195</v>
      </c>
      <c r="C66" t="s">
        <v>194</v>
      </c>
      <c r="D66" t="s">
        <v>60</v>
      </c>
      <c r="E66" t="s">
        <v>61</v>
      </c>
    </row>
    <row r="67" spans="1:5" x14ac:dyDescent="0.35">
      <c r="A67" t="s">
        <v>196</v>
      </c>
      <c r="B67" t="s">
        <v>197</v>
      </c>
      <c r="C67" t="s">
        <v>196</v>
      </c>
      <c r="D67" t="s">
        <v>64</v>
      </c>
      <c r="E67" t="s">
        <v>65</v>
      </c>
    </row>
    <row r="68" spans="1:5" x14ac:dyDescent="0.35">
      <c r="A68" t="s">
        <v>198</v>
      </c>
      <c r="B68" t="s">
        <v>199</v>
      </c>
      <c r="C68" t="s">
        <v>198</v>
      </c>
      <c r="D68" t="s">
        <v>109</v>
      </c>
      <c r="E68" t="s">
        <v>65</v>
      </c>
    </row>
    <row r="69" spans="1:5" x14ac:dyDescent="0.35">
      <c r="A69" t="s">
        <v>200</v>
      </c>
      <c r="B69" t="s">
        <v>50</v>
      </c>
      <c r="C69" t="s">
        <v>200</v>
      </c>
      <c r="D69" t="s">
        <v>70</v>
      </c>
      <c r="E69" t="s">
        <v>71</v>
      </c>
    </row>
    <row r="70" spans="1:5" x14ac:dyDescent="0.35">
      <c r="A70" t="s">
        <v>201</v>
      </c>
      <c r="B70" t="s">
        <v>202</v>
      </c>
      <c r="C70" t="s">
        <v>201</v>
      </c>
      <c r="D70" t="s">
        <v>70</v>
      </c>
      <c r="E70" t="s">
        <v>71</v>
      </c>
    </row>
    <row r="71" spans="1:5" x14ac:dyDescent="0.35">
      <c r="A71" t="s">
        <v>203</v>
      </c>
      <c r="B71" t="s">
        <v>204</v>
      </c>
      <c r="C71" t="s">
        <v>203</v>
      </c>
      <c r="D71" t="s">
        <v>74</v>
      </c>
      <c r="E71" t="s">
        <v>74</v>
      </c>
    </row>
    <row r="72" spans="1:5" x14ac:dyDescent="0.35">
      <c r="A72" t="s">
        <v>205</v>
      </c>
      <c r="B72" t="s">
        <v>206</v>
      </c>
      <c r="C72" t="s">
        <v>205</v>
      </c>
      <c r="D72" t="s">
        <v>74</v>
      </c>
      <c r="E72" t="s">
        <v>74</v>
      </c>
    </row>
    <row r="73" spans="1:5" x14ac:dyDescent="0.35">
      <c r="A73" t="s">
        <v>207</v>
      </c>
      <c r="B73" t="s">
        <v>208</v>
      </c>
      <c r="C73" t="s">
        <v>207</v>
      </c>
      <c r="D73" t="s">
        <v>60</v>
      </c>
      <c r="E73" t="s">
        <v>61</v>
      </c>
    </row>
    <row r="74" spans="1:5" x14ac:dyDescent="0.35">
      <c r="A74" t="s">
        <v>209</v>
      </c>
      <c r="B74" t="s">
        <v>210</v>
      </c>
      <c r="C74" t="s">
        <v>209</v>
      </c>
      <c r="D74" t="s">
        <v>60</v>
      </c>
      <c r="E74" t="s">
        <v>61</v>
      </c>
    </row>
    <row r="75" spans="1:5" x14ac:dyDescent="0.35">
      <c r="A75" t="s">
        <v>211</v>
      </c>
      <c r="B75" t="s">
        <v>212</v>
      </c>
      <c r="C75" t="s">
        <v>211</v>
      </c>
      <c r="D75" t="s">
        <v>60</v>
      </c>
      <c r="E75" t="s">
        <v>61</v>
      </c>
    </row>
    <row r="76" spans="1:5" x14ac:dyDescent="0.35">
      <c r="A76" t="s">
        <v>213</v>
      </c>
      <c r="B76" t="s">
        <v>214</v>
      </c>
      <c r="C76" t="s">
        <v>213</v>
      </c>
      <c r="D76" t="s">
        <v>60</v>
      </c>
      <c r="E76" t="s">
        <v>61</v>
      </c>
    </row>
    <row r="77" spans="1:5" x14ac:dyDescent="0.35">
      <c r="A77" t="s">
        <v>215</v>
      </c>
      <c r="B77" t="s">
        <v>216</v>
      </c>
      <c r="C77" t="s">
        <v>215</v>
      </c>
      <c r="D77" t="s">
        <v>109</v>
      </c>
      <c r="E77" t="s">
        <v>65</v>
      </c>
    </row>
    <row r="78" spans="1:5" x14ac:dyDescent="0.35">
      <c r="A78" t="s">
        <v>217</v>
      </c>
      <c r="B78" t="s">
        <v>218</v>
      </c>
      <c r="C78" t="s">
        <v>217</v>
      </c>
      <c r="D78" t="s">
        <v>109</v>
      </c>
      <c r="E78" t="s">
        <v>65</v>
      </c>
    </row>
    <row r="79" spans="1:5" x14ac:dyDescent="0.35">
      <c r="A79" t="s">
        <v>219</v>
      </c>
      <c r="B79" t="s">
        <v>220</v>
      </c>
      <c r="C79" t="s">
        <v>219</v>
      </c>
      <c r="D79" t="s">
        <v>70</v>
      </c>
      <c r="E79" t="s">
        <v>71</v>
      </c>
    </row>
    <row r="80" spans="1:5" x14ac:dyDescent="0.35">
      <c r="A80" t="s">
        <v>221</v>
      </c>
      <c r="B80" t="s">
        <v>222</v>
      </c>
      <c r="C80" t="s">
        <v>221</v>
      </c>
      <c r="D80" t="s">
        <v>74</v>
      </c>
      <c r="E80" t="s">
        <v>74</v>
      </c>
    </row>
    <row r="81" spans="1:5" x14ac:dyDescent="0.35">
      <c r="A81" t="s">
        <v>223</v>
      </c>
      <c r="B81" t="s">
        <v>224</v>
      </c>
      <c r="C81" t="s">
        <v>223</v>
      </c>
      <c r="D81" t="s">
        <v>74</v>
      </c>
      <c r="E81" t="s">
        <v>74</v>
      </c>
    </row>
    <row r="82" spans="1:5" x14ac:dyDescent="0.35">
      <c r="A82" t="s">
        <v>225</v>
      </c>
      <c r="B82" t="s">
        <v>226</v>
      </c>
      <c r="C82" t="s">
        <v>225</v>
      </c>
      <c r="D82" t="s">
        <v>74</v>
      </c>
      <c r="E82" t="s">
        <v>74</v>
      </c>
    </row>
    <row r="83" spans="1:5" x14ac:dyDescent="0.35">
      <c r="A83" t="s">
        <v>227</v>
      </c>
      <c r="B83" t="s">
        <v>228</v>
      </c>
      <c r="C83" t="s">
        <v>227</v>
      </c>
      <c r="D83" t="s">
        <v>60</v>
      </c>
      <c r="E83" t="s">
        <v>61</v>
      </c>
    </row>
    <row r="84" spans="1:5" x14ac:dyDescent="0.35">
      <c r="A84" t="s">
        <v>229</v>
      </c>
      <c r="B84" t="s">
        <v>230</v>
      </c>
      <c r="C84" t="s">
        <v>229</v>
      </c>
      <c r="D84" t="s">
        <v>64</v>
      </c>
      <c r="E84" t="s">
        <v>65</v>
      </c>
    </row>
    <row r="85" spans="1:5" x14ac:dyDescent="0.35">
      <c r="A85" t="s">
        <v>231</v>
      </c>
      <c r="B85" t="s">
        <v>232</v>
      </c>
      <c r="C85" t="s">
        <v>231</v>
      </c>
      <c r="D85" t="s">
        <v>109</v>
      </c>
      <c r="E85" t="s">
        <v>65</v>
      </c>
    </row>
    <row r="86" spans="1:5" x14ac:dyDescent="0.35">
      <c r="A86" t="s">
        <v>233</v>
      </c>
      <c r="B86" t="s">
        <v>234</v>
      </c>
      <c r="C86" t="s">
        <v>233</v>
      </c>
      <c r="D86" t="s">
        <v>70</v>
      </c>
      <c r="E86" t="s">
        <v>71</v>
      </c>
    </row>
    <row r="87" spans="1:5" x14ac:dyDescent="0.35">
      <c r="A87" t="s">
        <v>235</v>
      </c>
      <c r="B87" t="s">
        <v>236</v>
      </c>
      <c r="C87" t="s">
        <v>235</v>
      </c>
      <c r="D87" t="s">
        <v>70</v>
      </c>
      <c r="E87" t="s">
        <v>71</v>
      </c>
    </row>
    <row r="88" spans="1:5" x14ac:dyDescent="0.35">
      <c r="A88" t="s">
        <v>237</v>
      </c>
      <c r="B88" t="s">
        <v>238</v>
      </c>
      <c r="C88" t="s">
        <v>237</v>
      </c>
      <c r="D88" t="s">
        <v>74</v>
      </c>
      <c r="E88" t="s">
        <v>74</v>
      </c>
    </row>
    <row r="89" spans="1:5" x14ac:dyDescent="0.35">
      <c r="A89" t="s">
        <v>239</v>
      </c>
      <c r="B89" t="s">
        <v>240</v>
      </c>
      <c r="C89" t="s">
        <v>239</v>
      </c>
      <c r="D89" t="s">
        <v>74</v>
      </c>
      <c r="E89" t="s">
        <v>74</v>
      </c>
    </row>
    <row r="90" spans="1:5" x14ac:dyDescent="0.35">
      <c r="A90" t="s">
        <v>241</v>
      </c>
      <c r="B90" t="s">
        <v>242</v>
      </c>
      <c r="C90" t="s">
        <v>241</v>
      </c>
      <c r="D90" t="s">
        <v>60</v>
      </c>
      <c r="E90" t="s">
        <v>61</v>
      </c>
    </row>
    <row r="91" spans="1:5" x14ac:dyDescent="0.35">
      <c r="A91" t="s">
        <v>243</v>
      </c>
      <c r="B91" t="s">
        <v>244</v>
      </c>
      <c r="C91" t="s">
        <v>243</v>
      </c>
      <c r="D91" t="s">
        <v>64</v>
      </c>
      <c r="E91" t="s">
        <v>65</v>
      </c>
    </row>
    <row r="92" spans="1:5" x14ac:dyDescent="0.35">
      <c r="A92" t="s">
        <v>245</v>
      </c>
      <c r="B92" t="s">
        <v>246</v>
      </c>
      <c r="C92" t="s">
        <v>245</v>
      </c>
      <c r="D92" t="s">
        <v>74</v>
      </c>
      <c r="E92" t="s">
        <v>74</v>
      </c>
    </row>
    <row r="93" spans="1:5" x14ac:dyDescent="0.35">
      <c r="A93" t="s">
        <v>247</v>
      </c>
      <c r="B93" t="s">
        <v>248</v>
      </c>
      <c r="C93" t="s">
        <v>247</v>
      </c>
      <c r="D93" t="s">
        <v>74</v>
      </c>
      <c r="E93" t="s">
        <v>74</v>
      </c>
    </row>
    <row r="94" spans="1:5" x14ac:dyDescent="0.35">
      <c r="A94" t="s">
        <v>249</v>
      </c>
      <c r="B94" t="s">
        <v>250</v>
      </c>
      <c r="C94" t="s">
        <v>249</v>
      </c>
      <c r="D94" t="s">
        <v>74</v>
      </c>
      <c r="E94" t="s">
        <v>74</v>
      </c>
    </row>
    <row r="95" spans="1:5" x14ac:dyDescent="0.35">
      <c r="A95" t="s">
        <v>251</v>
      </c>
      <c r="B95" t="s">
        <v>252</v>
      </c>
      <c r="C95" t="s">
        <v>251</v>
      </c>
      <c r="D95" t="s">
        <v>74</v>
      </c>
      <c r="E95" t="s">
        <v>74</v>
      </c>
    </row>
    <row r="96" spans="1:5" x14ac:dyDescent="0.35">
      <c r="A96" t="s">
        <v>253</v>
      </c>
      <c r="B96" t="s">
        <v>254</v>
      </c>
      <c r="C96" t="s">
        <v>253</v>
      </c>
      <c r="D96" t="s">
        <v>60</v>
      </c>
      <c r="E96" t="s">
        <v>61</v>
      </c>
    </row>
    <row r="97" spans="1:5" x14ac:dyDescent="0.35">
      <c r="A97" t="s">
        <v>255</v>
      </c>
      <c r="B97" t="s">
        <v>256</v>
      </c>
      <c r="C97" t="s">
        <v>255</v>
      </c>
      <c r="D97" t="s">
        <v>64</v>
      </c>
      <c r="E97" t="s">
        <v>65</v>
      </c>
    </row>
    <row r="98" spans="1:5" x14ac:dyDescent="0.35">
      <c r="A98" t="s">
        <v>257</v>
      </c>
      <c r="B98" t="s">
        <v>258</v>
      </c>
      <c r="C98" t="s">
        <v>257</v>
      </c>
      <c r="D98" t="s">
        <v>74</v>
      </c>
      <c r="E98" t="s">
        <v>74</v>
      </c>
    </row>
    <row r="99" spans="1:5" x14ac:dyDescent="0.35">
      <c r="A99" t="s">
        <v>259</v>
      </c>
      <c r="B99" t="s">
        <v>260</v>
      </c>
      <c r="C99" t="s">
        <v>259</v>
      </c>
      <c r="D99" t="s">
        <v>74</v>
      </c>
      <c r="E99" t="s">
        <v>74</v>
      </c>
    </row>
    <row r="100" spans="1:5" x14ac:dyDescent="0.35">
      <c r="A100" t="s">
        <v>261</v>
      </c>
      <c r="B100" t="s">
        <v>262</v>
      </c>
      <c r="C100" t="s">
        <v>261</v>
      </c>
      <c r="D100" t="s">
        <v>74</v>
      </c>
      <c r="E100" t="s">
        <v>74</v>
      </c>
    </row>
    <row r="101" spans="1:5" x14ac:dyDescent="0.35">
      <c r="A101" t="s">
        <v>263</v>
      </c>
      <c r="B101" t="s">
        <v>264</v>
      </c>
      <c r="C101" t="s">
        <v>263</v>
      </c>
      <c r="D101" t="s">
        <v>60</v>
      </c>
      <c r="E101" t="s">
        <v>61</v>
      </c>
    </row>
    <row r="102" spans="1:5" x14ac:dyDescent="0.35">
      <c r="A102" t="s">
        <v>265</v>
      </c>
      <c r="B102" t="s">
        <v>266</v>
      </c>
      <c r="C102" t="s">
        <v>265</v>
      </c>
      <c r="D102" t="s">
        <v>64</v>
      </c>
      <c r="E102" t="s">
        <v>65</v>
      </c>
    </row>
    <row r="103" spans="1:5" x14ac:dyDescent="0.35">
      <c r="A103" t="s">
        <v>267</v>
      </c>
      <c r="B103" t="s">
        <v>268</v>
      </c>
      <c r="C103" t="s">
        <v>267</v>
      </c>
      <c r="D103" t="s">
        <v>109</v>
      </c>
      <c r="E103" t="s">
        <v>65</v>
      </c>
    </row>
    <row r="104" spans="1:5" x14ac:dyDescent="0.35">
      <c r="A104" t="s">
        <v>269</v>
      </c>
      <c r="B104" t="s">
        <v>270</v>
      </c>
      <c r="C104" t="s">
        <v>269</v>
      </c>
      <c r="D104" t="s">
        <v>109</v>
      </c>
      <c r="E104" t="s">
        <v>65</v>
      </c>
    </row>
    <row r="105" spans="1:5" x14ac:dyDescent="0.35">
      <c r="A105" t="s">
        <v>271</v>
      </c>
      <c r="B105" t="s">
        <v>272</v>
      </c>
      <c r="C105" t="s">
        <v>271</v>
      </c>
      <c r="D105" t="s">
        <v>70</v>
      </c>
      <c r="E105" t="s">
        <v>71</v>
      </c>
    </row>
    <row r="106" spans="1:5" x14ac:dyDescent="0.35">
      <c r="A106" t="s">
        <v>273</v>
      </c>
      <c r="B106" t="s">
        <v>274</v>
      </c>
      <c r="C106" t="s">
        <v>273</v>
      </c>
      <c r="D106" t="s">
        <v>70</v>
      </c>
      <c r="E106" t="s">
        <v>71</v>
      </c>
    </row>
    <row r="107" spans="1:5" x14ac:dyDescent="0.35">
      <c r="A107" t="s">
        <v>275</v>
      </c>
      <c r="B107" t="s">
        <v>276</v>
      </c>
      <c r="C107" t="s">
        <v>275</v>
      </c>
      <c r="D107" t="s">
        <v>70</v>
      </c>
      <c r="E107" t="s">
        <v>71</v>
      </c>
    </row>
    <row r="108" spans="1:5" x14ac:dyDescent="0.35">
      <c r="A108" t="s">
        <v>277</v>
      </c>
      <c r="B108" t="s">
        <v>278</v>
      </c>
      <c r="C108" t="s">
        <v>277</v>
      </c>
      <c r="D108" t="s">
        <v>74</v>
      </c>
      <c r="E108" t="s">
        <v>74</v>
      </c>
    </row>
    <row r="109" spans="1:5" x14ac:dyDescent="0.35">
      <c r="A109" t="s">
        <v>279</v>
      </c>
      <c r="B109" t="s">
        <v>280</v>
      </c>
      <c r="C109" t="s">
        <v>279</v>
      </c>
      <c r="D109" t="s">
        <v>60</v>
      </c>
      <c r="E109" t="s">
        <v>61</v>
      </c>
    </row>
    <row r="110" spans="1:5" x14ac:dyDescent="0.35">
      <c r="A110" t="s">
        <v>281</v>
      </c>
      <c r="B110" t="s">
        <v>282</v>
      </c>
      <c r="C110" t="s">
        <v>281</v>
      </c>
      <c r="D110" t="s">
        <v>109</v>
      </c>
      <c r="E110" t="s">
        <v>65</v>
      </c>
    </row>
    <row r="111" spans="1:5" x14ac:dyDescent="0.35">
      <c r="A111" t="s">
        <v>283</v>
      </c>
      <c r="B111" t="s">
        <v>284</v>
      </c>
      <c r="C111" t="s">
        <v>283</v>
      </c>
      <c r="D111" t="s">
        <v>70</v>
      </c>
      <c r="E111" t="s">
        <v>71</v>
      </c>
    </row>
    <row r="112" spans="1:5" x14ac:dyDescent="0.35">
      <c r="A112" t="s">
        <v>285</v>
      </c>
      <c r="B112" t="s">
        <v>286</v>
      </c>
      <c r="C112" t="s">
        <v>285</v>
      </c>
      <c r="D112" t="s">
        <v>70</v>
      </c>
      <c r="E112" t="s">
        <v>71</v>
      </c>
    </row>
    <row r="113" spans="1:5" x14ac:dyDescent="0.35">
      <c r="A113" t="s">
        <v>287</v>
      </c>
      <c r="B113" t="s">
        <v>288</v>
      </c>
      <c r="C113" t="s">
        <v>287</v>
      </c>
      <c r="D113" t="s">
        <v>74</v>
      </c>
      <c r="E113" t="s">
        <v>74</v>
      </c>
    </row>
    <row r="114" spans="1:5" x14ac:dyDescent="0.35">
      <c r="A114" t="s">
        <v>289</v>
      </c>
      <c r="B114" t="s">
        <v>290</v>
      </c>
      <c r="C114" t="s">
        <v>289</v>
      </c>
      <c r="D114" t="s">
        <v>60</v>
      </c>
      <c r="E114" t="s">
        <v>61</v>
      </c>
    </row>
    <row r="115" spans="1:5" x14ac:dyDescent="0.35">
      <c r="A115" t="s">
        <v>291</v>
      </c>
      <c r="B115" t="s">
        <v>292</v>
      </c>
      <c r="C115" t="s">
        <v>291</v>
      </c>
      <c r="D115" t="s">
        <v>60</v>
      </c>
      <c r="E115" t="s">
        <v>61</v>
      </c>
    </row>
    <row r="116" spans="1:5" x14ac:dyDescent="0.35">
      <c r="A116" t="s">
        <v>293</v>
      </c>
      <c r="B116" t="s">
        <v>294</v>
      </c>
      <c r="C116" t="s">
        <v>293</v>
      </c>
      <c r="D116" t="s">
        <v>64</v>
      </c>
      <c r="E116" t="s">
        <v>65</v>
      </c>
    </row>
    <row r="117" spans="1:5" x14ac:dyDescent="0.35">
      <c r="A117" t="s">
        <v>295</v>
      </c>
      <c r="B117" t="s">
        <v>296</v>
      </c>
      <c r="C117" t="s">
        <v>295</v>
      </c>
      <c r="D117" t="s">
        <v>70</v>
      </c>
      <c r="E117" t="s">
        <v>71</v>
      </c>
    </row>
    <row r="118" spans="1:5" x14ac:dyDescent="0.35">
      <c r="A118" t="s">
        <v>297</v>
      </c>
      <c r="B118" t="s">
        <v>298</v>
      </c>
      <c r="C118" t="s">
        <v>297</v>
      </c>
      <c r="D118" t="s">
        <v>70</v>
      </c>
      <c r="E118" t="s">
        <v>71</v>
      </c>
    </row>
    <row r="119" spans="1:5" x14ac:dyDescent="0.35">
      <c r="A119" t="s">
        <v>299</v>
      </c>
      <c r="B119" t="s">
        <v>300</v>
      </c>
      <c r="C119" t="s">
        <v>299</v>
      </c>
      <c r="D119" t="s">
        <v>64</v>
      </c>
      <c r="E119" t="s">
        <v>65</v>
      </c>
    </row>
    <row r="120" spans="1:5" x14ac:dyDescent="0.35">
      <c r="A120" t="s">
        <v>301</v>
      </c>
      <c r="B120" t="s">
        <v>302</v>
      </c>
      <c r="C120" t="s">
        <v>301</v>
      </c>
      <c r="D120" t="s">
        <v>109</v>
      </c>
      <c r="E120" t="s">
        <v>65</v>
      </c>
    </row>
    <row r="121" spans="1:5" x14ac:dyDescent="0.35">
      <c r="A121" t="s">
        <v>303</v>
      </c>
      <c r="B121" t="s">
        <v>304</v>
      </c>
      <c r="C121" t="s">
        <v>303</v>
      </c>
      <c r="D121" t="s">
        <v>74</v>
      </c>
      <c r="E121" t="s">
        <v>74</v>
      </c>
    </row>
    <row r="122" spans="1:5" x14ac:dyDescent="0.35">
      <c r="A122" t="s">
        <v>305</v>
      </c>
      <c r="B122" t="s">
        <v>306</v>
      </c>
      <c r="C122" t="s">
        <v>305</v>
      </c>
      <c r="D122" t="s">
        <v>60</v>
      </c>
      <c r="E122" t="s">
        <v>61</v>
      </c>
    </row>
    <row r="123" spans="1:5" x14ac:dyDescent="0.35">
      <c r="A123" t="s">
        <v>307</v>
      </c>
      <c r="B123" t="s">
        <v>308</v>
      </c>
      <c r="C123" t="s">
        <v>307</v>
      </c>
      <c r="D123" t="s">
        <v>64</v>
      </c>
      <c r="E123" t="s">
        <v>65</v>
      </c>
    </row>
    <row r="124" spans="1:5" x14ac:dyDescent="0.35">
      <c r="A124" t="s">
        <v>309</v>
      </c>
      <c r="B124" t="s">
        <v>310</v>
      </c>
      <c r="C124" t="s">
        <v>309</v>
      </c>
      <c r="D124" t="s">
        <v>70</v>
      </c>
      <c r="E124" t="s">
        <v>71</v>
      </c>
    </row>
    <row r="125" spans="1:5" x14ac:dyDescent="0.35">
      <c r="A125" t="s">
        <v>311</v>
      </c>
      <c r="B125" t="s">
        <v>312</v>
      </c>
      <c r="C125" t="s">
        <v>311</v>
      </c>
      <c r="D125" t="s">
        <v>74</v>
      </c>
      <c r="E125" t="s">
        <v>74</v>
      </c>
    </row>
    <row r="126" spans="1:5" x14ac:dyDescent="0.35">
      <c r="A126" t="s">
        <v>313</v>
      </c>
      <c r="B126" t="s">
        <v>314</v>
      </c>
      <c r="C126" t="s">
        <v>313</v>
      </c>
      <c r="D126" t="s">
        <v>74</v>
      </c>
      <c r="E126" t="s">
        <v>74</v>
      </c>
    </row>
    <row r="127" spans="1:5" x14ac:dyDescent="0.35">
      <c r="A127" t="s">
        <v>315</v>
      </c>
      <c r="B127" t="s">
        <v>316</v>
      </c>
      <c r="C127" t="s">
        <v>315</v>
      </c>
      <c r="D127" t="s">
        <v>74</v>
      </c>
      <c r="E127" t="s">
        <v>74</v>
      </c>
    </row>
    <row r="128" spans="1:5" x14ac:dyDescent="0.35">
      <c r="A128" t="s">
        <v>317</v>
      </c>
      <c r="B128" t="s">
        <v>318</v>
      </c>
      <c r="C128" t="s">
        <v>317</v>
      </c>
      <c r="D128" t="s">
        <v>74</v>
      </c>
      <c r="E128" t="s">
        <v>74</v>
      </c>
    </row>
    <row r="129" spans="1:5" x14ac:dyDescent="0.35">
      <c r="A129" t="s">
        <v>319</v>
      </c>
      <c r="B129" t="s">
        <v>320</v>
      </c>
      <c r="C129" t="s">
        <v>319</v>
      </c>
      <c r="D129" t="s">
        <v>74</v>
      </c>
      <c r="E129" t="s">
        <v>74</v>
      </c>
    </row>
    <row r="130" spans="1:5" x14ac:dyDescent="0.35">
      <c r="A130" t="s">
        <v>321</v>
      </c>
      <c r="B130" t="s">
        <v>322</v>
      </c>
      <c r="C130" t="s">
        <v>321</v>
      </c>
      <c r="D130" t="s">
        <v>64</v>
      </c>
      <c r="E130" t="s">
        <v>65</v>
      </c>
    </row>
    <row r="131" spans="1:5" x14ac:dyDescent="0.35">
      <c r="A131" t="s">
        <v>323</v>
      </c>
      <c r="B131" t="s">
        <v>324</v>
      </c>
      <c r="C131" t="s">
        <v>323</v>
      </c>
      <c r="D131" t="s">
        <v>109</v>
      </c>
      <c r="E131" t="s">
        <v>65</v>
      </c>
    </row>
    <row r="132" spans="1:5" x14ac:dyDescent="0.35">
      <c r="A132" t="s">
        <v>325</v>
      </c>
      <c r="B132" t="s">
        <v>326</v>
      </c>
      <c r="C132" t="s">
        <v>325</v>
      </c>
      <c r="D132" t="s">
        <v>109</v>
      </c>
      <c r="E132" t="s">
        <v>65</v>
      </c>
    </row>
    <row r="133" spans="1:5" x14ac:dyDescent="0.35">
      <c r="A133" t="s">
        <v>327</v>
      </c>
      <c r="B133" t="s">
        <v>328</v>
      </c>
      <c r="C133" t="s">
        <v>327</v>
      </c>
      <c r="D133" t="s">
        <v>74</v>
      </c>
      <c r="E133" t="s">
        <v>74</v>
      </c>
    </row>
    <row r="134" spans="1:5" x14ac:dyDescent="0.35">
      <c r="A134" t="s">
        <v>329</v>
      </c>
      <c r="B134" t="s">
        <v>330</v>
      </c>
      <c r="C134" t="s">
        <v>329</v>
      </c>
      <c r="D134" t="s">
        <v>74</v>
      </c>
      <c r="E134" t="s">
        <v>74</v>
      </c>
    </row>
    <row r="135" spans="1:5" x14ac:dyDescent="0.35">
      <c r="A135" t="s">
        <v>331</v>
      </c>
      <c r="B135" t="s">
        <v>332</v>
      </c>
      <c r="C135" t="s">
        <v>331</v>
      </c>
      <c r="D135" t="s">
        <v>74</v>
      </c>
      <c r="E135" t="s">
        <v>74</v>
      </c>
    </row>
    <row r="136" spans="1:5" x14ac:dyDescent="0.35">
      <c r="A136" t="s">
        <v>333</v>
      </c>
      <c r="B136" t="s">
        <v>334</v>
      </c>
      <c r="C136" t="s">
        <v>333</v>
      </c>
      <c r="D136" t="s">
        <v>74</v>
      </c>
      <c r="E136" t="s">
        <v>74</v>
      </c>
    </row>
    <row r="137" spans="1:5" x14ac:dyDescent="0.35">
      <c r="A137" t="s">
        <v>335</v>
      </c>
      <c r="B137" t="s">
        <v>336</v>
      </c>
      <c r="C137" t="s">
        <v>335</v>
      </c>
      <c r="D137" t="s">
        <v>60</v>
      </c>
      <c r="E137" t="s">
        <v>61</v>
      </c>
    </row>
    <row r="138" spans="1:5" x14ac:dyDescent="0.35">
      <c r="A138" t="s">
        <v>337</v>
      </c>
      <c r="B138" t="s">
        <v>338</v>
      </c>
      <c r="C138" t="s">
        <v>337</v>
      </c>
      <c r="D138" t="s">
        <v>64</v>
      </c>
      <c r="E138" t="s">
        <v>65</v>
      </c>
    </row>
    <row r="139" spans="1:5" x14ac:dyDescent="0.35">
      <c r="A139" t="s">
        <v>339</v>
      </c>
      <c r="B139" t="s">
        <v>340</v>
      </c>
      <c r="C139" t="s">
        <v>339</v>
      </c>
      <c r="D139" t="s">
        <v>64</v>
      </c>
      <c r="E139" t="s">
        <v>65</v>
      </c>
    </row>
    <row r="140" spans="1:5" x14ac:dyDescent="0.35">
      <c r="A140" t="s">
        <v>341</v>
      </c>
      <c r="B140" t="s">
        <v>342</v>
      </c>
      <c r="C140" t="s">
        <v>341</v>
      </c>
      <c r="D140" t="s">
        <v>64</v>
      </c>
      <c r="E140" t="s">
        <v>65</v>
      </c>
    </row>
    <row r="141" spans="1:5" x14ac:dyDescent="0.35">
      <c r="A141" t="s">
        <v>343</v>
      </c>
      <c r="B141" t="s">
        <v>54</v>
      </c>
      <c r="C141" t="s">
        <v>343</v>
      </c>
      <c r="D141" t="s">
        <v>109</v>
      </c>
      <c r="E141" t="s">
        <v>65</v>
      </c>
    </row>
    <row r="142" spans="1:5" x14ac:dyDescent="0.35">
      <c r="A142" t="s">
        <v>344</v>
      </c>
      <c r="B142" t="s">
        <v>345</v>
      </c>
      <c r="C142" t="s">
        <v>344</v>
      </c>
      <c r="D142" t="s">
        <v>70</v>
      </c>
      <c r="E142" t="s">
        <v>71</v>
      </c>
    </row>
    <row r="143" spans="1:5" x14ac:dyDescent="0.35">
      <c r="A143" t="s">
        <v>346</v>
      </c>
      <c r="B143" t="s">
        <v>347</v>
      </c>
      <c r="C143" t="s">
        <v>346</v>
      </c>
      <c r="D143" t="s">
        <v>74</v>
      </c>
      <c r="E143" t="s">
        <v>74</v>
      </c>
    </row>
    <row r="144" spans="1:5" x14ac:dyDescent="0.35">
      <c r="A144" t="s">
        <v>348</v>
      </c>
      <c r="B144" t="s">
        <v>349</v>
      </c>
      <c r="C144" t="s">
        <v>348</v>
      </c>
      <c r="D144" t="s">
        <v>74</v>
      </c>
      <c r="E144" t="s">
        <v>74</v>
      </c>
    </row>
    <row r="145" spans="1:5" x14ac:dyDescent="0.35">
      <c r="A145" t="s">
        <v>350</v>
      </c>
      <c r="B145" t="s">
        <v>351</v>
      </c>
      <c r="C145" t="s">
        <v>350</v>
      </c>
      <c r="D145" t="s">
        <v>74</v>
      </c>
      <c r="E145" t="s">
        <v>74</v>
      </c>
    </row>
    <row r="146" spans="1:5" x14ac:dyDescent="0.35">
      <c r="A146" t="s">
        <v>352</v>
      </c>
      <c r="B146" t="s">
        <v>353</v>
      </c>
      <c r="C146" t="s">
        <v>352</v>
      </c>
      <c r="D146" t="s">
        <v>60</v>
      </c>
      <c r="E146" t="s">
        <v>61</v>
      </c>
    </row>
    <row r="147" spans="1:5" x14ac:dyDescent="0.35">
      <c r="A147" t="s">
        <v>354</v>
      </c>
      <c r="B147" t="s">
        <v>355</v>
      </c>
      <c r="C147" t="s">
        <v>354</v>
      </c>
      <c r="D147" t="s">
        <v>60</v>
      </c>
      <c r="E147" t="s">
        <v>61</v>
      </c>
    </row>
    <row r="148" spans="1:5" x14ac:dyDescent="0.35">
      <c r="A148" t="s">
        <v>356</v>
      </c>
      <c r="B148" t="s">
        <v>48</v>
      </c>
      <c r="C148" t="s">
        <v>356</v>
      </c>
      <c r="D148" t="s">
        <v>64</v>
      </c>
      <c r="E148" t="s">
        <v>65</v>
      </c>
    </row>
    <row r="149" spans="1:5" x14ac:dyDescent="0.35">
      <c r="A149" t="s">
        <v>357</v>
      </c>
      <c r="B149" t="s">
        <v>358</v>
      </c>
      <c r="C149" t="s">
        <v>357</v>
      </c>
      <c r="D149" t="s">
        <v>70</v>
      </c>
      <c r="E149" t="s">
        <v>71</v>
      </c>
    </row>
    <row r="150" spans="1:5" x14ac:dyDescent="0.35">
      <c r="A150" t="s">
        <v>359</v>
      </c>
      <c r="B150" t="s">
        <v>360</v>
      </c>
      <c r="C150" t="s">
        <v>359</v>
      </c>
      <c r="D150" t="s">
        <v>74</v>
      </c>
      <c r="E150" t="s">
        <v>74</v>
      </c>
    </row>
    <row r="151" spans="1:5" x14ac:dyDescent="0.35">
      <c r="A151" t="s">
        <v>361</v>
      </c>
      <c r="B151" t="s">
        <v>362</v>
      </c>
      <c r="C151" t="s">
        <v>361</v>
      </c>
      <c r="D151" t="s">
        <v>74</v>
      </c>
      <c r="E151" t="s">
        <v>74</v>
      </c>
    </row>
    <row r="152" spans="1:5" x14ac:dyDescent="0.35">
      <c r="A152" t="s">
        <v>363</v>
      </c>
      <c r="B152" t="s">
        <v>53</v>
      </c>
      <c r="C152" t="s">
        <v>363</v>
      </c>
      <c r="D152" t="s">
        <v>60</v>
      </c>
      <c r="E152" t="s">
        <v>61</v>
      </c>
    </row>
    <row r="153" spans="1:5" x14ac:dyDescent="0.35">
      <c r="A153" t="s">
        <v>364</v>
      </c>
      <c r="B153" t="s">
        <v>365</v>
      </c>
      <c r="C153" t="s">
        <v>364</v>
      </c>
      <c r="D153" t="s">
        <v>64</v>
      </c>
      <c r="E153" t="s">
        <v>65</v>
      </c>
    </row>
    <row r="154" spans="1:5" x14ac:dyDescent="0.35">
      <c r="A154" t="s">
        <v>366</v>
      </c>
      <c r="B154" t="s">
        <v>367</v>
      </c>
      <c r="C154" t="s">
        <v>366</v>
      </c>
      <c r="D154" t="s">
        <v>74</v>
      </c>
      <c r="E154" t="s">
        <v>74</v>
      </c>
    </row>
    <row r="155" spans="1:5" x14ac:dyDescent="0.35">
      <c r="A155" t="s">
        <v>368</v>
      </c>
      <c r="B155" t="s">
        <v>369</v>
      </c>
      <c r="C155" t="s">
        <v>368</v>
      </c>
      <c r="D155" t="s">
        <v>60</v>
      </c>
      <c r="E155" t="s">
        <v>61</v>
      </c>
    </row>
    <row r="156" spans="1:5" x14ac:dyDescent="0.35">
      <c r="A156" t="s">
        <v>370</v>
      </c>
      <c r="B156" t="s">
        <v>371</v>
      </c>
      <c r="C156" t="s">
        <v>370</v>
      </c>
      <c r="D156" t="s">
        <v>64</v>
      </c>
      <c r="E156" t="s">
        <v>65</v>
      </c>
    </row>
    <row r="157" spans="1:5" x14ac:dyDescent="0.35">
      <c r="A157" t="s">
        <v>372</v>
      </c>
      <c r="B157" t="s">
        <v>373</v>
      </c>
      <c r="C157" t="s">
        <v>372</v>
      </c>
      <c r="D157" t="s">
        <v>70</v>
      </c>
      <c r="E157" t="s">
        <v>71</v>
      </c>
    </row>
    <row r="158" spans="1:5" x14ac:dyDescent="0.35">
      <c r="A158" t="s">
        <v>374</v>
      </c>
      <c r="B158" t="s">
        <v>375</v>
      </c>
      <c r="C158" t="s">
        <v>374</v>
      </c>
      <c r="D158" t="s">
        <v>74</v>
      </c>
      <c r="E158" t="s">
        <v>74</v>
      </c>
    </row>
    <row r="159" spans="1:5" x14ac:dyDescent="0.35">
      <c r="A159" t="s">
        <v>376</v>
      </c>
      <c r="B159" t="s">
        <v>377</v>
      </c>
      <c r="C159" t="s">
        <v>376</v>
      </c>
      <c r="D159" t="s">
        <v>74</v>
      </c>
      <c r="E159" t="s">
        <v>74</v>
      </c>
    </row>
    <row r="160" spans="1:5" x14ac:dyDescent="0.35">
      <c r="A160" t="s">
        <v>378</v>
      </c>
      <c r="B160" t="s">
        <v>379</v>
      </c>
      <c r="C160" t="s">
        <v>378</v>
      </c>
      <c r="D160" t="s">
        <v>60</v>
      </c>
      <c r="E160" t="s">
        <v>61</v>
      </c>
    </row>
    <row r="161" spans="1:5" x14ac:dyDescent="0.35">
      <c r="A161" t="s">
        <v>380</v>
      </c>
      <c r="B161" t="s">
        <v>381</v>
      </c>
      <c r="C161" t="s">
        <v>380</v>
      </c>
      <c r="D161" t="s">
        <v>60</v>
      </c>
      <c r="E161" t="s">
        <v>61</v>
      </c>
    </row>
    <row r="162" spans="1:5" x14ac:dyDescent="0.35">
      <c r="A162" t="s">
        <v>382</v>
      </c>
      <c r="B162" t="s">
        <v>383</v>
      </c>
      <c r="C162" t="s">
        <v>382</v>
      </c>
      <c r="D162" t="s">
        <v>64</v>
      </c>
      <c r="E162" t="s">
        <v>65</v>
      </c>
    </row>
    <row r="163" spans="1:5" x14ac:dyDescent="0.35">
      <c r="A163" t="s">
        <v>384</v>
      </c>
      <c r="B163" t="s">
        <v>385</v>
      </c>
      <c r="C163" t="s">
        <v>384</v>
      </c>
      <c r="D163" t="s">
        <v>64</v>
      </c>
      <c r="E163" t="s">
        <v>65</v>
      </c>
    </row>
    <row r="164" spans="1:5" x14ac:dyDescent="0.35">
      <c r="A164" t="s">
        <v>386</v>
      </c>
      <c r="B164" t="s">
        <v>387</v>
      </c>
      <c r="C164" t="s">
        <v>386</v>
      </c>
      <c r="D164" t="s">
        <v>109</v>
      </c>
      <c r="E164" t="s">
        <v>65</v>
      </c>
    </row>
    <row r="165" spans="1:5" x14ac:dyDescent="0.35">
      <c r="A165" t="s">
        <v>388</v>
      </c>
      <c r="B165" t="s">
        <v>389</v>
      </c>
      <c r="C165" t="s">
        <v>388</v>
      </c>
      <c r="D165" t="s">
        <v>109</v>
      </c>
      <c r="E165" t="s">
        <v>65</v>
      </c>
    </row>
    <row r="166" spans="1:5" x14ac:dyDescent="0.35">
      <c r="A166" t="s">
        <v>390</v>
      </c>
      <c r="B166" t="s">
        <v>391</v>
      </c>
      <c r="C166" t="s">
        <v>390</v>
      </c>
      <c r="D166" t="s">
        <v>74</v>
      </c>
      <c r="E166" t="s">
        <v>74</v>
      </c>
    </row>
    <row r="167" spans="1:5" x14ac:dyDescent="0.35">
      <c r="A167" t="s">
        <v>392</v>
      </c>
      <c r="B167" t="s">
        <v>393</v>
      </c>
      <c r="C167" t="s">
        <v>392</v>
      </c>
      <c r="D167" t="s">
        <v>74</v>
      </c>
      <c r="E167" t="s">
        <v>74</v>
      </c>
    </row>
    <row r="168" spans="1:5" x14ac:dyDescent="0.35">
      <c r="A168" t="s">
        <v>394</v>
      </c>
      <c r="B168" t="s">
        <v>395</v>
      </c>
      <c r="C168" t="s">
        <v>394</v>
      </c>
      <c r="D168" t="s">
        <v>60</v>
      </c>
      <c r="E168" t="s">
        <v>61</v>
      </c>
    </row>
    <row r="169" spans="1:5" x14ac:dyDescent="0.35">
      <c r="A169" t="s">
        <v>396</v>
      </c>
      <c r="B169" t="s">
        <v>397</v>
      </c>
      <c r="C169" t="s">
        <v>396</v>
      </c>
      <c r="D169" t="s">
        <v>60</v>
      </c>
      <c r="E169" t="s">
        <v>61</v>
      </c>
    </row>
    <row r="170" spans="1:5" x14ac:dyDescent="0.35">
      <c r="A170" t="s">
        <v>398</v>
      </c>
      <c r="B170" t="s">
        <v>51</v>
      </c>
      <c r="C170" t="s">
        <v>398</v>
      </c>
      <c r="D170" t="s">
        <v>64</v>
      </c>
      <c r="E170" t="s">
        <v>65</v>
      </c>
    </row>
    <row r="171" spans="1:5" x14ac:dyDescent="0.35">
      <c r="A171" t="s">
        <v>399</v>
      </c>
      <c r="B171" t="s">
        <v>400</v>
      </c>
      <c r="C171" t="s">
        <v>399</v>
      </c>
      <c r="D171" t="s">
        <v>74</v>
      </c>
      <c r="E171" t="s">
        <v>74</v>
      </c>
    </row>
    <row r="172" spans="1:5" x14ac:dyDescent="0.35">
      <c r="A172" t="s">
        <v>401</v>
      </c>
      <c r="B172" t="s">
        <v>402</v>
      </c>
      <c r="C172" t="s">
        <v>401</v>
      </c>
      <c r="D172" t="s">
        <v>74</v>
      </c>
      <c r="E172" t="s">
        <v>74</v>
      </c>
    </row>
    <row r="173" spans="1:5" x14ac:dyDescent="0.35">
      <c r="A173" t="s">
        <v>403</v>
      </c>
      <c r="B173" t="s">
        <v>404</v>
      </c>
      <c r="C173" t="s">
        <v>403</v>
      </c>
      <c r="D173" t="s">
        <v>74</v>
      </c>
      <c r="E173" t="s">
        <v>74</v>
      </c>
    </row>
    <row r="174" spans="1:5" x14ac:dyDescent="0.35">
      <c r="A174" t="s">
        <v>405</v>
      </c>
      <c r="B174" t="s">
        <v>406</v>
      </c>
      <c r="C174" t="s">
        <v>405</v>
      </c>
      <c r="D174" t="s">
        <v>74</v>
      </c>
      <c r="E174" t="s">
        <v>74</v>
      </c>
    </row>
    <row r="175" spans="1:5" x14ac:dyDescent="0.35">
      <c r="A175" t="s">
        <v>407</v>
      </c>
      <c r="B175" t="s">
        <v>408</v>
      </c>
      <c r="C175" t="s">
        <v>407</v>
      </c>
      <c r="D175" t="s">
        <v>60</v>
      </c>
      <c r="E175" t="s">
        <v>61</v>
      </c>
    </row>
    <row r="176" spans="1:5" x14ac:dyDescent="0.35">
      <c r="A176" t="s">
        <v>409</v>
      </c>
      <c r="B176" t="s">
        <v>410</v>
      </c>
      <c r="C176" t="s">
        <v>409</v>
      </c>
      <c r="D176" t="s">
        <v>64</v>
      </c>
      <c r="E176" t="s">
        <v>65</v>
      </c>
    </row>
    <row r="177" spans="1:5" x14ac:dyDescent="0.35">
      <c r="A177" t="s">
        <v>411</v>
      </c>
      <c r="B177" t="s">
        <v>412</v>
      </c>
      <c r="C177" t="s">
        <v>411</v>
      </c>
      <c r="D177" t="s">
        <v>64</v>
      </c>
      <c r="E177" t="s">
        <v>65</v>
      </c>
    </row>
    <row r="178" spans="1:5" x14ac:dyDescent="0.35">
      <c r="A178" t="s">
        <v>413</v>
      </c>
      <c r="B178" t="s">
        <v>52</v>
      </c>
      <c r="C178" t="s">
        <v>413</v>
      </c>
      <c r="D178" t="s">
        <v>109</v>
      </c>
      <c r="E178" t="s">
        <v>65</v>
      </c>
    </row>
    <row r="179" spans="1:5" x14ac:dyDescent="0.35">
      <c r="A179" t="s">
        <v>414</v>
      </c>
      <c r="B179" t="s">
        <v>415</v>
      </c>
      <c r="C179" t="s">
        <v>414</v>
      </c>
      <c r="D179" t="s">
        <v>109</v>
      </c>
      <c r="E179" t="s">
        <v>65</v>
      </c>
    </row>
    <row r="180" spans="1:5" x14ac:dyDescent="0.35">
      <c r="A180" t="s">
        <v>416</v>
      </c>
      <c r="B180" t="s">
        <v>417</v>
      </c>
      <c r="C180" t="s">
        <v>416</v>
      </c>
      <c r="D180" t="s">
        <v>70</v>
      </c>
      <c r="E180" t="s">
        <v>71</v>
      </c>
    </row>
    <row r="181" spans="1:5" x14ac:dyDescent="0.35">
      <c r="A181" t="s">
        <v>418</v>
      </c>
      <c r="B181" t="s">
        <v>419</v>
      </c>
      <c r="C181" t="s">
        <v>418</v>
      </c>
      <c r="D181" t="s">
        <v>70</v>
      </c>
      <c r="E181" t="s">
        <v>71</v>
      </c>
    </row>
    <row r="182" spans="1:5" x14ac:dyDescent="0.35">
      <c r="A182" t="s">
        <v>420</v>
      </c>
      <c r="B182" t="s">
        <v>421</v>
      </c>
      <c r="C182" t="s">
        <v>420</v>
      </c>
      <c r="D182" t="s">
        <v>70</v>
      </c>
      <c r="E182" t="s">
        <v>71</v>
      </c>
    </row>
    <row r="183" spans="1:5" x14ac:dyDescent="0.35">
      <c r="A183" t="s">
        <v>422</v>
      </c>
      <c r="B183" t="s">
        <v>423</v>
      </c>
      <c r="C183" t="s">
        <v>422</v>
      </c>
      <c r="D183" t="s">
        <v>74</v>
      </c>
      <c r="E183" t="s">
        <v>74</v>
      </c>
    </row>
    <row r="184" spans="1:5" x14ac:dyDescent="0.35">
      <c r="A184" t="s">
        <v>424</v>
      </c>
      <c r="B184" t="s">
        <v>425</v>
      </c>
      <c r="C184" t="s">
        <v>424</v>
      </c>
      <c r="D184" t="s">
        <v>74</v>
      </c>
      <c r="E184" t="s">
        <v>74</v>
      </c>
    </row>
    <row r="185" spans="1:5" x14ac:dyDescent="0.35">
      <c r="A185" t="s">
        <v>426</v>
      </c>
      <c r="B185" t="s">
        <v>427</v>
      </c>
      <c r="C185" t="s">
        <v>426</v>
      </c>
      <c r="D185" t="s">
        <v>60</v>
      </c>
      <c r="E185" t="s">
        <v>61</v>
      </c>
    </row>
    <row r="186" spans="1:5" x14ac:dyDescent="0.35">
      <c r="A186" t="s">
        <v>428</v>
      </c>
      <c r="B186" t="s">
        <v>429</v>
      </c>
      <c r="C186" t="s">
        <v>428</v>
      </c>
      <c r="D186" t="s">
        <v>64</v>
      </c>
      <c r="E186" t="s">
        <v>65</v>
      </c>
    </row>
    <row r="187" spans="1:5" x14ac:dyDescent="0.35">
      <c r="A187" t="s">
        <v>430</v>
      </c>
      <c r="B187" t="s">
        <v>431</v>
      </c>
      <c r="C187" t="s">
        <v>430</v>
      </c>
      <c r="D187" t="s">
        <v>109</v>
      </c>
      <c r="E187" t="s">
        <v>65</v>
      </c>
    </row>
    <row r="188" spans="1:5" x14ac:dyDescent="0.35">
      <c r="A188" t="s">
        <v>432</v>
      </c>
      <c r="B188" t="s">
        <v>433</v>
      </c>
      <c r="C188" t="s">
        <v>432</v>
      </c>
      <c r="D188" t="s">
        <v>60</v>
      </c>
      <c r="E188" t="s">
        <v>61</v>
      </c>
    </row>
    <row r="189" spans="1:5" x14ac:dyDescent="0.35">
      <c r="A189" t="s">
        <v>434</v>
      </c>
      <c r="B189" t="s">
        <v>435</v>
      </c>
      <c r="C189" t="s">
        <v>434</v>
      </c>
      <c r="D189" t="s">
        <v>60</v>
      </c>
      <c r="E189" t="s">
        <v>61</v>
      </c>
    </row>
    <row r="190" spans="1:5" x14ac:dyDescent="0.35">
      <c r="A190" t="s">
        <v>436</v>
      </c>
      <c r="B190" t="s">
        <v>437</v>
      </c>
      <c r="C190" t="s">
        <v>436</v>
      </c>
      <c r="D190" t="s">
        <v>64</v>
      </c>
      <c r="E190" t="s">
        <v>65</v>
      </c>
    </row>
    <row r="191" spans="1:5" x14ac:dyDescent="0.35">
      <c r="A191" t="s">
        <v>438</v>
      </c>
      <c r="B191" t="s">
        <v>439</v>
      </c>
      <c r="C191" t="s">
        <v>438</v>
      </c>
      <c r="D191" t="s">
        <v>109</v>
      </c>
      <c r="E191" t="s">
        <v>65</v>
      </c>
    </row>
    <row r="192" spans="1:5" x14ac:dyDescent="0.35">
      <c r="A192" t="s">
        <v>440</v>
      </c>
      <c r="B192" t="s">
        <v>441</v>
      </c>
      <c r="C192" t="s">
        <v>440</v>
      </c>
      <c r="D192" t="s">
        <v>74</v>
      </c>
      <c r="E192" t="s">
        <v>74</v>
      </c>
    </row>
    <row r="193" spans="1:5" x14ac:dyDescent="0.35">
      <c r="A193" t="s">
        <v>442</v>
      </c>
      <c r="B193" t="s">
        <v>443</v>
      </c>
      <c r="C193" t="s">
        <v>442</v>
      </c>
      <c r="D193" t="s">
        <v>74</v>
      </c>
      <c r="E193" t="s">
        <v>74</v>
      </c>
    </row>
    <row r="194" spans="1:5" x14ac:dyDescent="0.35">
      <c r="A194" t="s">
        <v>444</v>
      </c>
      <c r="B194" t="s">
        <v>445</v>
      </c>
      <c r="C194" t="s">
        <v>444</v>
      </c>
      <c r="D194" t="s">
        <v>74</v>
      </c>
      <c r="E194" t="s">
        <v>74</v>
      </c>
    </row>
    <row r="195" spans="1:5" x14ac:dyDescent="0.35">
      <c r="A195" t="s">
        <v>446</v>
      </c>
      <c r="B195" t="s">
        <v>447</v>
      </c>
      <c r="C195" t="s">
        <v>446</v>
      </c>
      <c r="D195" t="s">
        <v>60</v>
      </c>
      <c r="E195" t="s">
        <v>61</v>
      </c>
    </row>
    <row r="196" spans="1:5" x14ac:dyDescent="0.35">
      <c r="A196" t="s">
        <v>448</v>
      </c>
      <c r="B196" t="s">
        <v>449</v>
      </c>
      <c r="C196" t="s">
        <v>448</v>
      </c>
      <c r="D196" t="s">
        <v>64</v>
      </c>
      <c r="E196" t="s">
        <v>65</v>
      </c>
    </row>
    <row r="197" spans="1:5" x14ac:dyDescent="0.35">
      <c r="A197" t="s">
        <v>450</v>
      </c>
      <c r="B197" t="s">
        <v>49</v>
      </c>
      <c r="C197" t="s">
        <v>450</v>
      </c>
      <c r="D197" t="s">
        <v>70</v>
      </c>
      <c r="E197" t="s">
        <v>71</v>
      </c>
    </row>
    <row r="198" spans="1:5" x14ac:dyDescent="0.35">
      <c r="A198" t="s">
        <v>451</v>
      </c>
      <c r="B198" t="s">
        <v>452</v>
      </c>
      <c r="C198" t="s">
        <v>451</v>
      </c>
      <c r="D198" t="s">
        <v>70</v>
      </c>
      <c r="E198" t="s">
        <v>71</v>
      </c>
    </row>
    <row r="199" spans="1:5" x14ac:dyDescent="0.35">
      <c r="A199" t="s">
        <v>453</v>
      </c>
      <c r="B199" t="s">
        <v>454</v>
      </c>
      <c r="C199" t="s">
        <v>453</v>
      </c>
      <c r="D199" t="s">
        <v>74</v>
      </c>
      <c r="E199" t="s">
        <v>74</v>
      </c>
    </row>
    <row r="200" spans="1:5" x14ac:dyDescent="0.35">
      <c r="A200" t="s">
        <v>455</v>
      </c>
      <c r="B200" t="s">
        <v>456</v>
      </c>
      <c r="C200" t="s">
        <v>455</v>
      </c>
      <c r="D200" t="s">
        <v>60</v>
      </c>
      <c r="E200" t="s">
        <v>61</v>
      </c>
    </row>
    <row r="201" spans="1:5" x14ac:dyDescent="0.35">
      <c r="A201" t="s">
        <v>457</v>
      </c>
      <c r="B201" t="s">
        <v>458</v>
      </c>
      <c r="C201" t="s">
        <v>457</v>
      </c>
      <c r="D201" t="s">
        <v>74</v>
      </c>
      <c r="E201" t="s">
        <v>74</v>
      </c>
    </row>
    <row r="202" spans="1:5" x14ac:dyDescent="0.35">
      <c r="A202" t="s">
        <v>459</v>
      </c>
      <c r="B202" t="s">
        <v>460</v>
      </c>
      <c r="C202" t="s">
        <v>459</v>
      </c>
      <c r="D202" t="s">
        <v>74</v>
      </c>
      <c r="E202" t="s">
        <v>74</v>
      </c>
    </row>
    <row r="203" spans="1:5" x14ac:dyDescent="0.35">
      <c r="A203" t="s">
        <v>461</v>
      </c>
      <c r="B203" t="s">
        <v>462</v>
      </c>
      <c r="C203" t="s">
        <v>461</v>
      </c>
      <c r="D203" t="s">
        <v>60</v>
      </c>
      <c r="E203" t="s">
        <v>61</v>
      </c>
    </row>
    <row r="204" spans="1:5" x14ac:dyDescent="0.35">
      <c r="A204" t="s">
        <v>463</v>
      </c>
      <c r="B204" t="s">
        <v>464</v>
      </c>
      <c r="C204" t="s">
        <v>463</v>
      </c>
      <c r="D204" t="s">
        <v>60</v>
      </c>
      <c r="E204" t="s">
        <v>61</v>
      </c>
    </row>
    <row r="205" spans="1:5" x14ac:dyDescent="0.35">
      <c r="A205" t="s">
        <v>465</v>
      </c>
      <c r="B205" t="s">
        <v>466</v>
      </c>
      <c r="C205" t="s">
        <v>465</v>
      </c>
      <c r="D205" t="s">
        <v>64</v>
      </c>
      <c r="E205" t="s">
        <v>65</v>
      </c>
    </row>
    <row r="206" spans="1:5" x14ac:dyDescent="0.35">
      <c r="A206" t="s">
        <v>467</v>
      </c>
      <c r="B206" t="s">
        <v>468</v>
      </c>
      <c r="C206" t="s">
        <v>467</v>
      </c>
      <c r="D206" t="s">
        <v>74</v>
      </c>
      <c r="E206" t="s">
        <v>74</v>
      </c>
    </row>
    <row r="207" spans="1:5" x14ac:dyDescent="0.35">
      <c r="A207" t="s">
        <v>469</v>
      </c>
      <c r="B207" t="s">
        <v>470</v>
      </c>
      <c r="C207" t="s">
        <v>469</v>
      </c>
      <c r="D207" t="s">
        <v>60</v>
      </c>
      <c r="E207" t="s">
        <v>61</v>
      </c>
    </row>
    <row r="208" spans="1:5" x14ac:dyDescent="0.35">
      <c r="A208" t="s">
        <v>471</v>
      </c>
      <c r="B208" t="s">
        <v>472</v>
      </c>
      <c r="C208" t="s">
        <v>471</v>
      </c>
      <c r="D208" t="s">
        <v>109</v>
      </c>
      <c r="E208" t="s">
        <v>65</v>
      </c>
    </row>
    <row r="209" spans="1:5" x14ac:dyDescent="0.35">
      <c r="A209" t="s">
        <v>473</v>
      </c>
      <c r="B209" t="s">
        <v>474</v>
      </c>
      <c r="C209" t="s">
        <v>473</v>
      </c>
      <c r="D209" t="s">
        <v>109</v>
      </c>
      <c r="E209" t="s">
        <v>65</v>
      </c>
    </row>
    <row r="210" spans="1:5" x14ac:dyDescent="0.35">
      <c r="A210" t="s">
        <v>475</v>
      </c>
      <c r="B210" t="s">
        <v>476</v>
      </c>
      <c r="C210" t="s">
        <v>475</v>
      </c>
      <c r="D210" t="s">
        <v>74</v>
      </c>
      <c r="E210" t="s">
        <v>74</v>
      </c>
    </row>
    <row r="211" spans="1:5" x14ac:dyDescent="0.35">
      <c r="A211" t="s">
        <v>477</v>
      </c>
      <c r="B211" t="s">
        <v>478</v>
      </c>
      <c r="C211" t="s">
        <v>477</v>
      </c>
      <c r="D211" t="s">
        <v>60</v>
      </c>
      <c r="E211" t="s">
        <v>61</v>
      </c>
    </row>
    <row r="212" spans="1:5" x14ac:dyDescent="0.35">
      <c r="A212" t="s">
        <v>479</v>
      </c>
      <c r="B212" t="s">
        <v>480</v>
      </c>
      <c r="C212" t="s">
        <v>479</v>
      </c>
      <c r="D212" t="s">
        <v>60</v>
      </c>
      <c r="E212" t="s">
        <v>61</v>
      </c>
    </row>
    <row r="213" spans="1:5" x14ac:dyDescent="0.35">
      <c r="A213" t="s">
        <v>481</v>
      </c>
      <c r="B213" t="s">
        <v>482</v>
      </c>
      <c r="C213" t="s">
        <v>481</v>
      </c>
      <c r="D213" t="s">
        <v>64</v>
      </c>
      <c r="E213" t="s">
        <v>65</v>
      </c>
    </row>
    <row r="214" spans="1:5" x14ac:dyDescent="0.35">
      <c r="A214" t="s">
        <v>483</v>
      </c>
      <c r="B214" t="s">
        <v>484</v>
      </c>
      <c r="C214" t="s">
        <v>483</v>
      </c>
      <c r="D214" t="s">
        <v>74</v>
      </c>
      <c r="E214" t="s">
        <v>74</v>
      </c>
    </row>
    <row r="215" spans="1:5" x14ac:dyDescent="0.35">
      <c r="A215" t="s">
        <v>485</v>
      </c>
      <c r="B215" t="s">
        <v>486</v>
      </c>
      <c r="C215" t="s">
        <v>485</v>
      </c>
      <c r="D215" t="s">
        <v>74</v>
      </c>
      <c r="E215" t="s">
        <v>74</v>
      </c>
    </row>
    <row r="216" spans="1:5" x14ac:dyDescent="0.35">
      <c r="A216" t="s">
        <v>487</v>
      </c>
      <c r="B216" t="s">
        <v>488</v>
      </c>
      <c r="C216" t="s">
        <v>487</v>
      </c>
      <c r="D216" t="s">
        <v>74</v>
      </c>
      <c r="E216" t="s">
        <v>74</v>
      </c>
    </row>
    <row r="217" spans="1:5" x14ac:dyDescent="0.35">
      <c r="A217" t="s">
        <v>489</v>
      </c>
      <c r="B217" t="s">
        <v>490</v>
      </c>
      <c r="C217" t="s">
        <v>489</v>
      </c>
      <c r="D217" t="s">
        <v>64</v>
      </c>
      <c r="E217" t="s">
        <v>65</v>
      </c>
    </row>
    <row r="218" spans="1:5" x14ac:dyDescent="0.35">
      <c r="A218" t="s">
        <v>491</v>
      </c>
      <c r="B218" t="s">
        <v>492</v>
      </c>
      <c r="C218" t="s">
        <v>491</v>
      </c>
      <c r="D218" t="s">
        <v>64</v>
      </c>
      <c r="E218" t="s">
        <v>65</v>
      </c>
    </row>
    <row r="219" spans="1:5" x14ac:dyDescent="0.35">
      <c r="A219" t="s">
        <v>493</v>
      </c>
      <c r="B219" t="s">
        <v>494</v>
      </c>
      <c r="C219" t="s">
        <v>493</v>
      </c>
      <c r="D219" t="s">
        <v>64</v>
      </c>
      <c r="E219" t="s">
        <v>65</v>
      </c>
    </row>
    <row r="220" spans="1:5" x14ac:dyDescent="0.35">
      <c r="A220" t="s">
        <v>495</v>
      </c>
      <c r="B220" t="s">
        <v>496</v>
      </c>
      <c r="C220" t="s">
        <v>495</v>
      </c>
      <c r="D220" t="s">
        <v>74</v>
      </c>
      <c r="E220" t="s">
        <v>74</v>
      </c>
    </row>
    <row r="221" spans="1:5" x14ac:dyDescent="0.35">
      <c r="A221" t="s">
        <v>497</v>
      </c>
      <c r="B221" t="s">
        <v>498</v>
      </c>
      <c r="C221" t="s">
        <v>497</v>
      </c>
      <c r="D221" t="s">
        <v>74</v>
      </c>
      <c r="E221" t="s">
        <v>74</v>
      </c>
    </row>
    <row r="222" spans="1:5" x14ac:dyDescent="0.35">
      <c r="A222" t="s">
        <v>499</v>
      </c>
      <c r="B222" t="s">
        <v>500</v>
      </c>
      <c r="C222" t="s">
        <v>499</v>
      </c>
      <c r="D222" t="s">
        <v>109</v>
      </c>
      <c r="E222" t="s">
        <v>65</v>
      </c>
    </row>
    <row r="223" spans="1:5" x14ac:dyDescent="0.35">
      <c r="A223" t="s">
        <v>501</v>
      </c>
      <c r="B223" t="s">
        <v>502</v>
      </c>
      <c r="C223" t="s">
        <v>501</v>
      </c>
      <c r="D223" t="s">
        <v>109</v>
      </c>
      <c r="E223" t="s">
        <v>65</v>
      </c>
    </row>
    <row r="224" spans="1:5" x14ac:dyDescent="0.35">
      <c r="A224" t="s">
        <v>503</v>
      </c>
      <c r="B224" t="s">
        <v>504</v>
      </c>
      <c r="C224" t="s">
        <v>503</v>
      </c>
      <c r="D224" t="s">
        <v>74</v>
      </c>
      <c r="E224" t="s">
        <v>74</v>
      </c>
    </row>
    <row r="225" spans="1:5" x14ac:dyDescent="0.35">
      <c r="A225" t="s">
        <v>505</v>
      </c>
      <c r="B225" t="s">
        <v>506</v>
      </c>
      <c r="C225" t="s">
        <v>505</v>
      </c>
      <c r="D225" t="s">
        <v>74</v>
      </c>
      <c r="E225" t="s">
        <v>74</v>
      </c>
    </row>
    <row r="226" spans="1:5" x14ac:dyDescent="0.35">
      <c r="A226" t="s">
        <v>507</v>
      </c>
      <c r="B226" t="s">
        <v>508</v>
      </c>
      <c r="C226" t="s">
        <v>507</v>
      </c>
      <c r="D226" t="s">
        <v>60</v>
      </c>
      <c r="E226" t="s">
        <v>61</v>
      </c>
    </row>
    <row r="227" spans="1:5" x14ac:dyDescent="0.35">
      <c r="A227" t="s">
        <v>509</v>
      </c>
      <c r="B227" t="s">
        <v>510</v>
      </c>
      <c r="C227" t="s">
        <v>509</v>
      </c>
      <c r="D227" t="s">
        <v>109</v>
      </c>
      <c r="E227" t="s">
        <v>65</v>
      </c>
    </row>
    <row r="228" spans="1:5" x14ac:dyDescent="0.35">
      <c r="A228" t="s">
        <v>511</v>
      </c>
      <c r="B228" t="s">
        <v>512</v>
      </c>
      <c r="C228" t="s">
        <v>511</v>
      </c>
      <c r="D228" t="s">
        <v>74</v>
      </c>
      <c r="E228" t="s">
        <v>74</v>
      </c>
    </row>
    <row r="229" spans="1:5" x14ac:dyDescent="0.35">
      <c r="A229" t="s">
        <v>513</v>
      </c>
      <c r="B229" t="s">
        <v>514</v>
      </c>
      <c r="C229" t="s">
        <v>513</v>
      </c>
      <c r="D229" t="s">
        <v>74</v>
      </c>
      <c r="E229" t="s">
        <v>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FF4A-97F0-42C2-BA76-85C548DB5E41}">
  <dimension ref="A1:F11"/>
  <sheetViews>
    <sheetView workbookViewId="0">
      <selection activeCell="C14" sqref="C14"/>
    </sheetView>
  </sheetViews>
  <sheetFormatPr defaultRowHeight="14.5" x14ac:dyDescent="0.35"/>
  <cols>
    <col min="1" max="1" width="10.08984375" bestFit="1" customWidth="1"/>
    <col min="2" max="2" width="6.7265625" bestFit="1" customWidth="1"/>
    <col min="3" max="3" width="24.6328125" bestFit="1" customWidth="1"/>
    <col min="4" max="4" width="10.90625" bestFit="1" customWidth="1"/>
    <col min="5" max="5" width="24.1796875" bestFit="1" customWidth="1"/>
  </cols>
  <sheetData>
    <row r="1" spans="1:6" x14ac:dyDescent="0.35">
      <c r="A1" s="2" t="s">
        <v>20</v>
      </c>
      <c r="B1" s="2" t="s">
        <v>23</v>
      </c>
      <c r="C1" s="2" t="s">
        <v>25</v>
      </c>
      <c r="D1" s="2" t="s">
        <v>21</v>
      </c>
      <c r="E1" s="2" t="s">
        <v>22</v>
      </c>
      <c r="F1" s="2" t="s">
        <v>24</v>
      </c>
    </row>
    <row r="2" spans="1:6" x14ac:dyDescent="0.35">
      <c r="A2" s="3" t="s">
        <v>0</v>
      </c>
      <c r="B2" s="2">
        <f>VLOOKUP(A2,'General Instruction'!$D$2:$E$11,2,0)</f>
        <v>971</v>
      </c>
      <c r="C2" s="2" t="s">
        <v>27</v>
      </c>
      <c r="D2" s="4" t="s">
        <v>1</v>
      </c>
      <c r="E2" s="2" t="str">
        <f>VLOOKUP(D2,'General Instruction'!$G$2:$H$11,2,0)</f>
        <v>67ba31ae46dfde803c43d2ef</v>
      </c>
      <c r="F2" s="9">
        <v>160</v>
      </c>
    </row>
    <row r="3" spans="1:6" x14ac:dyDescent="0.35">
      <c r="A3" s="3" t="s">
        <v>2</v>
      </c>
      <c r="B3" s="2">
        <f>VLOOKUP(A3,'General Instruction'!$D$2:$E$11,2,0)</f>
        <v>65</v>
      </c>
      <c r="C3" s="2" t="s">
        <v>27</v>
      </c>
      <c r="D3" s="4" t="s">
        <v>3</v>
      </c>
      <c r="E3" s="2" t="str">
        <f>VLOOKUP(D3,'General Instruction'!$G$2:$H$11,2,0)</f>
        <v>67ba30d446dfde803c43cd6d</v>
      </c>
      <c r="F3" s="9">
        <v>160</v>
      </c>
    </row>
    <row r="4" spans="1:6" x14ac:dyDescent="0.35">
      <c r="A4" s="3" t="s">
        <v>4</v>
      </c>
      <c r="B4" s="2">
        <f>VLOOKUP(A4,'General Instruction'!$D$2:$E$11,2,0)</f>
        <v>64</v>
      </c>
      <c r="C4" s="2" t="s">
        <v>27</v>
      </c>
      <c r="D4" s="4" t="s">
        <v>5</v>
      </c>
      <c r="E4" s="2" t="str">
        <f>VLOOKUP(D4,'General Instruction'!$G$2:$H$11,2,0)</f>
        <v>67ba323046dfde803c43d6a0</v>
      </c>
      <c r="F4" s="9">
        <v>140</v>
      </c>
    </row>
    <row r="5" spans="1:6" x14ac:dyDescent="0.35">
      <c r="A5" s="3" t="s">
        <v>6</v>
      </c>
      <c r="B5" s="2">
        <f>VLOOKUP(A5,'General Instruction'!$D$2:$E$11,2,0)</f>
        <v>62</v>
      </c>
      <c r="C5" s="2" t="s">
        <v>27</v>
      </c>
      <c r="D5" s="4" t="s">
        <v>7</v>
      </c>
      <c r="E5" s="2" t="str">
        <f>VLOOKUP(D5,'General Instruction'!$G$2:$H$11,2,0)</f>
        <v>67ba312a46dfde803c43cf42</v>
      </c>
      <c r="F5" s="9">
        <v>230</v>
      </c>
    </row>
    <row r="6" spans="1:6" x14ac:dyDescent="0.35">
      <c r="A6" s="3" t="s">
        <v>8</v>
      </c>
      <c r="B6" s="2">
        <f>VLOOKUP(A6,'General Instruction'!$D$2:$E$11,2,0)</f>
        <v>58</v>
      </c>
      <c r="C6" s="2" t="s">
        <v>27</v>
      </c>
      <c r="D6" s="4" t="s">
        <v>9</v>
      </c>
      <c r="E6" s="2" t="str">
        <f>VLOOKUP(D6,'General Instruction'!$G$2:$H$11,2,0)</f>
        <v>67ba329b46dfde803c43da55</v>
      </c>
      <c r="F6" s="9">
        <v>100</v>
      </c>
    </row>
    <row r="7" spans="1:6" x14ac:dyDescent="0.35">
      <c r="A7" s="3" t="s">
        <v>10</v>
      </c>
      <c r="B7" s="2">
        <f>VLOOKUP(A7,'General Instruction'!$D$2:$E$11,2,0)</f>
        <v>255</v>
      </c>
      <c r="C7" s="2" t="s">
        <v>27</v>
      </c>
      <c r="D7" s="4" t="s">
        <v>11</v>
      </c>
      <c r="E7" s="2" t="str">
        <f>VLOOKUP(D7,'General Instruction'!$G$2:$H$11,2,0)</f>
        <v>67ba326546dfde803c43d87a</v>
      </c>
      <c r="F7" s="9">
        <v>240</v>
      </c>
    </row>
    <row r="8" spans="1:6" x14ac:dyDescent="0.35">
      <c r="A8" s="3" t="s">
        <v>12</v>
      </c>
      <c r="B8" s="2">
        <f>VLOOKUP(A8,'General Instruction'!$D$2:$E$11,2,0)</f>
        <v>59</v>
      </c>
      <c r="C8" s="2" t="s">
        <v>27</v>
      </c>
      <c r="D8" s="4" t="s">
        <v>13</v>
      </c>
      <c r="E8" s="2" t="str">
        <f>VLOOKUP(D8,'General Instruction'!$G$2:$H$11,2,0)</f>
        <v>67ba2fe046dfde803c43c7e4</v>
      </c>
      <c r="F8" s="9">
        <v>140</v>
      </c>
    </row>
    <row r="9" spans="1:6" x14ac:dyDescent="0.35">
      <c r="A9" s="3" t="s">
        <v>14</v>
      </c>
      <c r="B9" s="2">
        <f>VLOOKUP(A9,'General Instruction'!$D$2:$E$11,2,0)</f>
        <v>61</v>
      </c>
      <c r="C9" s="2" t="s">
        <v>27</v>
      </c>
      <c r="D9" s="4" t="s">
        <v>15</v>
      </c>
      <c r="E9" s="2" t="str">
        <f>VLOOKUP(D9,'General Instruction'!$G$2:$H$11,2,0)</f>
        <v>67ba307846dfde803c43cb99</v>
      </c>
      <c r="F9" s="9">
        <v>200</v>
      </c>
    </row>
    <row r="10" spans="1:6" x14ac:dyDescent="0.35">
      <c r="A10" s="3" t="s">
        <v>16</v>
      </c>
      <c r="B10" s="2">
        <f>VLOOKUP(A10,'General Instruction'!$D$2:$E$11,2,0)</f>
        <v>966</v>
      </c>
      <c r="C10" s="2" t="s">
        <v>27</v>
      </c>
      <c r="D10" s="4" t="s">
        <v>17</v>
      </c>
      <c r="E10" s="2" t="str">
        <f>VLOOKUP(D10,'General Instruction'!$G$2:$H$11,2,0)</f>
        <v>67ba31f046dfde803c43d4c7</v>
      </c>
      <c r="F10" s="9">
        <v>100</v>
      </c>
    </row>
    <row r="11" spans="1:6" x14ac:dyDescent="0.35">
      <c r="A11" s="3" t="s">
        <v>18</v>
      </c>
      <c r="B11" s="2">
        <f>VLOOKUP(A11,'General Instruction'!$D$2:$E$11,2,0)</f>
        <v>63</v>
      </c>
      <c r="C11" s="2" t="s">
        <v>27</v>
      </c>
      <c r="D11" s="4" t="s">
        <v>19</v>
      </c>
      <c r="E11" s="2" t="str">
        <f>VLOOKUP(D11,'General Instruction'!$G$2:$H$11,2,0)</f>
        <v>67ba317346dfde803c43d118</v>
      </c>
      <c r="F11" s="9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7D44-CAD0-4055-8772-4E7A048C2E42}">
  <dimension ref="A1:G11"/>
  <sheetViews>
    <sheetView tabSelected="1" workbookViewId="0">
      <selection activeCell="E14" sqref="E14"/>
    </sheetView>
  </sheetViews>
  <sheetFormatPr defaultRowHeight="14.5" x14ac:dyDescent="0.35"/>
  <cols>
    <col min="1" max="1" width="8.453125" bestFit="1" customWidth="1"/>
    <col min="2" max="2" width="24.1796875" bestFit="1" customWidth="1"/>
    <col min="3" max="3" width="12.453125" bestFit="1" customWidth="1"/>
    <col min="4" max="4" width="18.453125" bestFit="1" customWidth="1"/>
    <col min="5" max="6" width="18.453125" customWidth="1"/>
    <col min="7" max="7" width="15.81640625" bestFit="1" customWidth="1"/>
  </cols>
  <sheetData>
    <row r="1" spans="1:7" x14ac:dyDescent="0.35">
      <c r="A1" s="2" t="s">
        <v>43</v>
      </c>
      <c r="B1" s="2" t="s">
        <v>22</v>
      </c>
      <c r="C1" s="2" t="s">
        <v>44</v>
      </c>
      <c r="D1" s="2" t="s">
        <v>45</v>
      </c>
      <c r="E1" s="2" t="s">
        <v>56</v>
      </c>
      <c r="F1" s="2" t="s">
        <v>520</v>
      </c>
      <c r="G1" s="2" t="s">
        <v>55</v>
      </c>
    </row>
    <row r="2" spans="1:7" x14ac:dyDescent="0.35">
      <c r="A2" s="8" t="s">
        <v>7</v>
      </c>
      <c r="B2" s="5" t="str">
        <f>VLOOKUP(A2,'General Instruction'!$G$2:$H$11,2,0)</f>
        <v>67ba312a46dfde803c43cf42</v>
      </c>
      <c r="C2" s="5" t="s">
        <v>74</v>
      </c>
      <c r="D2" s="13" t="s">
        <v>347</v>
      </c>
      <c r="E2" s="5" t="str">
        <f>VLOOKUP(D2,playerList[[playerName]:[playerRoleType]],2,0)</f>
        <v>12926</v>
      </c>
      <c r="F2" s="5" t="str">
        <f>VLOOKUP(D2,playerList[[playerName]:[playerRoleType]],4,0)</f>
        <v>Bowler</v>
      </c>
      <c r="G2" s="5">
        <v>50</v>
      </c>
    </row>
    <row r="3" spans="1:7" x14ac:dyDescent="0.35">
      <c r="A3" s="5" t="s">
        <v>1</v>
      </c>
      <c r="B3" s="5" t="str">
        <f>VLOOKUP(A3,'General Instruction'!$G$2:$H$11,2,0)</f>
        <v>67ba31ae46dfde803c43d2ef</v>
      </c>
      <c r="C3" s="5" t="s">
        <v>61</v>
      </c>
      <c r="D3" s="13" t="s">
        <v>470</v>
      </c>
      <c r="E3" s="5" t="str">
        <f>VLOOKUP(D3,playerList[[playerName]:[playerRoleType]],2,0)</f>
        <v>14501</v>
      </c>
      <c r="F3" s="5" t="str">
        <f>VLOOKUP(D3,playerList[[playerName]:[playerRoleType]],4,0)</f>
        <v>Batsman</v>
      </c>
      <c r="G3" s="5">
        <v>50</v>
      </c>
    </row>
    <row r="4" spans="1:7" x14ac:dyDescent="0.35">
      <c r="A4" s="5" t="s">
        <v>3</v>
      </c>
      <c r="B4" s="5" t="str">
        <f>VLOOKUP(A4,'General Instruction'!$G$2:$H$11,2,0)</f>
        <v>67ba30d446dfde803c43cd6d</v>
      </c>
      <c r="C4" s="5" t="s">
        <v>65</v>
      </c>
      <c r="D4" s="14" t="s">
        <v>48</v>
      </c>
      <c r="E4" s="5" t="str">
        <f>VLOOKUP(D4,playerList[[playerName]:[playerRoleType]],2,0)</f>
        <v>12086</v>
      </c>
      <c r="F4" s="5" t="str">
        <f>VLOOKUP(D4,playerList[[playerName]:[playerRoleType]],4,0)</f>
        <v>AllRounder</v>
      </c>
      <c r="G4" s="5">
        <v>130</v>
      </c>
    </row>
    <row r="5" spans="1:7" x14ac:dyDescent="0.35">
      <c r="A5" s="5" t="s">
        <v>5</v>
      </c>
      <c r="B5" s="5" t="str">
        <f>VLOOKUP(A5,'General Instruction'!$G$2:$H$11,2,0)</f>
        <v>67ba323046dfde803c43d6a0</v>
      </c>
      <c r="C5" s="5" t="s">
        <v>71</v>
      </c>
      <c r="D5" s="14" t="s">
        <v>49</v>
      </c>
      <c r="E5" s="5" t="str">
        <f>VLOOKUP(D5,playerList[[playerName]:[playerRoleType]],2,0)</f>
        <v>8271</v>
      </c>
      <c r="F5" s="5" t="str">
        <f>VLOOKUP(D5,playerList[[playerName]:[playerRoleType]],4,0)</f>
        <v>WicketKeeper</v>
      </c>
      <c r="G5" s="5">
        <v>430</v>
      </c>
    </row>
    <row r="6" spans="1:7" x14ac:dyDescent="0.35">
      <c r="A6" s="5" t="s">
        <v>9</v>
      </c>
      <c r="B6" s="5" t="str">
        <f>VLOOKUP(A6,'General Instruction'!$G$2:$H$11,2,0)</f>
        <v>67ba329b46dfde803c43da55</v>
      </c>
      <c r="C6" s="5" t="s">
        <v>71</v>
      </c>
      <c r="D6" s="14" t="s">
        <v>50</v>
      </c>
      <c r="E6" s="5" t="str">
        <f>VLOOKUP(D6,playerList[[playerName]:[playerRoleType]],2,0)</f>
        <v>9838</v>
      </c>
      <c r="F6" s="5" t="str">
        <f>VLOOKUP(D6,playerList[[playerName]:[playerRoleType]],4,0)</f>
        <v>WicketKeeper</v>
      </c>
      <c r="G6" s="5">
        <v>130</v>
      </c>
    </row>
    <row r="7" spans="1:7" x14ac:dyDescent="0.35">
      <c r="A7" s="5" t="s">
        <v>11</v>
      </c>
      <c r="B7" s="5" t="str">
        <f>VLOOKUP(A7,'General Instruction'!$G$2:$H$11,2,0)</f>
        <v>67ba326546dfde803c43d87a</v>
      </c>
      <c r="C7" s="5" t="s">
        <v>61</v>
      </c>
      <c r="D7" s="14" t="s">
        <v>51</v>
      </c>
      <c r="E7" s="5" t="str">
        <f>VLOOKUP(D7,playerList[[playerName]:[playerRoleType]],2,0)</f>
        <v>12258</v>
      </c>
      <c r="F7" s="5" t="str">
        <f>VLOOKUP(D7,playerList[[playerName]:[playerRoleType]],4,0)</f>
        <v>AllRounder</v>
      </c>
      <c r="G7" s="5">
        <v>20</v>
      </c>
    </row>
    <row r="8" spans="1:7" x14ac:dyDescent="0.35">
      <c r="A8" s="5" t="s">
        <v>13</v>
      </c>
      <c r="B8" s="5" t="str">
        <f>VLOOKUP(A8,'General Instruction'!$G$2:$H$11,2,0)</f>
        <v>67ba2fe046dfde803c43c7e4</v>
      </c>
      <c r="C8" s="5" t="s">
        <v>74</v>
      </c>
      <c r="D8" s="14" t="s">
        <v>52</v>
      </c>
      <c r="E8" s="5" t="str">
        <f>VLOOKUP(D8,playerList[[playerName]:[playerRoleType]],2,0)</f>
        <v>10738</v>
      </c>
      <c r="F8" s="5" t="str">
        <f>VLOOKUP(D8,playerList[[playerName]:[playerRoleType]],4,0)</f>
        <v>AllRounder</v>
      </c>
      <c r="G8" s="5">
        <v>110</v>
      </c>
    </row>
    <row r="9" spans="1:7" x14ac:dyDescent="0.35">
      <c r="A9" s="5" t="s">
        <v>15</v>
      </c>
      <c r="B9" s="5" t="str">
        <f>VLOOKUP(A9,'General Instruction'!$G$2:$H$11,2,0)</f>
        <v>67ba307846dfde803c43cb99</v>
      </c>
      <c r="C9" s="5" t="s">
        <v>71</v>
      </c>
      <c r="D9" s="15" t="s">
        <v>115</v>
      </c>
      <c r="E9" s="5" t="str">
        <f>VLOOKUP(D9,playerList[[playerName]:[playerRoleType]],2,0)</f>
        <v>10479</v>
      </c>
      <c r="F9" s="5" t="str">
        <f>VLOOKUP(D9,playerList[[playerName]:[playerRoleType]],4,0)</f>
        <v>WicketKeeper</v>
      </c>
      <c r="G9" s="5">
        <v>140</v>
      </c>
    </row>
    <row r="10" spans="1:7" x14ac:dyDescent="0.35">
      <c r="A10" s="5" t="s">
        <v>17</v>
      </c>
      <c r="B10" s="5" t="str">
        <f>VLOOKUP(A10,'General Instruction'!$G$2:$H$11,2,0)</f>
        <v>67ba31f046dfde803c43d4c7</v>
      </c>
      <c r="C10" s="5" t="s">
        <v>61</v>
      </c>
      <c r="D10" s="14" t="s">
        <v>53</v>
      </c>
      <c r="E10" s="5" t="str">
        <f>VLOOKUP(D10,playerList[[playerName]:[playerRoleType]],2,0)</f>
        <v>10636</v>
      </c>
      <c r="F10" s="5" t="str">
        <f>VLOOKUP(D10,playerList[[playerName]:[playerRoleType]],4,0)</f>
        <v>Batsman</v>
      </c>
      <c r="G10" s="5">
        <v>220</v>
      </c>
    </row>
    <row r="11" spans="1:7" x14ac:dyDescent="0.35">
      <c r="A11" s="5" t="s">
        <v>19</v>
      </c>
      <c r="B11" s="5" t="str">
        <f>VLOOKUP(A11,'General Instruction'!$G$2:$H$11,2,0)</f>
        <v>67ba317346dfde803c43d118</v>
      </c>
      <c r="C11" s="5" t="s">
        <v>74</v>
      </c>
      <c r="D11" s="14" t="s">
        <v>54</v>
      </c>
      <c r="E11" s="5" t="str">
        <f>VLOOKUP(D11,playerList[[playerName]:[playerRoleType]],2,0)</f>
        <v>2276</v>
      </c>
      <c r="F11" s="5" t="str">
        <f>VLOOKUP(D11,playerList[[playerName]:[playerRoleType]],4,0)</f>
        <v>AllRounder</v>
      </c>
      <c r="G11" s="5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80AC-A661-4D0E-B470-CA1086CEA26E}">
  <dimension ref="A1:J32"/>
  <sheetViews>
    <sheetView workbookViewId="0">
      <selection activeCell="M6" sqref="M6"/>
    </sheetView>
  </sheetViews>
  <sheetFormatPr defaultRowHeight="14.5" x14ac:dyDescent="0.35"/>
  <cols>
    <col min="2" max="2" width="18.54296875" bestFit="1" customWidth="1"/>
    <col min="8" max="8" width="24.6328125" bestFit="1" customWidth="1"/>
    <col min="9" max="9" width="14.08984375" bestFit="1" customWidth="1"/>
    <col min="10" max="10" width="12.08984375" bestFit="1" customWidth="1"/>
  </cols>
  <sheetData>
    <row r="1" spans="1:10" x14ac:dyDescent="0.35">
      <c r="A1" s="9" t="s">
        <v>521</v>
      </c>
      <c r="B1" s="9" t="s">
        <v>522</v>
      </c>
      <c r="C1" s="9" t="s">
        <v>56</v>
      </c>
      <c r="D1" s="9" t="s">
        <v>523</v>
      </c>
      <c r="E1" s="9" t="s">
        <v>23</v>
      </c>
      <c r="F1" s="9" t="s">
        <v>524</v>
      </c>
      <c r="G1" s="9" t="s">
        <v>525</v>
      </c>
      <c r="H1" s="9" t="s">
        <v>22</v>
      </c>
      <c r="I1" s="9" t="s">
        <v>520</v>
      </c>
      <c r="J1" s="9" t="s">
        <v>520</v>
      </c>
    </row>
    <row r="2" spans="1:10" x14ac:dyDescent="0.35">
      <c r="A2" s="9">
        <v>1</v>
      </c>
      <c r="B2" s="11" t="s">
        <v>202</v>
      </c>
      <c r="C2" s="9" t="str">
        <f>VLOOKUP(B2,playerList[[playerName]:[playerRoleType]],2,0)</f>
        <v>265</v>
      </c>
      <c r="D2" s="9" t="s">
        <v>8</v>
      </c>
      <c r="E2" s="9">
        <f>VLOOKUP(D2,'General Instruction'!$D$2:$E$11,2,0)</f>
        <v>58</v>
      </c>
      <c r="F2" s="9">
        <v>60</v>
      </c>
      <c r="G2" s="9" t="s">
        <v>11</v>
      </c>
      <c r="H2" s="9" t="str">
        <f>VLOOKUP(G2,'General Instruction'!$G$2:$H$11,2,0)</f>
        <v>67ba326546dfde803c43d87a</v>
      </c>
      <c r="I2" s="9" t="s">
        <v>526</v>
      </c>
      <c r="J2" s="2" t="str">
        <f>VLOOKUP(B2,playerList[[playerName]:[playerRoleType]],4,0)</f>
        <v>WicketKeeper</v>
      </c>
    </row>
    <row r="3" spans="1:10" x14ac:dyDescent="0.35">
      <c r="A3" s="9">
        <v>2</v>
      </c>
      <c r="B3" s="9" t="s">
        <v>69</v>
      </c>
      <c r="C3" s="9" t="str">
        <f>VLOOKUP(B3,playerList[[playerName]:[playerRoleType]],2,0)</f>
        <v>1429626</v>
      </c>
      <c r="D3" s="9" t="s">
        <v>8</v>
      </c>
      <c r="E3" s="9">
        <f>VLOOKUP(D3,'General Instruction'!$D$2:$E$11,2,0)</f>
        <v>58</v>
      </c>
      <c r="F3" s="9">
        <v>10</v>
      </c>
      <c r="G3" s="9" t="s">
        <v>3</v>
      </c>
      <c r="H3" s="9" t="str">
        <f>VLOOKUP(G3,'General Instruction'!$G$2:$H$11,2,0)</f>
        <v>67ba30d446dfde803c43cd6d</v>
      </c>
      <c r="I3" s="9" t="s">
        <v>526</v>
      </c>
      <c r="J3" s="2" t="str">
        <f>VLOOKUP(B3,playerList[[playerName]:[playerRoleType]],4,0)</f>
        <v>WicketKeeper</v>
      </c>
    </row>
    <row r="4" spans="1:10" x14ac:dyDescent="0.35">
      <c r="A4" s="9">
        <v>3</v>
      </c>
      <c r="B4" s="9" t="s">
        <v>373</v>
      </c>
      <c r="C4" s="9" t="str">
        <f>VLOOKUP(B4,playerList[[playerName]:[playerRoleType]],2,0)</f>
        <v>19243</v>
      </c>
      <c r="D4" s="9" t="s">
        <v>14</v>
      </c>
      <c r="E4" s="9">
        <f>VLOOKUP(D4,'General Instruction'!$D$2:$E$11,2,0)</f>
        <v>61</v>
      </c>
      <c r="F4" s="9">
        <v>130</v>
      </c>
      <c r="G4" s="9" t="s">
        <v>9</v>
      </c>
      <c r="H4" s="9" t="str">
        <f>VLOOKUP(G4,'General Instruction'!$G$2:$H$11,2,0)</f>
        <v>67ba329b46dfde803c43da55</v>
      </c>
      <c r="I4" s="9" t="s">
        <v>526</v>
      </c>
      <c r="J4" s="2" t="str">
        <f>VLOOKUP(B4,playerList[[playerName]:[playerRoleType]],4,0)</f>
        <v>WicketKeeper</v>
      </c>
    </row>
    <row r="5" spans="1:10" x14ac:dyDescent="0.35">
      <c r="A5" s="9">
        <v>4</v>
      </c>
      <c r="B5" s="12" t="s">
        <v>272</v>
      </c>
      <c r="C5" s="9" t="str">
        <f>VLOOKUP(B5,playerList[[playerName]:[playerRoleType]],2,0)</f>
        <v>24326</v>
      </c>
      <c r="D5" s="9" t="s">
        <v>14</v>
      </c>
      <c r="E5" s="9">
        <f>VLOOKUP(D5,'General Instruction'!$D$2:$E$11,2,0)</f>
        <v>61</v>
      </c>
      <c r="F5" s="9">
        <v>160</v>
      </c>
      <c r="G5" s="9" t="s">
        <v>7</v>
      </c>
      <c r="H5" s="9" t="str">
        <f>VLOOKUP(G5,'General Instruction'!$G$2:$H$11,2,0)</f>
        <v>67ba312a46dfde803c43cf42</v>
      </c>
      <c r="I5" s="9" t="s">
        <v>526</v>
      </c>
      <c r="J5" s="2" t="str">
        <f>VLOOKUP(B5,playerList[[playerName]:[playerRoleType]],4,0)</f>
        <v>WicketKeeper</v>
      </c>
    </row>
    <row r="6" spans="1:10" x14ac:dyDescent="0.35">
      <c r="A6" s="9">
        <v>5</v>
      </c>
      <c r="B6" s="11" t="s">
        <v>274</v>
      </c>
      <c r="C6" s="9" t="str">
        <f>VLOOKUP(B6,playerList[[playerName]:[playerRoleType]],2,0)</f>
        <v>14798</v>
      </c>
      <c r="D6" s="9" t="s">
        <v>14</v>
      </c>
      <c r="E6" s="9">
        <f>VLOOKUP(D6,'General Instruction'!$D$2:$E$11,2,0)</f>
        <v>61</v>
      </c>
      <c r="F6" s="9">
        <v>90</v>
      </c>
      <c r="G6" s="9" t="s">
        <v>13</v>
      </c>
      <c r="H6" s="9" t="str">
        <f>VLOOKUP(G6,'General Instruction'!$G$2:$H$11,2,0)</f>
        <v>67ba2fe046dfde803c43c7e4</v>
      </c>
      <c r="I6" s="9" t="s">
        <v>526</v>
      </c>
      <c r="J6" s="2" t="str">
        <f>VLOOKUP(B6,playerList[[playerName]:[playerRoleType]],4,0)</f>
        <v>WicketKeeper</v>
      </c>
    </row>
    <row r="7" spans="1:10" x14ac:dyDescent="0.35">
      <c r="A7" s="9">
        <v>6</v>
      </c>
      <c r="B7" s="9" t="s">
        <v>276</v>
      </c>
      <c r="C7" s="9" t="str">
        <f>VLOOKUP(B7,playerList[[playerName]:[playerRoleType]],2,0)</f>
        <v>8733</v>
      </c>
      <c r="D7" s="9" t="s">
        <v>14</v>
      </c>
      <c r="E7" s="9">
        <f>VLOOKUP(D7,'General Instruction'!$D$2:$E$11,2,0)</f>
        <v>61</v>
      </c>
      <c r="F7" s="9">
        <v>710</v>
      </c>
      <c r="G7" s="9" t="s">
        <v>1</v>
      </c>
      <c r="H7" s="9" t="str">
        <f>VLOOKUP(G7,'General Instruction'!$G$2:$H$11,2,0)</f>
        <v>67ba31ae46dfde803c43d2ef</v>
      </c>
      <c r="I7" s="9" t="s">
        <v>526</v>
      </c>
      <c r="J7" s="2" t="str">
        <f>VLOOKUP(B7,playerList[[playerName]:[playerRoleType]],4,0)</f>
        <v>WicketKeeper</v>
      </c>
    </row>
    <row r="8" spans="1:10" x14ac:dyDescent="0.35">
      <c r="A8" s="9">
        <v>7</v>
      </c>
      <c r="B8" s="9" t="s">
        <v>143</v>
      </c>
      <c r="C8" s="9" t="str">
        <f>VLOOKUP(B8,playerList[[playerName]:[playerRoleType]],2,0)</f>
        <v>14254</v>
      </c>
      <c r="D8" s="9" t="s">
        <v>2</v>
      </c>
      <c r="E8" s="9">
        <f>VLOOKUP(D8,'General Instruction'!$D$2:$E$11,2,0)</f>
        <v>65</v>
      </c>
      <c r="F8" s="9">
        <v>300</v>
      </c>
      <c r="G8" s="9" t="s">
        <v>19</v>
      </c>
      <c r="H8" s="9" t="str">
        <f>VLOOKUP(G8,'General Instruction'!$G$2:$H$11,2,0)</f>
        <v>67ba317346dfde803c43d118</v>
      </c>
      <c r="I8" s="9" t="s">
        <v>526</v>
      </c>
      <c r="J8" s="2" t="str">
        <f>VLOOKUP(B8,playerList[[playerName]:[playerRoleType]],4,0)</f>
        <v>WicketKeeper</v>
      </c>
    </row>
    <row r="9" spans="1:10" x14ac:dyDescent="0.35">
      <c r="A9" s="9">
        <v>8</v>
      </c>
      <c r="B9" s="9" t="s">
        <v>286</v>
      </c>
      <c r="C9" s="9" t="str">
        <f>VLOOKUP(B9,playerList[[playerName]:[playerRoleType]],2,0)</f>
        <v>11893</v>
      </c>
      <c r="D9" s="9" t="s">
        <v>2</v>
      </c>
      <c r="E9" s="9">
        <f>VLOOKUP(D9,'General Instruction'!$D$2:$E$11,2,0)</f>
        <v>65</v>
      </c>
      <c r="F9" s="9">
        <v>10</v>
      </c>
      <c r="G9" s="9" t="s">
        <v>19</v>
      </c>
      <c r="H9" s="9" t="str">
        <f>VLOOKUP(G9,'General Instruction'!$G$2:$H$11,2,0)</f>
        <v>67ba317346dfde803c43d118</v>
      </c>
      <c r="I9" s="9" t="s">
        <v>526</v>
      </c>
      <c r="J9" s="2" t="str">
        <f>VLOOKUP(B9,playerList[[playerName]:[playerRoleType]],4,0)</f>
        <v>WicketKeeper</v>
      </c>
    </row>
    <row r="10" spans="1:10" x14ac:dyDescent="0.35">
      <c r="A10" s="9">
        <v>9</v>
      </c>
      <c r="B10" s="9" t="s">
        <v>284</v>
      </c>
      <c r="C10" s="9" t="str">
        <f>VLOOKUP(B10,playerList[[playerName]:[playerRoleType]],2,0)</f>
        <v>10637</v>
      </c>
      <c r="D10" s="9" t="s">
        <v>2</v>
      </c>
      <c r="E10" s="9">
        <f>VLOOKUP(D10,'General Instruction'!$D$2:$E$11,2,0)</f>
        <v>65</v>
      </c>
      <c r="F10" s="9">
        <v>150</v>
      </c>
      <c r="G10" s="9" t="s">
        <v>19</v>
      </c>
      <c r="H10" s="9" t="str">
        <f>VLOOKUP(G10,'General Instruction'!$G$2:$H$11,2,0)</f>
        <v>67ba317346dfde803c43d118</v>
      </c>
      <c r="I10" s="9" t="s">
        <v>526</v>
      </c>
      <c r="J10" s="2" t="str">
        <f>VLOOKUP(B10,playerList[[playerName]:[playerRoleType]],4,0)</f>
        <v>WicketKeeper</v>
      </c>
    </row>
    <row r="11" spans="1:10" x14ac:dyDescent="0.35">
      <c r="A11" s="9">
        <v>10</v>
      </c>
      <c r="B11" s="9" t="s">
        <v>236</v>
      </c>
      <c r="C11" s="9" t="str">
        <f>VLOOKUP(B11,playerList[[playerName]:[playerRoleType]],2,0)</f>
        <v>13972</v>
      </c>
      <c r="D11" s="9" t="s">
        <v>18</v>
      </c>
      <c r="E11" s="9">
        <f>VLOOKUP(D11,'General Instruction'!$D$2:$E$11,2,0)</f>
        <v>63</v>
      </c>
      <c r="F11" s="9">
        <v>10</v>
      </c>
      <c r="G11" s="9" t="s">
        <v>17</v>
      </c>
      <c r="H11" s="9" t="str">
        <f>VLOOKUP(G11,'General Instruction'!$G$2:$H$11,2,0)</f>
        <v>67ba31f046dfde803c43d4c7</v>
      </c>
      <c r="I11" s="9" t="s">
        <v>526</v>
      </c>
      <c r="J11" s="2" t="str">
        <f>VLOOKUP(B11,playerList[[playerName]:[playerRoleType]],4,0)</f>
        <v>WicketKeeper</v>
      </c>
    </row>
    <row r="12" spans="1:10" x14ac:dyDescent="0.35">
      <c r="A12" s="9">
        <v>11</v>
      </c>
      <c r="B12" s="9" t="s">
        <v>527</v>
      </c>
      <c r="C12" s="9" t="str">
        <f>VLOOKUP(B12,playerList[[playerName]:[playerRoleType]],2,0)</f>
        <v>8520</v>
      </c>
      <c r="D12" s="9" t="s">
        <v>18</v>
      </c>
      <c r="E12" s="9">
        <f>VLOOKUP(D12,'General Instruction'!$D$2:$E$11,2,0)</f>
        <v>63</v>
      </c>
      <c r="F12" s="9">
        <v>400</v>
      </c>
      <c r="G12" s="9" t="s">
        <v>3</v>
      </c>
      <c r="H12" s="9" t="str">
        <f>VLOOKUP(G12,'General Instruction'!$G$2:$H$11,2,0)</f>
        <v>67ba30d446dfde803c43cd6d</v>
      </c>
      <c r="I12" s="9" t="s">
        <v>526</v>
      </c>
      <c r="J12" s="2" t="str">
        <f>VLOOKUP(B12,playerList[[playerName]:[playerRoleType]],4,0)</f>
        <v>WicketKeeper</v>
      </c>
    </row>
    <row r="13" spans="1:10" x14ac:dyDescent="0.35">
      <c r="A13" s="9">
        <v>12</v>
      </c>
      <c r="B13" s="9" t="s">
        <v>345</v>
      </c>
      <c r="C13" s="9" t="str">
        <f>VLOOKUP(B13,playerList[[playerName]:[playerRoleType]],2,0)</f>
        <v>13213</v>
      </c>
      <c r="D13" s="9" t="s">
        <v>18</v>
      </c>
      <c r="E13" s="9">
        <f>VLOOKUP(D13,'General Instruction'!$D$2:$E$11,2,0)</f>
        <v>63</v>
      </c>
      <c r="F13" s="9">
        <v>100</v>
      </c>
      <c r="G13" s="9" t="s">
        <v>3</v>
      </c>
      <c r="H13" s="9" t="str">
        <f>VLOOKUP(G13,'General Instruction'!$G$2:$H$11,2,0)</f>
        <v>67ba30d446dfde803c43cd6d</v>
      </c>
      <c r="I13" s="9" t="s">
        <v>526</v>
      </c>
      <c r="J13" s="2" t="str">
        <f>VLOOKUP(B13,playerList[[playerName]:[playerRoleType]],4,0)</f>
        <v>WicketKeeper</v>
      </c>
    </row>
    <row r="14" spans="1:10" x14ac:dyDescent="0.35">
      <c r="A14" s="9">
        <v>13</v>
      </c>
      <c r="B14" s="9" t="s">
        <v>155</v>
      </c>
      <c r="C14" s="9" t="str">
        <f>VLOOKUP(B14,playerList[[playerName]:[playerRoleType]],2,0)</f>
        <v>13070</v>
      </c>
      <c r="D14" s="9" t="s">
        <v>6</v>
      </c>
      <c r="E14" s="9">
        <f>VLOOKUP(D14,'General Instruction'!$D$2:$E$11,2,0)</f>
        <v>62</v>
      </c>
      <c r="F14" s="9">
        <v>110</v>
      </c>
      <c r="G14" s="9" t="s">
        <v>1</v>
      </c>
      <c r="H14" s="9" t="str">
        <f>VLOOKUP(G14,'General Instruction'!$G$2:$H$11,2,0)</f>
        <v>67ba31ae46dfde803c43d2ef</v>
      </c>
      <c r="I14" s="9" t="s">
        <v>526</v>
      </c>
      <c r="J14" s="2" t="str">
        <f>VLOOKUP(B14,playerList[[playerName]:[playerRoleType]],4,0)</f>
        <v>WicketKeeper</v>
      </c>
    </row>
    <row r="15" spans="1:10" x14ac:dyDescent="0.35">
      <c r="A15" s="9">
        <v>14</v>
      </c>
      <c r="B15" s="9" t="s">
        <v>298</v>
      </c>
      <c r="C15" s="9" t="str">
        <f>VLOOKUP(B15,playerList[[playerName]:[playerRoleType]],2,0)</f>
        <v>36454</v>
      </c>
      <c r="D15" s="9" t="s">
        <v>6</v>
      </c>
      <c r="E15" s="9">
        <f>VLOOKUP(D15,'General Instruction'!$D$2:$E$11,2,0)</f>
        <v>62</v>
      </c>
      <c r="F15" s="9">
        <v>60</v>
      </c>
      <c r="G15" s="9" t="s">
        <v>1</v>
      </c>
      <c r="H15" s="9" t="str">
        <f>VLOOKUP(G15,'General Instruction'!$G$2:$H$11,2,0)</f>
        <v>67ba31ae46dfde803c43d2ef</v>
      </c>
      <c r="I15" s="9" t="s">
        <v>526</v>
      </c>
      <c r="J15" s="2" t="str">
        <f>VLOOKUP(B15,playerList[[playerName]:[playerRoleType]],4,0)</f>
        <v>WicketKeeper</v>
      </c>
    </row>
    <row r="16" spans="1:10" x14ac:dyDescent="0.35">
      <c r="A16" s="9">
        <v>15</v>
      </c>
      <c r="B16" s="9" t="s">
        <v>296</v>
      </c>
      <c r="C16" s="9" t="str">
        <f>VLOOKUP(B16,playerList[[playerName]:[playerRoleType]],2,0)</f>
        <v>13082</v>
      </c>
      <c r="D16" s="9" t="s">
        <v>6</v>
      </c>
      <c r="E16" s="9">
        <f>VLOOKUP(D16,'General Instruction'!$D$2:$E$11,2,0)</f>
        <v>62</v>
      </c>
      <c r="F16" s="9"/>
      <c r="G16" s="9" t="s">
        <v>528</v>
      </c>
      <c r="H16" s="9" t="e">
        <f>VLOOKUP(G16,'General Instruction'!$G$2:$H$11,2,0)</f>
        <v>#N/A</v>
      </c>
      <c r="I16" s="9" t="s">
        <v>526</v>
      </c>
      <c r="J16" s="2" t="str">
        <f>VLOOKUP(B16,playerList[[playerName]:[playerRoleType]],4,0)</f>
        <v>WicketKeeper</v>
      </c>
    </row>
    <row r="17" spans="1:10" x14ac:dyDescent="0.35">
      <c r="A17" s="9">
        <v>16</v>
      </c>
      <c r="B17" s="9" t="s">
        <v>452</v>
      </c>
      <c r="C17" s="9" t="str">
        <f>VLOOKUP(B17,playerList[[playerName]:[playerRoleType]],2,0)</f>
        <v>14691</v>
      </c>
      <c r="D17" s="9" t="s">
        <v>4</v>
      </c>
      <c r="E17" s="9">
        <f>VLOOKUP(D17,'General Instruction'!$D$2:$E$11,2,0)</f>
        <v>64</v>
      </c>
      <c r="F17" s="9">
        <v>90</v>
      </c>
      <c r="G17" s="9" t="s">
        <v>9</v>
      </c>
      <c r="H17" s="9" t="str">
        <f>VLOOKUP(G17,'General Instruction'!$G$2:$H$11,2,0)</f>
        <v>67ba329b46dfde803c43da55</v>
      </c>
      <c r="I17" s="9" t="s">
        <v>526</v>
      </c>
      <c r="J17" s="2" t="str">
        <f>VLOOKUP(B17,playerList[[playerName]:[playerRoleType]],4,0)</f>
        <v>WicketKeeper</v>
      </c>
    </row>
    <row r="18" spans="1:10" x14ac:dyDescent="0.35">
      <c r="A18" s="9">
        <v>17</v>
      </c>
      <c r="B18" s="9" t="s">
        <v>220</v>
      </c>
      <c r="C18" s="9" t="str">
        <f>VLOOKUP(B18,playerList[[playerName]:[playerRoleType]],2,0)</f>
        <v>32854</v>
      </c>
      <c r="D18" s="9" t="s">
        <v>4</v>
      </c>
      <c r="E18" s="9">
        <f>VLOOKUP(D18,'General Instruction'!$D$2:$E$11,2,0)</f>
        <v>64</v>
      </c>
      <c r="F18" s="9">
        <v>30</v>
      </c>
      <c r="G18" s="9" t="s">
        <v>1</v>
      </c>
      <c r="H18" s="9" t="str">
        <f>VLOOKUP(G18,'General Instruction'!$G$2:$H$11,2,0)</f>
        <v>67ba31ae46dfde803c43d2ef</v>
      </c>
      <c r="I18" s="9" t="s">
        <v>526</v>
      </c>
      <c r="J18" s="2" t="str">
        <f>VLOOKUP(B18,playerList[[playerName]:[playerRoleType]],4,0)</f>
        <v>WicketKeeper</v>
      </c>
    </row>
    <row r="19" spans="1:10" x14ac:dyDescent="0.35">
      <c r="A19" s="9">
        <v>18</v>
      </c>
      <c r="B19" s="9" t="s">
        <v>117</v>
      </c>
      <c r="C19" s="9" t="str">
        <f>VLOOKUP(B19,playerList[[playerName]:[playerRoleType]],2,0)</f>
        <v>10214</v>
      </c>
      <c r="D19" s="9" t="s">
        <v>12</v>
      </c>
      <c r="E19" s="9">
        <f>VLOOKUP(D19,'General Instruction'!$D$2:$E$11,2,0)</f>
        <v>59</v>
      </c>
      <c r="F19" s="9">
        <v>70</v>
      </c>
      <c r="G19" s="9" t="s">
        <v>1</v>
      </c>
      <c r="H19" s="9" t="str">
        <f>VLOOKUP(G19,'General Instruction'!$G$2:$H$11,2,0)</f>
        <v>67ba31ae46dfde803c43d2ef</v>
      </c>
      <c r="I19" s="9" t="s">
        <v>526</v>
      </c>
      <c r="J19" s="2" t="str">
        <f>VLOOKUP(B19,playerList[[playerName]:[playerRoleType]],4,0)</f>
        <v>WicketKeeper</v>
      </c>
    </row>
    <row r="20" spans="1:10" x14ac:dyDescent="0.35">
      <c r="A20" s="9">
        <v>19</v>
      </c>
      <c r="B20" s="12" t="s">
        <v>358</v>
      </c>
      <c r="C20" s="9" t="str">
        <f>VLOOKUP(B20,playerList[[playerName]:[playerRoleType]],2,0)</f>
        <v>10209</v>
      </c>
      <c r="D20" s="9" t="s">
        <v>10</v>
      </c>
      <c r="E20" s="9">
        <f>VLOOKUP(D20,'General Instruction'!$D$2:$E$11,2,0)</f>
        <v>255</v>
      </c>
      <c r="F20" s="9">
        <v>300</v>
      </c>
      <c r="G20" s="9" t="s">
        <v>5</v>
      </c>
      <c r="H20" s="9" t="str">
        <f>VLOOKUP(G20,'General Instruction'!$G$2:$H$11,2,0)</f>
        <v>67ba323046dfde803c43d6a0</v>
      </c>
      <c r="I20" s="9" t="s">
        <v>526</v>
      </c>
      <c r="J20" s="2" t="str">
        <f>VLOOKUP(B20,playerList[[playerName]:[playerRoleType]],4,0)</f>
        <v>WicketKeeper</v>
      </c>
    </row>
    <row r="21" spans="1:10" x14ac:dyDescent="0.35">
      <c r="A21" s="9">
        <v>20</v>
      </c>
      <c r="B21" s="9" t="s">
        <v>98</v>
      </c>
      <c r="C21" s="9" t="str">
        <f>VLOOKUP(B21,playerList[[playerName]:[playerRoleType]],2,0)</f>
        <v>10276</v>
      </c>
      <c r="D21" s="9" t="s">
        <v>10</v>
      </c>
      <c r="E21" s="9">
        <f>VLOOKUP(D21,'General Instruction'!$D$2:$E$11,2,0)</f>
        <v>255</v>
      </c>
      <c r="F21" s="9">
        <v>250</v>
      </c>
      <c r="G21" s="9" t="s">
        <v>17</v>
      </c>
      <c r="H21" s="9" t="str">
        <f>VLOOKUP(G21,'General Instruction'!$G$2:$H$11,2,0)</f>
        <v>67ba31f046dfde803c43d4c7</v>
      </c>
      <c r="I21" s="9" t="s">
        <v>526</v>
      </c>
      <c r="J21" s="2" t="str">
        <f>VLOOKUP(B21,playerList[[playerName]:[playerRoleType]],4,0)</f>
        <v>WicketKeeper</v>
      </c>
    </row>
    <row r="22" spans="1:10" x14ac:dyDescent="0.35">
      <c r="A22" s="9">
        <v>21</v>
      </c>
      <c r="B22" s="9" t="s">
        <v>187</v>
      </c>
      <c r="C22" s="9" t="str">
        <f>VLOOKUP(B22,playerList[[playerName]:[playerRoleType]],2,0)</f>
        <v>9406</v>
      </c>
      <c r="D22" s="9" t="s">
        <v>16</v>
      </c>
      <c r="E22" s="9">
        <f>VLOOKUP(D22,'General Instruction'!$D$2:$E$11,2,0)</f>
        <v>966</v>
      </c>
      <c r="F22" s="9">
        <v>220</v>
      </c>
      <c r="G22" s="9" t="s">
        <v>13</v>
      </c>
      <c r="H22" s="9" t="str">
        <f>VLOOKUP(G22,'General Instruction'!$G$2:$H$11,2,0)</f>
        <v>67ba2fe046dfde803c43c7e4</v>
      </c>
      <c r="I22" s="9" t="s">
        <v>526</v>
      </c>
      <c r="J22" s="2" t="str">
        <f>VLOOKUP(B22,playerList[[playerName]:[playerRoleType]],4,0)</f>
        <v>WicketKeeper</v>
      </c>
    </row>
    <row r="23" spans="1:10" x14ac:dyDescent="0.35">
      <c r="A23" s="9">
        <v>22</v>
      </c>
      <c r="B23" s="9" t="s">
        <v>189</v>
      </c>
      <c r="C23" s="9" t="str">
        <f>VLOOKUP(B23,playerList[[playerName]:[playerRoleType]],2,0)</f>
        <v>10744</v>
      </c>
      <c r="D23" s="9" t="s">
        <v>16</v>
      </c>
      <c r="E23" s="9">
        <f>VLOOKUP(D23,'General Instruction'!$D$2:$E$11,2,0)</f>
        <v>966</v>
      </c>
      <c r="F23" s="9">
        <v>310</v>
      </c>
      <c r="G23" s="9" t="s">
        <v>11</v>
      </c>
      <c r="H23" s="9" t="str">
        <f>VLOOKUP(G23,'General Instruction'!$G$2:$H$11,2,0)</f>
        <v>67ba326546dfde803c43d87a</v>
      </c>
      <c r="I23" s="9" t="s">
        <v>526</v>
      </c>
      <c r="J23" s="2" t="str">
        <f>VLOOKUP(B23,playerList[[playerName]:[playerRoleType]],4,0)</f>
        <v>WicketKeeper</v>
      </c>
    </row>
    <row r="24" spans="1:10" x14ac:dyDescent="0.35">
      <c r="A24" s="9">
        <v>23</v>
      </c>
      <c r="B24" s="9" t="s">
        <v>310</v>
      </c>
      <c r="C24" s="9" t="str">
        <f>VLOOKUP(B24,playerList[[playerName]:[playerRoleType]],2,0)</f>
        <v>13388</v>
      </c>
      <c r="D24" s="9" t="s">
        <v>16</v>
      </c>
      <c r="E24" s="9">
        <f>VLOOKUP(D24,'General Instruction'!$D$2:$E$11,2,0)</f>
        <v>966</v>
      </c>
      <c r="F24" s="9">
        <v>10</v>
      </c>
      <c r="G24" s="9" t="s">
        <v>7</v>
      </c>
      <c r="H24" s="9" t="str">
        <f>VLOOKUP(G24,'General Instruction'!$G$2:$H$11,2,0)</f>
        <v>67ba312a46dfde803c43cf42</v>
      </c>
      <c r="I24" s="9" t="s">
        <v>526</v>
      </c>
      <c r="J24" s="2" t="str">
        <f>VLOOKUP(B24,playerList[[playerName]:[playerRoleType]],4,0)</f>
        <v>WicketKeeper</v>
      </c>
    </row>
    <row r="25" spans="1:10" x14ac:dyDescent="0.35">
      <c r="A25" s="9">
        <v>24</v>
      </c>
      <c r="B25" s="9" t="s">
        <v>191</v>
      </c>
      <c r="C25" s="9" t="str">
        <f>VLOOKUP(B25,playerList[[playerName]:[playerRoleType]],2,0)</f>
        <v>14327</v>
      </c>
      <c r="D25" s="9" t="s">
        <v>16</v>
      </c>
      <c r="E25" s="9">
        <f>VLOOKUP(D25,'General Instruction'!$D$2:$E$11,2,0)</f>
        <v>966</v>
      </c>
      <c r="F25" s="9">
        <v>20</v>
      </c>
      <c r="G25" s="9" t="s">
        <v>7</v>
      </c>
      <c r="H25" s="9" t="str">
        <f>VLOOKUP(G25,'General Instruction'!$G$2:$H$11,2,0)</f>
        <v>67ba312a46dfde803c43cf42</v>
      </c>
      <c r="I25" s="9" t="s">
        <v>526</v>
      </c>
      <c r="J25" s="2" t="str">
        <f>VLOOKUP(B25,playerList[[playerName]:[playerRoleType]],4,0)</f>
        <v>WicketKeeper</v>
      </c>
    </row>
    <row r="26" spans="1:10" x14ac:dyDescent="0.35">
      <c r="A26" s="9">
        <v>25</v>
      </c>
      <c r="B26" s="12" t="s">
        <v>185</v>
      </c>
      <c r="C26" s="9" t="str">
        <f>VLOOKUP(B26,playerList[[playerName]:[playerRoleType]],2,0)</f>
        <v>13089</v>
      </c>
      <c r="D26" s="9" t="s">
        <v>16</v>
      </c>
      <c r="E26" s="9">
        <f>VLOOKUP(D26,'General Instruction'!$D$2:$E$11,2,0)</f>
        <v>966</v>
      </c>
      <c r="F26" s="9">
        <v>10</v>
      </c>
      <c r="G26" s="9" t="s">
        <v>11</v>
      </c>
      <c r="H26" s="9" t="str">
        <f>VLOOKUP(G26,'General Instruction'!$G$2:$H$11,2,0)</f>
        <v>67ba326546dfde803c43d87a</v>
      </c>
      <c r="I26" s="9" t="s">
        <v>526</v>
      </c>
      <c r="J26" s="2" t="str">
        <f>VLOOKUP(B26,playerList[[playerName]:[playerRoleType]],4,0)</f>
        <v>WicketKeeper</v>
      </c>
    </row>
    <row r="27" spans="1:10" x14ac:dyDescent="0.35">
      <c r="A27" s="9">
        <v>26</v>
      </c>
      <c r="B27" s="9" t="s">
        <v>417</v>
      </c>
      <c r="C27" s="9" t="str">
        <f>VLOOKUP(B27,playerList[[playerName]:[playerRoleType]],2,0)</f>
        <v>15779</v>
      </c>
      <c r="D27" s="9" t="s">
        <v>0</v>
      </c>
      <c r="E27" s="9">
        <f>VLOOKUP(D27,'General Instruction'!$D$2:$E$11,2,0)</f>
        <v>971</v>
      </c>
      <c r="F27" s="9">
        <v>10</v>
      </c>
      <c r="G27" s="9" t="s">
        <v>11</v>
      </c>
      <c r="H27" s="9" t="str">
        <f>VLOOKUP(G27,'General Instruction'!$G$2:$H$11,2,0)</f>
        <v>67ba326546dfde803c43d87a</v>
      </c>
      <c r="I27" s="9" t="s">
        <v>526</v>
      </c>
      <c r="J27" s="2" t="str">
        <f>VLOOKUP(B27,playerList[[playerName]:[playerRoleType]],4,0)</f>
        <v>WicketKeeper</v>
      </c>
    </row>
    <row r="28" spans="1:10" x14ac:dyDescent="0.35">
      <c r="A28" s="9">
        <v>27</v>
      </c>
      <c r="B28" s="9" t="s">
        <v>419</v>
      </c>
      <c r="C28" s="9" t="str">
        <f>VLOOKUP(B28,playerList[[playerName]:[playerRoleType]],2,0)</f>
        <v>13135</v>
      </c>
      <c r="D28" s="9" t="s">
        <v>0</v>
      </c>
      <c r="E28" s="9">
        <f>VLOOKUP(D28,'General Instruction'!$D$2:$E$11,2,0)</f>
        <v>971</v>
      </c>
      <c r="F28" s="9">
        <v>150</v>
      </c>
      <c r="G28" s="9" t="s">
        <v>11</v>
      </c>
      <c r="H28" s="9" t="str">
        <f>VLOOKUP(G28,'General Instruction'!$G$2:$H$11,2,0)</f>
        <v>67ba326546dfde803c43d87a</v>
      </c>
      <c r="I28" s="9" t="s">
        <v>526</v>
      </c>
      <c r="J28" s="2" t="str">
        <f>VLOOKUP(B28,playerList[[playerName]:[playerRoleType]],4,0)</f>
        <v>WicketKeeper</v>
      </c>
    </row>
    <row r="29" spans="1:10" x14ac:dyDescent="0.35">
      <c r="A29" s="9">
        <v>28</v>
      </c>
      <c r="B29" s="9" t="s">
        <v>421</v>
      </c>
      <c r="C29" s="9" t="str">
        <f>VLOOKUP(B29,playerList[[playerName]:[playerRoleType]],2,0)</f>
        <v>2258</v>
      </c>
      <c r="D29" s="9" t="s">
        <v>0</v>
      </c>
      <c r="E29" s="9">
        <f>VLOOKUP(D29,'General Instruction'!$D$2:$E$11,2,0)</f>
        <v>971</v>
      </c>
      <c r="F29" s="9">
        <v>600</v>
      </c>
      <c r="G29" s="9" t="s">
        <v>19</v>
      </c>
      <c r="H29" s="9" t="str">
        <f>VLOOKUP(G29,'General Instruction'!$G$2:$H$11,2,0)</f>
        <v>67ba317346dfde803c43d118</v>
      </c>
      <c r="I29" s="9" t="s">
        <v>526</v>
      </c>
      <c r="J29" s="2" t="str">
        <f>VLOOKUP(B29,playerList[[playerName]:[playerRoleType]],4,0)</f>
        <v>WicketKeeper</v>
      </c>
    </row>
    <row r="30" spans="1:10" x14ac:dyDescent="0.35">
      <c r="A30" s="9">
        <v>32</v>
      </c>
      <c r="B30" s="9" t="s">
        <v>49</v>
      </c>
      <c r="C30" s="9" t="str">
        <f>VLOOKUP(B30,playerList[[playerName]:[playerRoleType]],2,0)</f>
        <v>8271</v>
      </c>
      <c r="D30" s="9" t="s">
        <v>4</v>
      </c>
      <c r="E30" s="9">
        <f>VLOOKUP(D30,'General Instruction'!$D$2:$E$11,2,0)</f>
        <v>64</v>
      </c>
      <c r="F30" s="9">
        <v>430</v>
      </c>
      <c r="G30" s="9" t="s">
        <v>5</v>
      </c>
      <c r="H30" s="9" t="str">
        <f>VLOOKUP(G30,'General Instruction'!$G$2:$H$11,2,0)</f>
        <v>67ba323046dfde803c43d6a0</v>
      </c>
      <c r="I30" s="9" t="s">
        <v>526</v>
      </c>
      <c r="J30" s="2" t="str">
        <f>VLOOKUP(B30,playerList[[playerName]:[playerRoleType]],4,0)</f>
        <v>WicketKeeper</v>
      </c>
    </row>
    <row r="31" spans="1:10" x14ac:dyDescent="0.35">
      <c r="A31" s="9">
        <v>33</v>
      </c>
      <c r="B31" s="9" t="s">
        <v>50</v>
      </c>
      <c r="C31" s="9" t="str">
        <f>VLOOKUP(B31,playerList[[playerName]:[playerRoleType]],2,0)</f>
        <v>9838</v>
      </c>
      <c r="D31" s="9" t="s">
        <v>8</v>
      </c>
      <c r="E31" s="9">
        <f>VLOOKUP(D31,'General Instruction'!$D$2:$E$11,2,0)</f>
        <v>58</v>
      </c>
      <c r="F31" s="9">
        <v>130</v>
      </c>
      <c r="G31" s="9" t="s">
        <v>9</v>
      </c>
      <c r="H31" s="9" t="str">
        <f>VLOOKUP(G31,'General Instruction'!$G$2:$H$11,2,0)</f>
        <v>67ba329b46dfde803c43da55</v>
      </c>
      <c r="I31" s="9" t="s">
        <v>526</v>
      </c>
      <c r="J31" s="2" t="str">
        <f>VLOOKUP(B31,playerList[[playerName]:[playerRoleType]],4,0)</f>
        <v>WicketKeeper</v>
      </c>
    </row>
    <row r="32" spans="1:10" x14ac:dyDescent="0.35">
      <c r="A32" s="9">
        <v>34</v>
      </c>
      <c r="B32" s="15" t="s">
        <v>115</v>
      </c>
      <c r="C32" s="9" t="str">
        <f>VLOOKUP(B32,playerList[[playerName]:[playerRoleType]],2,0)</f>
        <v>10479</v>
      </c>
      <c r="D32" s="9" t="s">
        <v>12</v>
      </c>
      <c r="E32" s="9">
        <f>VLOOKUP(D32,'General Instruction'!$D$2:$E$11,2,0)</f>
        <v>59</v>
      </c>
      <c r="F32" s="9">
        <v>140</v>
      </c>
      <c r="G32" s="9" t="s">
        <v>15</v>
      </c>
      <c r="H32" s="9" t="str">
        <f>VLOOKUP(G32,'General Instruction'!$G$2:$H$11,2,0)</f>
        <v>67ba307846dfde803c43cb99</v>
      </c>
      <c r="I32" s="9" t="s">
        <v>526</v>
      </c>
      <c r="J32" s="2" t="str">
        <f>VLOOKUP(B32,playerList[[playerName]:[playerRoleType]],4,0)</f>
        <v>WicketKeeper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C8CB-B29E-4294-B770-6CF347AAEC01}">
  <dimension ref="A1:J45"/>
  <sheetViews>
    <sheetView workbookViewId="0">
      <selection activeCell="K40" sqref="K40"/>
    </sheetView>
  </sheetViews>
  <sheetFormatPr defaultRowHeight="14.5" x14ac:dyDescent="0.35"/>
  <cols>
    <col min="1" max="1" width="5.90625" bestFit="1" customWidth="1"/>
    <col min="2" max="2" width="18.453125" bestFit="1" customWidth="1"/>
    <col min="3" max="3" width="7.81640625" bestFit="1" customWidth="1"/>
    <col min="4" max="4" width="5.26953125" bestFit="1" customWidth="1"/>
    <col min="5" max="5" width="6.7265625" bestFit="1" customWidth="1"/>
    <col min="6" max="6" width="6.90625" bestFit="1" customWidth="1"/>
    <col min="7" max="7" width="8.453125" bestFit="1" customWidth="1"/>
    <col min="8" max="8" width="24.6328125" bestFit="1" customWidth="1"/>
    <col min="9" max="9" width="8.08984375" bestFit="1" customWidth="1"/>
    <col min="10" max="10" width="9.54296875" bestFit="1" customWidth="1"/>
  </cols>
  <sheetData>
    <row r="1" spans="1:10" x14ac:dyDescent="0.35">
      <c r="A1" s="16" t="s">
        <v>521</v>
      </c>
      <c r="B1" s="16" t="s">
        <v>522</v>
      </c>
      <c r="C1" s="16" t="s">
        <v>56</v>
      </c>
      <c r="D1" s="16" t="s">
        <v>523</v>
      </c>
      <c r="E1" s="16" t="s">
        <v>23</v>
      </c>
      <c r="F1" s="16" t="s">
        <v>524</v>
      </c>
      <c r="G1" s="16" t="s">
        <v>525</v>
      </c>
      <c r="H1" s="16" t="s">
        <v>22</v>
      </c>
      <c r="I1" s="16" t="s">
        <v>520</v>
      </c>
      <c r="J1" s="16" t="s">
        <v>520</v>
      </c>
    </row>
    <row r="2" spans="1:10" x14ac:dyDescent="0.35">
      <c r="A2" s="16">
        <v>1</v>
      </c>
      <c r="B2" s="16" t="s">
        <v>433</v>
      </c>
      <c r="C2" s="16" t="str">
        <f>VLOOKUP(B2,playerList[[playerName]:[playerRoleType]],2,0)</f>
        <v>11813</v>
      </c>
      <c r="D2" s="16" t="s">
        <v>8</v>
      </c>
      <c r="E2" s="16">
        <f>VLOOKUP(D2,'General Instruction'!$D$2:$E$11,2,0)</f>
        <v>58</v>
      </c>
      <c r="F2" s="16">
        <v>670</v>
      </c>
      <c r="G2" s="16" t="s">
        <v>9</v>
      </c>
      <c r="H2" s="16" t="str">
        <f>VLOOKUP(G2,'General Instruction'!$G$2:$H$11,2,0)</f>
        <v>67ba329b46dfde803c43da55</v>
      </c>
      <c r="I2" s="16" t="s">
        <v>61</v>
      </c>
      <c r="J2" s="16" t="str">
        <f>VLOOKUP(B2,playerList[[playerName]:[playerRoleType]],4,0)</f>
        <v>Batsman</v>
      </c>
    </row>
    <row r="3" spans="1:10" x14ac:dyDescent="0.35">
      <c r="A3" s="16">
        <v>2</v>
      </c>
      <c r="B3" s="16" t="s">
        <v>435</v>
      </c>
      <c r="C3" s="16" t="str">
        <f>VLOOKUP(B3,playerList[[playerName]:[playerRoleType]],2,0)</f>
        <v>22571</v>
      </c>
      <c r="D3" s="16" t="s">
        <v>8</v>
      </c>
      <c r="E3" s="16">
        <f>VLOOKUP(D3,'General Instruction'!$D$2:$E$11,2,0)</f>
        <v>58</v>
      </c>
      <c r="F3" s="16">
        <v>40</v>
      </c>
      <c r="G3" s="16" t="s">
        <v>9</v>
      </c>
      <c r="H3" s="16" t="str">
        <f>VLOOKUP(G3,'General Instruction'!$G$2:$H$11,2,0)</f>
        <v>67ba329b46dfde803c43da55</v>
      </c>
      <c r="I3" s="16" t="s">
        <v>61</v>
      </c>
      <c r="J3" s="16" t="str">
        <f>VLOOKUP(B3,playerList[[playerName]:[playerRoleType]],4,0)</f>
        <v>Batsman</v>
      </c>
    </row>
    <row r="4" spans="1:10" x14ac:dyDescent="0.35">
      <c r="A4" s="16">
        <v>3</v>
      </c>
      <c r="B4" s="11" t="s">
        <v>195</v>
      </c>
      <c r="C4" s="16" t="str">
        <f>VLOOKUP(B4,playerList[[playerName]:[playerRoleType]],2,0)</f>
        <v>1427488</v>
      </c>
      <c r="D4" s="16" t="s">
        <v>8</v>
      </c>
      <c r="E4" s="16">
        <f>VLOOKUP(D4,'General Instruction'!$D$2:$E$11,2,0)</f>
        <v>58</v>
      </c>
      <c r="F4" s="16"/>
      <c r="G4" s="16" t="s">
        <v>528</v>
      </c>
      <c r="H4" s="16" t="e">
        <f>VLOOKUP(G4,'General Instruction'!$G$2:$H$11,2,0)</f>
        <v>#N/A</v>
      </c>
      <c r="I4" s="16" t="s">
        <v>61</v>
      </c>
      <c r="J4" s="16" t="str">
        <f>VLOOKUP(B4,playerList[[playerName]:[playerRoleType]],4,0)</f>
        <v>Batsman</v>
      </c>
    </row>
    <row r="5" spans="1:10" x14ac:dyDescent="0.35">
      <c r="A5" s="16">
        <v>4</v>
      </c>
      <c r="B5" s="16" t="s">
        <v>59</v>
      </c>
      <c r="C5" s="16" t="str">
        <f>VLOOKUP(B5,playerList[[playerName]:[playerRoleType]],2,0)</f>
        <v>9012</v>
      </c>
      <c r="D5" s="16" t="s">
        <v>8</v>
      </c>
      <c r="E5" s="16">
        <f>VLOOKUP(D5,'General Instruction'!$D$2:$E$11,2,0)</f>
        <v>58</v>
      </c>
      <c r="F5" s="16">
        <v>150</v>
      </c>
      <c r="G5" s="16" t="s">
        <v>15</v>
      </c>
      <c r="H5" s="16" t="str">
        <f>VLOOKUP(G5,'General Instruction'!$G$2:$H$11,2,0)</f>
        <v>67ba307846dfde803c43cb99</v>
      </c>
      <c r="I5" s="16" t="s">
        <v>61</v>
      </c>
      <c r="J5" s="16" t="str">
        <f>VLOOKUP(B5,playerList[[playerName]:[playerRoleType]],4,0)</f>
        <v>Batsman</v>
      </c>
    </row>
    <row r="6" spans="1:10" x14ac:dyDescent="0.35">
      <c r="A6" s="16">
        <v>5</v>
      </c>
      <c r="B6" s="16" t="s">
        <v>264</v>
      </c>
      <c r="C6" s="16" t="str">
        <f>VLOOKUP(B6,playerList[[playerName]:[playerRoleType]],2,0)</f>
        <v>8257</v>
      </c>
      <c r="D6" s="16" t="s">
        <v>14</v>
      </c>
      <c r="E6" s="16">
        <f>VLOOKUP(D6,'General Instruction'!$D$2:$E$11,2,0)</f>
        <v>61</v>
      </c>
      <c r="F6" s="16">
        <v>20</v>
      </c>
      <c r="G6" s="16" t="s">
        <v>11</v>
      </c>
      <c r="H6" s="16" t="str">
        <f>VLOOKUP(G6,'General Instruction'!$G$2:$H$11,2,0)</f>
        <v>67ba326546dfde803c43d87a</v>
      </c>
      <c r="I6" s="16" t="s">
        <v>61</v>
      </c>
      <c r="J6" s="16" t="str">
        <f>VLOOKUP(B6,playerList[[playerName]:[playerRoleType]],4,0)</f>
        <v>Batsman</v>
      </c>
    </row>
    <row r="7" spans="1:10" x14ac:dyDescent="0.35">
      <c r="A7" s="16">
        <v>6</v>
      </c>
      <c r="B7" s="16" t="s">
        <v>125</v>
      </c>
      <c r="C7" s="16" t="str">
        <f>VLOOKUP(B7,playerList[[playerName]:[playerRoleType]],2,0)</f>
        <v>12201</v>
      </c>
      <c r="D7" s="16" t="s">
        <v>14</v>
      </c>
      <c r="E7" s="16">
        <f>VLOOKUP(D7,'General Instruction'!$D$2:$E$11,2,0)</f>
        <v>61</v>
      </c>
      <c r="F7" s="16">
        <v>80</v>
      </c>
      <c r="G7" s="16" t="s">
        <v>7</v>
      </c>
      <c r="H7" s="16" t="str">
        <f>VLOOKUP(G7,'General Instruction'!$G$2:$H$11,2,0)</f>
        <v>67ba312a46dfde803c43cf42</v>
      </c>
      <c r="I7" s="16" t="s">
        <v>61</v>
      </c>
      <c r="J7" s="16" t="str">
        <f>VLOOKUP(B7,playerList[[playerName]:[playerRoleType]],4,0)</f>
        <v>Batsman</v>
      </c>
    </row>
    <row r="8" spans="1:10" x14ac:dyDescent="0.35">
      <c r="A8" s="16">
        <v>8</v>
      </c>
      <c r="B8" s="12" t="s">
        <v>369</v>
      </c>
      <c r="C8" s="16" t="str">
        <f>VLOOKUP(B8,playerList[[playerName]:[playerRoleType]],2,0)</f>
        <v>7825</v>
      </c>
      <c r="D8" s="16" t="s">
        <v>14</v>
      </c>
      <c r="E8" s="16">
        <f>VLOOKUP(D8,'General Instruction'!$D$2:$E$11,2,0)</f>
        <v>61</v>
      </c>
      <c r="F8" s="16">
        <v>90</v>
      </c>
      <c r="G8" s="16" t="s">
        <v>13</v>
      </c>
      <c r="H8" s="16" t="str">
        <f>VLOOKUP(G8,'General Instruction'!$G$2:$H$11,2,0)</f>
        <v>67ba2fe046dfde803c43c7e4</v>
      </c>
      <c r="I8" s="16" t="s">
        <v>61</v>
      </c>
      <c r="J8" s="16" t="str">
        <f>VLOOKUP(B8,playerList[[playerName]:[playerRoleType]],4,0)</f>
        <v>Batsman</v>
      </c>
    </row>
    <row r="9" spans="1:10" x14ac:dyDescent="0.35">
      <c r="A9" s="16">
        <v>9</v>
      </c>
      <c r="B9" s="11" t="s">
        <v>127</v>
      </c>
      <c r="C9" s="16" t="str">
        <f>VLOOKUP(B9,playerList[[playerName]:[playerRoleType]],2,0)</f>
        <v>14700</v>
      </c>
      <c r="D9" s="16" t="s">
        <v>14</v>
      </c>
      <c r="E9" s="16">
        <f>VLOOKUP(D9,'General Instruction'!$D$2:$E$11,2,0)</f>
        <v>61</v>
      </c>
      <c r="F9" s="16">
        <v>50</v>
      </c>
      <c r="G9" s="16" t="s">
        <v>11</v>
      </c>
      <c r="H9" s="16" t="str">
        <f>VLOOKUP(G9,'General Instruction'!$G$2:$H$11,2,0)</f>
        <v>67ba326546dfde803c43d87a</v>
      </c>
      <c r="I9" s="16" t="s">
        <v>61</v>
      </c>
      <c r="J9" s="16" t="str">
        <f>VLOOKUP(B9,playerList[[playerName]:[playerRoleType]],4,0)</f>
        <v>Batsman</v>
      </c>
    </row>
    <row r="10" spans="1:10" x14ac:dyDescent="0.35">
      <c r="A10" s="16">
        <v>10</v>
      </c>
      <c r="B10" s="16" t="s">
        <v>379</v>
      </c>
      <c r="C10" s="16" t="str">
        <f>VLOOKUP(B10,playerList[[playerName]:[playerRoleType]],2,0)</f>
        <v>13915</v>
      </c>
      <c r="D10" s="16" t="s">
        <v>2</v>
      </c>
      <c r="E10" s="16">
        <f>VLOOKUP(D10,'General Instruction'!$D$2:$E$11,2,0)</f>
        <v>65</v>
      </c>
      <c r="F10" s="16">
        <v>50</v>
      </c>
      <c r="G10" s="16" t="s">
        <v>1</v>
      </c>
      <c r="H10" s="16" t="str">
        <f>VLOOKUP(G10,'General Instruction'!$G$2:$H$11,2,0)</f>
        <v>67ba31ae46dfde803c43d2ef</v>
      </c>
      <c r="I10" s="16" t="s">
        <v>61</v>
      </c>
      <c r="J10" s="16" t="str">
        <f>VLOOKUP(B10,playerList[[playerName]:[playerRoleType]],4,0)</f>
        <v>Batsman</v>
      </c>
    </row>
    <row r="11" spans="1:10" x14ac:dyDescent="0.35">
      <c r="A11" s="16">
        <v>11</v>
      </c>
      <c r="B11" s="16" t="s">
        <v>478</v>
      </c>
      <c r="C11" s="16" t="str">
        <f>VLOOKUP(B11,playerList[[playerName]:[playerRoleType]],2,0)</f>
        <v>22561</v>
      </c>
      <c r="D11" s="16" t="s">
        <v>2</v>
      </c>
      <c r="E11" s="16">
        <f>VLOOKUP(D11,'General Instruction'!$D$2:$E$11,2,0)</f>
        <v>65</v>
      </c>
      <c r="F11" s="16"/>
      <c r="G11" s="16" t="s">
        <v>528</v>
      </c>
      <c r="H11" s="16" t="e">
        <f>VLOOKUP(G11,'General Instruction'!$G$2:$H$11,2,0)</f>
        <v>#N/A</v>
      </c>
      <c r="I11" s="16" t="s">
        <v>61</v>
      </c>
      <c r="J11" s="16" t="str">
        <f>VLOOKUP(B11,playerList[[playerName]:[playerRoleType]],4,0)</f>
        <v>Batsman</v>
      </c>
    </row>
    <row r="12" spans="1:10" x14ac:dyDescent="0.35">
      <c r="A12" s="16">
        <v>12</v>
      </c>
      <c r="B12" s="16" t="s">
        <v>381</v>
      </c>
      <c r="C12" s="16" t="str">
        <f>VLOOKUP(B12,playerList[[playerName]:[playerRoleType]],2,0)</f>
        <v>9428</v>
      </c>
      <c r="D12" s="16" t="s">
        <v>2</v>
      </c>
      <c r="E12" s="16">
        <f>VLOOKUP(D12,'General Instruction'!$D$2:$E$11,2,0)</f>
        <v>65</v>
      </c>
      <c r="F12" s="16">
        <v>550</v>
      </c>
      <c r="G12" s="16" t="s">
        <v>11</v>
      </c>
      <c r="H12" s="16" t="str">
        <f>VLOOKUP(G12,'General Instruction'!$G$2:$H$11,2,0)</f>
        <v>67ba326546dfde803c43d87a</v>
      </c>
      <c r="I12" s="16" t="s">
        <v>61</v>
      </c>
      <c r="J12" s="16" t="str">
        <f>VLOOKUP(B12,playerList[[playerName]:[playerRoleType]],4,0)</f>
        <v>Batsman</v>
      </c>
    </row>
    <row r="13" spans="1:10" x14ac:dyDescent="0.35">
      <c r="A13" s="16">
        <v>13</v>
      </c>
      <c r="B13" s="16" t="s">
        <v>480</v>
      </c>
      <c r="C13" s="16" t="str">
        <f>VLOOKUP(B13,playerList[[playerName]:[playerRoleType]],2,0)</f>
        <v>32525</v>
      </c>
      <c r="D13" s="16" t="s">
        <v>2</v>
      </c>
      <c r="E13" s="16">
        <f>VLOOKUP(D13,'General Instruction'!$D$2:$E$11,2,0)</f>
        <v>65</v>
      </c>
      <c r="F13" s="16"/>
      <c r="G13" s="16" t="s">
        <v>528</v>
      </c>
      <c r="H13" s="16" t="e">
        <f>VLOOKUP(G13,'General Instruction'!$G$2:$H$11,2,0)</f>
        <v>#N/A</v>
      </c>
      <c r="I13" s="16" t="s">
        <v>61</v>
      </c>
      <c r="J13" s="16" t="str">
        <f>VLOOKUP(B13,playerList[[playerName]:[playerRoleType]],4,0)</f>
        <v>Batsman</v>
      </c>
    </row>
    <row r="14" spans="1:10" x14ac:dyDescent="0.35">
      <c r="A14" s="16">
        <v>14</v>
      </c>
      <c r="B14" s="16" t="s">
        <v>280</v>
      </c>
      <c r="C14" s="16" t="str">
        <f>VLOOKUP(B14,playerList[[playerName]:[playerRoleType]],2,0)</f>
        <v>14689</v>
      </c>
      <c r="D14" s="16" t="s">
        <v>2</v>
      </c>
      <c r="E14" s="16">
        <f>VLOOKUP(D14,'General Instruction'!$D$2:$E$11,2,0)</f>
        <v>65</v>
      </c>
      <c r="F14" s="16">
        <v>40</v>
      </c>
      <c r="G14" s="16" t="s">
        <v>7</v>
      </c>
      <c r="H14" s="16" t="str">
        <f>VLOOKUP(G14,'General Instruction'!$G$2:$H$11,2,0)</f>
        <v>67ba312a46dfde803c43cf42</v>
      </c>
      <c r="I14" s="16" t="s">
        <v>61</v>
      </c>
      <c r="J14" s="16" t="str">
        <f>VLOOKUP(B14,playerList[[playerName]:[playerRoleType]],4,0)</f>
        <v>Batsman</v>
      </c>
    </row>
    <row r="15" spans="1:10" x14ac:dyDescent="0.35">
      <c r="A15" s="16">
        <v>15</v>
      </c>
      <c r="B15" s="16" t="s">
        <v>84</v>
      </c>
      <c r="C15" s="16" t="str">
        <f>VLOOKUP(B15,playerList[[playerName]:[playerRoleType]],2,0)</f>
        <v>1447</v>
      </c>
      <c r="D15" s="16" t="s">
        <v>18</v>
      </c>
      <c r="E15" s="16">
        <f>VLOOKUP(D15,'General Instruction'!$D$2:$E$11,2,0)</f>
        <v>63</v>
      </c>
      <c r="F15" s="16">
        <v>290</v>
      </c>
      <c r="G15" s="16" t="s">
        <v>5</v>
      </c>
      <c r="H15" s="16" t="str">
        <f>VLOOKUP(G15,'General Instruction'!$G$2:$H$11,2,0)</f>
        <v>67ba323046dfde803c43d6a0</v>
      </c>
      <c r="I15" s="16" t="s">
        <v>61</v>
      </c>
      <c r="J15" s="16" t="str">
        <f>VLOOKUP(B15,playerList[[playerName]:[playerRoleType]],4,0)</f>
        <v>Batsman</v>
      </c>
    </row>
    <row r="16" spans="1:10" x14ac:dyDescent="0.35">
      <c r="A16" s="16">
        <v>16</v>
      </c>
      <c r="B16" s="16" t="s">
        <v>336</v>
      </c>
      <c r="C16" s="16" t="str">
        <f>VLOOKUP(B16,playerList[[playerName]:[playerRoleType]],2,0)</f>
        <v>1836</v>
      </c>
      <c r="D16" s="16" t="s">
        <v>18</v>
      </c>
      <c r="E16" s="16">
        <f>VLOOKUP(D16,'General Instruction'!$D$2:$E$11,2,0)</f>
        <v>63</v>
      </c>
      <c r="F16" s="16">
        <v>50</v>
      </c>
      <c r="G16" s="16" t="s">
        <v>5</v>
      </c>
      <c r="H16" s="16" t="str">
        <f>VLOOKUP(G16,'General Instruction'!$G$2:$H$11,2,0)</f>
        <v>67ba323046dfde803c43d6a0</v>
      </c>
      <c r="I16" s="16" t="s">
        <v>61</v>
      </c>
      <c r="J16" s="16" t="str">
        <f>VLOOKUP(B16,playerList[[playerName]:[playerRoleType]],4,0)</f>
        <v>Batsman</v>
      </c>
    </row>
    <row r="17" spans="1:10" x14ac:dyDescent="0.35">
      <c r="A17" s="16">
        <v>17</v>
      </c>
      <c r="B17" s="16" t="s">
        <v>88</v>
      </c>
      <c r="C17" s="16" t="str">
        <f>VLOOKUP(B17,playerList[[playerName]:[playerRoleType]],2,0)</f>
        <v>22566</v>
      </c>
      <c r="D17" s="16" t="s">
        <v>18</v>
      </c>
      <c r="E17" s="16">
        <f>VLOOKUP(D17,'General Instruction'!$D$2:$E$11,2,0)</f>
        <v>63</v>
      </c>
      <c r="F17" s="16">
        <v>70</v>
      </c>
      <c r="G17" s="16" t="s">
        <v>3</v>
      </c>
      <c r="H17" s="16" t="str">
        <f>VLOOKUP(G17,'General Instruction'!$G$2:$H$11,2,0)</f>
        <v>67ba30d446dfde803c43cd6d</v>
      </c>
      <c r="I17" s="16" t="s">
        <v>61</v>
      </c>
      <c r="J17" s="16" t="str">
        <f>VLOOKUP(B17,playerList[[playerName]:[playerRoleType]],4,0)</f>
        <v>Batsman</v>
      </c>
    </row>
    <row r="18" spans="1:10" x14ac:dyDescent="0.35">
      <c r="A18" s="16">
        <v>18</v>
      </c>
      <c r="B18" s="16" t="s">
        <v>86</v>
      </c>
      <c r="C18" s="16" t="str">
        <f>VLOOKUP(B18,playerList[[playerName]:[playerRoleType]],2,0)</f>
        <v>10896</v>
      </c>
      <c r="D18" s="16" t="s">
        <v>18</v>
      </c>
      <c r="E18" s="16">
        <f>VLOOKUP(D18,'General Instruction'!$D$2:$E$11,2,0)</f>
        <v>63</v>
      </c>
      <c r="F18" s="16">
        <v>200</v>
      </c>
      <c r="G18" s="16" t="s">
        <v>19</v>
      </c>
      <c r="H18" s="16" t="str">
        <f>VLOOKUP(G18,'General Instruction'!$G$2:$H$11,2,0)</f>
        <v>67ba317346dfde803c43d118</v>
      </c>
      <c r="I18" s="16" t="s">
        <v>61</v>
      </c>
      <c r="J18" s="16" t="str">
        <f>VLOOKUP(B18,playerList[[playerName]:[playerRoleType]],4,0)</f>
        <v>Batsman</v>
      </c>
    </row>
    <row r="19" spans="1:10" x14ac:dyDescent="0.35">
      <c r="A19" s="16">
        <v>19</v>
      </c>
      <c r="B19" s="16" t="s">
        <v>228</v>
      </c>
      <c r="C19" s="16" t="str">
        <f>VLOOKUP(B19,playerList[[playerName]:[playerRoleType]],2,0)</f>
        <v>11445</v>
      </c>
      <c r="D19" s="16" t="s">
        <v>18</v>
      </c>
      <c r="E19" s="16">
        <f>VLOOKUP(D19,'General Instruction'!$D$2:$E$11,2,0)</f>
        <v>63</v>
      </c>
      <c r="F19" s="16">
        <v>10</v>
      </c>
      <c r="G19" s="16" t="s">
        <v>17</v>
      </c>
      <c r="H19" s="16" t="str">
        <f>VLOOKUP(G19,'General Instruction'!$G$2:$H$11,2,0)</f>
        <v>67ba31f046dfde803c43d4c7</v>
      </c>
      <c r="I19" s="16" t="s">
        <v>61</v>
      </c>
      <c r="J19" s="16" t="str">
        <f>VLOOKUP(B19,playerList[[playerName]:[playerRoleType]],4,0)</f>
        <v>Batsman</v>
      </c>
    </row>
    <row r="20" spans="1:10" x14ac:dyDescent="0.35">
      <c r="A20" s="16">
        <v>20</v>
      </c>
      <c r="B20" s="16" t="s">
        <v>290</v>
      </c>
      <c r="C20" s="16" t="str">
        <f>VLOOKUP(B20,playerList[[playerName]:[playerRoleType]],2,0)</f>
        <v>7915</v>
      </c>
      <c r="D20" s="16" t="s">
        <v>6</v>
      </c>
      <c r="E20" s="16">
        <f>VLOOKUP(D20,'General Instruction'!$D$2:$E$11,2,0)</f>
        <v>62</v>
      </c>
      <c r="F20" s="16">
        <v>610</v>
      </c>
      <c r="G20" s="16" t="s">
        <v>17</v>
      </c>
      <c r="H20" s="16" t="str">
        <f>VLOOKUP(G20,'General Instruction'!$G$2:$H$11,2,0)</f>
        <v>67ba31f046dfde803c43d4c7</v>
      </c>
      <c r="I20" s="16" t="s">
        <v>61</v>
      </c>
      <c r="J20" s="16" t="str">
        <f>VLOOKUP(B20,playerList[[playerName]:[playerRoleType]],4,0)</f>
        <v>Batsman</v>
      </c>
    </row>
    <row r="21" spans="1:10" x14ac:dyDescent="0.35">
      <c r="A21" s="16">
        <v>21</v>
      </c>
      <c r="B21" s="16" t="s">
        <v>395</v>
      </c>
      <c r="C21" s="16" t="str">
        <f>VLOOKUP(B21,playerList[[playerName]:[playerRoleType]],2,0)</f>
        <v>576</v>
      </c>
      <c r="D21" s="16" t="s">
        <v>6</v>
      </c>
      <c r="E21" s="16">
        <f>VLOOKUP(D21,'General Instruction'!$D$2:$E$11,2,0)</f>
        <v>62</v>
      </c>
      <c r="F21" s="16">
        <v>540</v>
      </c>
      <c r="G21" s="16" t="s">
        <v>17</v>
      </c>
      <c r="H21" s="16" t="str">
        <f>VLOOKUP(G21,'General Instruction'!$G$2:$H$11,2,0)</f>
        <v>67ba31f046dfde803c43d4c7</v>
      </c>
      <c r="I21" s="16" t="s">
        <v>61</v>
      </c>
      <c r="J21" s="16" t="str">
        <f>VLOOKUP(B21,playerList[[playerName]:[playerRoleType]],4,0)</f>
        <v>Batsman</v>
      </c>
    </row>
    <row r="22" spans="1:10" x14ac:dyDescent="0.35">
      <c r="A22" s="16">
        <v>22</v>
      </c>
      <c r="B22" s="12" t="s">
        <v>397</v>
      </c>
      <c r="C22" s="16" t="str">
        <f>VLOOKUP(B22,playerList[[playerName]:[playerRoleType]],2,0)</f>
        <v>14504</v>
      </c>
      <c r="D22" s="16" t="s">
        <v>6</v>
      </c>
      <c r="E22" s="16">
        <f>VLOOKUP(D22,'General Instruction'!$D$2:$E$11,2,0)</f>
        <v>62</v>
      </c>
      <c r="F22" s="16">
        <v>300</v>
      </c>
      <c r="G22" s="16" t="s">
        <v>11</v>
      </c>
      <c r="H22" s="16" t="str">
        <f>VLOOKUP(G22,'General Instruction'!$G$2:$H$11,2,0)</f>
        <v>67ba326546dfde803c43d87a</v>
      </c>
      <c r="I22" s="16" t="s">
        <v>61</v>
      </c>
      <c r="J22" s="16" t="str">
        <f>VLOOKUP(B22,playerList[[playerName]:[playerRoleType]],4,0)</f>
        <v>Batsman</v>
      </c>
    </row>
    <row r="23" spans="1:10" x14ac:dyDescent="0.35">
      <c r="A23" s="16">
        <v>23</v>
      </c>
      <c r="B23" s="16" t="s">
        <v>292</v>
      </c>
      <c r="C23" s="16" t="str">
        <f>VLOOKUP(B23,playerList[[playerName]:[playerRoleType]],2,0)</f>
        <v>36139</v>
      </c>
      <c r="D23" s="16" t="s">
        <v>6</v>
      </c>
      <c r="E23" s="16">
        <f>VLOOKUP(D23,'General Instruction'!$D$2:$E$11,2,0)</f>
        <v>62</v>
      </c>
      <c r="F23" s="16">
        <v>50</v>
      </c>
      <c r="G23" s="16" t="s">
        <v>5</v>
      </c>
      <c r="H23" s="16" t="str">
        <f>VLOOKUP(G23,'General Instruction'!$G$2:$H$11,2,0)</f>
        <v>67ba323046dfde803c43d6a0</v>
      </c>
      <c r="I23" s="16" t="s">
        <v>61</v>
      </c>
      <c r="J23" s="16" t="str">
        <f>VLOOKUP(B23,playerList[[playerName]:[playerRoleType]],4,0)</f>
        <v>Batsman</v>
      </c>
    </row>
    <row r="24" spans="1:10" x14ac:dyDescent="0.35">
      <c r="A24" s="16">
        <v>24</v>
      </c>
      <c r="B24" s="16" t="s">
        <v>212</v>
      </c>
      <c r="C24" s="16" t="str">
        <f>VLOOKUP(B24,playerList[[playerName]:[playerRoleType]],2,0)</f>
        <v>13940</v>
      </c>
      <c r="D24" s="16" t="s">
        <v>4</v>
      </c>
      <c r="E24" s="16">
        <f>VLOOKUP(D24,'General Instruction'!$D$2:$E$11,2,0)</f>
        <v>64</v>
      </c>
      <c r="F24" s="16">
        <v>870</v>
      </c>
      <c r="G24" s="16" t="s">
        <v>3</v>
      </c>
      <c r="H24" s="16" t="str">
        <f>VLOOKUP(G24,'General Instruction'!$G$2:$H$11,2,0)</f>
        <v>67ba30d446dfde803c43cd6d</v>
      </c>
      <c r="I24" s="16" t="s">
        <v>61</v>
      </c>
      <c r="J24" s="16" t="str">
        <f>VLOOKUP(B24,playerList[[playerName]:[playerRoleType]],4,0)</f>
        <v>Batsman</v>
      </c>
    </row>
    <row r="25" spans="1:10" x14ac:dyDescent="0.35">
      <c r="A25" s="16">
        <v>25</v>
      </c>
      <c r="B25" s="16" t="s">
        <v>210</v>
      </c>
      <c r="C25" s="16" t="str">
        <f>VLOOKUP(B25,playerList[[playerName]:[playerRoleType]],2,0)</f>
        <v>9789</v>
      </c>
      <c r="D25" s="16" t="s">
        <v>4</v>
      </c>
      <c r="E25" s="16">
        <f>VLOOKUP(D25,'General Instruction'!$D$2:$E$11,2,0)</f>
        <v>64</v>
      </c>
      <c r="F25" s="16">
        <v>80</v>
      </c>
      <c r="G25" s="16" t="s">
        <v>17</v>
      </c>
      <c r="H25" s="16" t="str">
        <f>VLOOKUP(G25,'General Instruction'!$G$2:$H$11,2,0)</f>
        <v>67ba31f046dfde803c43d4c7</v>
      </c>
      <c r="I25" s="16" t="s">
        <v>61</v>
      </c>
      <c r="J25" s="16" t="str">
        <f>VLOOKUP(B25,playerList[[playerName]:[playerRoleType]],4,0)</f>
        <v>Batsman</v>
      </c>
    </row>
    <row r="26" spans="1:10" x14ac:dyDescent="0.35">
      <c r="A26" s="16">
        <v>26</v>
      </c>
      <c r="B26" s="16" t="s">
        <v>214</v>
      </c>
      <c r="C26" s="16" t="str">
        <f>VLOOKUP(B26,playerList[[playerName]:[playerRoleType]],2,0)</f>
        <v>19328</v>
      </c>
      <c r="D26" s="16" t="s">
        <v>4</v>
      </c>
      <c r="E26" s="16">
        <f>VLOOKUP(D26,'General Instruction'!$D$2:$E$11,2,0)</f>
        <v>64</v>
      </c>
      <c r="F26" s="16">
        <v>10</v>
      </c>
      <c r="G26" s="16" t="s">
        <v>19</v>
      </c>
      <c r="H26" s="16" t="str">
        <f>VLOOKUP(G26,'General Instruction'!$G$2:$H$11,2,0)</f>
        <v>67ba317346dfde803c43d118</v>
      </c>
      <c r="I26" s="16" t="s">
        <v>61</v>
      </c>
      <c r="J26" s="16" t="str">
        <f>VLOOKUP(B26,playerList[[playerName]:[playerRoleType]],4,0)</f>
        <v>Batsman</v>
      </c>
    </row>
    <row r="27" spans="1:10" x14ac:dyDescent="0.35">
      <c r="A27" s="16">
        <v>27</v>
      </c>
      <c r="B27" s="16" t="s">
        <v>208</v>
      </c>
      <c r="C27" s="16" t="str">
        <f>VLOOKUP(B27,playerList[[playerName]:[playerRoleType]],2,0)</f>
        <v>51791</v>
      </c>
      <c r="D27" s="16" t="s">
        <v>4</v>
      </c>
      <c r="E27" s="16">
        <f>VLOOKUP(D27,'General Instruction'!$D$2:$E$11,2,0)</f>
        <v>64</v>
      </c>
      <c r="F27" s="16">
        <v>90</v>
      </c>
      <c r="G27" s="16" t="s">
        <v>5</v>
      </c>
      <c r="H27" s="16" t="str">
        <f>VLOOKUP(G27,'General Instruction'!$G$2:$H$11,2,0)</f>
        <v>67ba323046dfde803c43d6a0</v>
      </c>
      <c r="I27" s="16" t="s">
        <v>61</v>
      </c>
      <c r="J27" s="16" t="str">
        <f>VLOOKUP(B27,playerList[[playerName]:[playerRoleType]],4,0)</f>
        <v>Batsman</v>
      </c>
    </row>
    <row r="28" spans="1:10" x14ac:dyDescent="0.35">
      <c r="A28" s="16">
        <v>28</v>
      </c>
      <c r="B28" s="16" t="s">
        <v>447</v>
      </c>
      <c r="C28" s="16" t="str">
        <f>VLOOKUP(B28,playerList[[playerName]:[playerRoleType]],2,0)</f>
        <v>9204</v>
      </c>
      <c r="D28" s="16" t="s">
        <v>4</v>
      </c>
      <c r="E28" s="16">
        <f>VLOOKUP(D28,'General Instruction'!$D$2:$E$11,2,0)</f>
        <v>64</v>
      </c>
      <c r="F28" s="16">
        <v>140</v>
      </c>
      <c r="G28" s="16" t="s">
        <v>1</v>
      </c>
      <c r="H28" s="16" t="str">
        <f>VLOOKUP(G28,'General Instruction'!$G$2:$H$11,2,0)</f>
        <v>67ba31ae46dfde803c43d2ef</v>
      </c>
      <c r="I28" s="16" t="s">
        <v>61</v>
      </c>
      <c r="J28" s="16" t="str">
        <f>VLOOKUP(B28,playerList[[playerName]:[playerRoleType]],4,0)</f>
        <v>Batsman</v>
      </c>
    </row>
    <row r="29" spans="1:10" x14ac:dyDescent="0.35">
      <c r="A29" s="16">
        <v>29</v>
      </c>
      <c r="B29" s="16" t="s">
        <v>104</v>
      </c>
      <c r="C29" s="16" t="str">
        <f>VLOOKUP(B29,playerList[[playerName]:[playerRoleType]],2,0)</f>
        <v>1413</v>
      </c>
      <c r="D29" s="16" t="s">
        <v>12</v>
      </c>
      <c r="E29" s="16">
        <f>VLOOKUP(D29,'General Instruction'!$D$2:$E$11,2,0)</f>
        <v>59</v>
      </c>
      <c r="F29" s="16">
        <v>950</v>
      </c>
      <c r="G29" s="16" t="s">
        <v>13</v>
      </c>
      <c r="H29" s="16" t="str">
        <f>VLOOKUP(G29,'General Instruction'!$G$2:$H$11,2,0)</f>
        <v>67ba2fe046dfde803c43c7e4</v>
      </c>
      <c r="I29" s="16" t="s">
        <v>61</v>
      </c>
      <c r="J29" s="16" t="str">
        <f>VLOOKUP(B29,playerList[[playerName]:[playerRoleType]],4,0)</f>
        <v>Batsman</v>
      </c>
    </row>
    <row r="30" spans="1:10" x14ac:dyDescent="0.35">
      <c r="A30" s="16">
        <v>31</v>
      </c>
      <c r="B30" s="16" t="s">
        <v>464</v>
      </c>
      <c r="C30" s="16" t="str">
        <f>VLOOKUP(B30,playerList[[playerName]:[playerRoleType]],2,0)</f>
        <v>52418</v>
      </c>
      <c r="D30" s="16" t="s">
        <v>12</v>
      </c>
      <c r="E30" s="16">
        <f>VLOOKUP(D30,'General Instruction'!$D$2:$E$11,2,0)</f>
        <v>59</v>
      </c>
      <c r="F30" s="16">
        <v>10</v>
      </c>
      <c r="G30" s="16" t="s">
        <v>3</v>
      </c>
      <c r="H30" s="16" t="str">
        <f>VLOOKUP(G30,'General Instruction'!$G$2:$H$11,2,0)</f>
        <v>67ba30d446dfde803c43cd6d</v>
      </c>
      <c r="I30" s="16" t="s">
        <v>61</v>
      </c>
      <c r="J30" s="16" t="str">
        <f>VLOOKUP(B30,playerList[[playerName]:[playerRoleType]],4,0)</f>
        <v>Batsman</v>
      </c>
    </row>
    <row r="31" spans="1:10" x14ac:dyDescent="0.35">
      <c r="A31" s="16">
        <v>32</v>
      </c>
      <c r="B31" s="16" t="s">
        <v>462</v>
      </c>
      <c r="C31" s="16" t="str">
        <f>VLOOKUP(B31,playerList[[playerName]:[playerRoleType]],2,0)</f>
        <v>13088</v>
      </c>
      <c r="D31" s="16" t="s">
        <v>12</v>
      </c>
      <c r="E31" s="16">
        <f>VLOOKUP(D31,'General Instruction'!$D$2:$E$11,2,0)</f>
        <v>59</v>
      </c>
      <c r="F31" s="16">
        <v>10</v>
      </c>
      <c r="G31" s="16" t="s">
        <v>3</v>
      </c>
      <c r="H31" s="16" t="str">
        <f>VLOOKUP(G31,'General Instruction'!$G$2:$H$11,2,0)</f>
        <v>67ba30d446dfde803c43cd6d</v>
      </c>
      <c r="I31" s="16" t="s">
        <v>61</v>
      </c>
      <c r="J31" s="16" t="str">
        <f>VLOOKUP(B31,playerList[[playerName]:[playerRoleType]],4,0)</f>
        <v>Batsman</v>
      </c>
    </row>
    <row r="32" spans="1:10" x14ac:dyDescent="0.35">
      <c r="A32" s="16">
        <v>33</v>
      </c>
      <c r="B32" s="16" t="s">
        <v>254</v>
      </c>
      <c r="C32" s="16" t="str">
        <f>VLOOKUP(B32,playerList[[playerName]:[playerRoleType]],2,0)</f>
        <v>13169</v>
      </c>
      <c r="D32" s="16" t="s">
        <v>12</v>
      </c>
      <c r="E32" s="16">
        <f>VLOOKUP(D32,'General Instruction'!$D$2:$E$11,2,0)</f>
        <v>59</v>
      </c>
      <c r="F32" s="16">
        <v>20</v>
      </c>
      <c r="G32" s="16" t="s">
        <v>15</v>
      </c>
      <c r="H32" s="16" t="str">
        <f>VLOOKUP(G32,'General Instruction'!$G$2:$H$11,2,0)</f>
        <v>67ba307846dfde803c43cb99</v>
      </c>
      <c r="I32" s="16" t="s">
        <v>61</v>
      </c>
      <c r="J32" s="16" t="str">
        <f>VLOOKUP(B32,playerList[[playerName]:[playerRoleType]],4,0)</f>
        <v>Batsman</v>
      </c>
    </row>
    <row r="33" spans="1:10" x14ac:dyDescent="0.35">
      <c r="A33" s="16">
        <v>34</v>
      </c>
      <c r="B33" s="16" t="s">
        <v>456</v>
      </c>
      <c r="C33" s="16" t="str">
        <f>VLOOKUP(B33,playerList[[playerName]:[playerRoleType]],2,0)</f>
        <v>8497</v>
      </c>
      <c r="D33" s="16" t="s">
        <v>10</v>
      </c>
      <c r="E33" s="16">
        <f>VLOOKUP(D33,'General Instruction'!$D$2:$E$11,2,0)</f>
        <v>255</v>
      </c>
      <c r="F33" s="16">
        <v>880</v>
      </c>
      <c r="G33" s="16" t="s">
        <v>15</v>
      </c>
      <c r="H33" s="16" t="str">
        <f>VLOOKUP(G33,'General Instruction'!$G$2:$H$11,2,0)</f>
        <v>67ba307846dfde803c43cb99</v>
      </c>
      <c r="I33" s="16" t="s">
        <v>61</v>
      </c>
      <c r="J33" s="16" t="str">
        <f>VLOOKUP(B33,playerList[[playerName]:[playerRoleType]],4,0)</f>
        <v>Batsman</v>
      </c>
    </row>
    <row r="34" spans="1:10" x14ac:dyDescent="0.35">
      <c r="A34" s="16">
        <v>35</v>
      </c>
      <c r="B34" s="16" t="s">
        <v>94</v>
      </c>
      <c r="C34" s="16" t="str">
        <f>VLOOKUP(B34,playerList[[playerName]:[playerRoleType]],2,0)</f>
        <v>10499</v>
      </c>
      <c r="D34" s="16" t="s">
        <v>10</v>
      </c>
      <c r="E34" s="16">
        <f>VLOOKUP(D34,'General Instruction'!$D$2:$E$11,2,0)</f>
        <v>255</v>
      </c>
      <c r="F34" s="16">
        <v>30</v>
      </c>
      <c r="G34" s="16" t="s">
        <v>9</v>
      </c>
      <c r="H34" s="16" t="str">
        <f>VLOOKUP(G34,'General Instruction'!$G$2:$H$11,2,0)</f>
        <v>67ba329b46dfde803c43da55</v>
      </c>
      <c r="I34" s="16" t="s">
        <v>61</v>
      </c>
      <c r="J34" s="16" t="str">
        <f>VLOOKUP(B34,playerList[[playerName]:[playerRoleType]],4,0)</f>
        <v>Batsman</v>
      </c>
    </row>
    <row r="35" spans="1:10" x14ac:dyDescent="0.35">
      <c r="A35" s="16">
        <v>36</v>
      </c>
      <c r="B35" s="16" t="s">
        <v>353</v>
      </c>
      <c r="C35" s="16" t="str">
        <f>VLOOKUP(B35,playerList[[playerName]:[playerRoleType]],2,0)</f>
        <v>13914</v>
      </c>
      <c r="D35" s="16" t="s">
        <v>10</v>
      </c>
      <c r="E35" s="16">
        <f>VLOOKUP(D35,'General Instruction'!$D$2:$E$11,2,0)</f>
        <v>255</v>
      </c>
      <c r="F35" s="16">
        <v>10</v>
      </c>
      <c r="G35" s="16" t="s">
        <v>17</v>
      </c>
      <c r="H35" s="16" t="str">
        <f>VLOOKUP(G35,'General Instruction'!$G$2:$H$11,2,0)</f>
        <v>67ba31f046dfde803c43d4c7</v>
      </c>
      <c r="I35" s="16" t="s">
        <v>61</v>
      </c>
      <c r="J35" s="16" t="str">
        <f>VLOOKUP(B35,playerList[[playerName]:[playerRoleType]],4,0)</f>
        <v>Batsman</v>
      </c>
    </row>
    <row r="36" spans="1:10" x14ac:dyDescent="0.35">
      <c r="A36" s="16">
        <v>37</v>
      </c>
      <c r="B36" s="16" t="s">
        <v>242</v>
      </c>
      <c r="C36" s="16" t="str">
        <f>VLOOKUP(B36,playerList[[playerName]:[playerRoleType]],2,0)</f>
        <v>8709</v>
      </c>
      <c r="D36" s="16" t="s">
        <v>10</v>
      </c>
      <c r="E36" s="16">
        <f>VLOOKUP(D36,'General Instruction'!$D$2:$E$11,2,0)</f>
        <v>255</v>
      </c>
      <c r="F36" s="16">
        <v>20</v>
      </c>
      <c r="G36" s="16" t="s">
        <v>5</v>
      </c>
      <c r="H36" s="16" t="str">
        <f>VLOOKUP(G36,'General Instruction'!$G$2:$H$11,2,0)</f>
        <v>67ba323046dfde803c43d6a0</v>
      </c>
      <c r="I36" s="16" t="s">
        <v>61</v>
      </c>
      <c r="J36" s="16" t="str">
        <f>VLOOKUP(B36,playerList[[playerName]:[playerRoleType]],4,0)</f>
        <v>Batsman</v>
      </c>
    </row>
    <row r="37" spans="1:10" x14ac:dyDescent="0.35">
      <c r="A37" s="16">
        <v>38</v>
      </c>
      <c r="B37" s="16" t="s">
        <v>355</v>
      </c>
      <c r="C37" s="16" t="str">
        <f>VLOOKUP(B37,playerList[[playerName]:[playerRoleType]],2,0)</f>
        <v>1447065</v>
      </c>
      <c r="D37" s="16" t="s">
        <v>10</v>
      </c>
      <c r="E37" s="16">
        <f>VLOOKUP(D37,'General Instruction'!$D$2:$E$11,2,0)</f>
        <v>255</v>
      </c>
      <c r="F37" s="16"/>
      <c r="G37" s="16" t="s">
        <v>528</v>
      </c>
      <c r="H37" s="16" t="e">
        <f>VLOOKUP(G37,'General Instruction'!$G$2:$H$11,2,0)</f>
        <v>#N/A</v>
      </c>
      <c r="I37" s="16" t="s">
        <v>61</v>
      </c>
      <c r="J37" s="16" t="str">
        <f>VLOOKUP(B37,playerList[[playerName]:[playerRoleType]],4,0)</f>
        <v>Batsman</v>
      </c>
    </row>
    <row r="38" spans="1:10" x14ac:dyDescent="0.35">
      <c r="A38" s="16">
        <v>39</v>
      </c>
      <c r="B38" s="16" t="s">
        <v>508</v>
      </c>
      <c r="C38" s="16" t="str">
        <f>VLOOKUP(B38,playerList[[playerName]:[playerRoleType]],2,0)</f>
        <v>6349</v>
      </c>
      <c r="D38" s="16" t="s">
        <v>16</v>
      </c>
      <c r="E38" s="16">
        <f>VLOOKUP(D38,'General Instruction'!$D$2:$E$11,2,0)</f>
        <v>966</v>
      </c>
      <c r="F38" s="16">
        <v>70</v>
      </c>
      <c r="G38" s="16" t="s">
        <v>15</v>
      </c>
      <c r="H38" s="16" t="str">
        <f>VLOOKUP(G38,'General Instruction'!$G$2:$H$11,2,0)</f>
        <v>67ba307846dfde803c43cb99</v>
      </c>
      <c r="I38" s="16" t="s">
        <v>61</v>
      </c>
      <c r="J38" s="16" t="str">
        <f>VLOOKUP(B38,playerList[[playerName]:[playerRoleType]],4,0)</f>
        <v>Batsman</v>
      </c>
    </row>
    <row r="39" spans="1:10" x14ac:dyDescent="0.35">
      <c r="A39" s="16">
        <v>40</v>
      </c>
      <c r="B39" s="16" t="s">
        <v>427</v>
      </c>
      <c r="C39" s="16" t="str">
        <f>VLOOKUP(B39,playerList[[playerName]:[playerRoleType]],2,0)</f>
        <v>9582</v>
      </c>
      <c r="D39" s="16" t="s">
        <v>16</v>
      </c>
      <c r="E39" s="16">
        <f>VLOOKUP(D39,'General Instruction'!$D$2:$E$11,2,0)</f>
        <v>966</v>
      </c>
      <c r="F39" s="16">
        <v>300</v>
      </c>
      <c r="G39" s="16" t="s">
        <v>19</v>
      </c>
      <c r="H39" s="16" t="str">
        <f>VLOOKUP(G39,'General Instruction'!$G$2:$H$11,2,0)</f>
        <v>67ba317346dfde803c43d118</v>
      </c>
      <c r="I39" s="16" t="s">
        <v>61</v>
      </c>
      <c r="J39" s="16" t="str">
        <f>VLOOKUP(B39,playerList[[playerName]:[playerRoleType]],4,0)</f>
        <v>Batsman</v>
      </c>
    </row>
    <row r="40" spans="1:10" x14ac:dyDescent="0.35">
      <c r="A40" s="16">
        <v>41</v>
      </c>
      <c r="B40" s="16" t="s">
        <v>306</v>
      </c>
      <c r="C40" s="16" t="str">
        <f>VLOOKUP(B40,playerList[[playerName]:[playerRoleType]],2,0)</f>
        <v>10223</v>
      </c>
      <c r="D40" s="16" t="s">
        <v>16</v>
      </c>
      <c r="E40" s="16">
        <f>VLOOKUP(D40,'General Instruction'!$D$2:$E$11,2,0)</f>
        <v>966</v>
      </c>
      <c r="F40" s="16">
        <v>30</v>
      </c>
      <c r="G40" s="16" t="s">
        <v>1</v>
      </c>
      <c r="H40" s="16" t="str">
        <f>VLOOKUP(G40,'General Instruction'!$G$2:$H$11,2,0)</f>
        <v>67ba31ae46dfde803c43d2ef</v>
      </c>
      <c r="I40" s="16" t="s">
        <v>61</v>
      </c>
      <c r="J40" s="16" t="str">
        <f>VLOOKUP(B40,playerList[[playerName]:[playerRoleType]],4,0)</f>
        <v>Batsman</v>
      </c>
    </row>
    <row r="41" spans="1:10" x14ac:dyDescent="0.35">
      <c r="A41" s="16">
        <v>42</v>
      </c>
      <c r="B41" s="16" t="s">
        <v>161</v>
      </c>
      <c r="C41" s="16" t="str">
        <f>VLOOKUP(B41,playerList[[playerName]:[playerRoleType]],2,0)</f>
        <v>11808</v>
      </c>
      <c r="D41" s="16" t="s">
        <v>0</v>
      </c>
      <c r="E41" s="16">
        <f>VLOOKUP(D41,'General Instruction'!$D$2:$E$11,2,0)</f>
        <v>971</v>
      </c>
      <c r="F41" s="16">
        <v>1110</v>
      </c>
      <c r="G41" s="16" t="s">
        <v>7</v>
      </c>
      <c r="H41" s="16" t="str">
        <f>VLOOKUP(G41,'General Instruction'!$G$2:$H$11,2,0)</f>
        <v>67ba312a46dfde803c43cf42</v>
      </c>
      <c r="I41" s="16" t="s">
        <v>61</v>
      </c>
      <c r="J41" s="16" t="str">
        <f>VLOOKUP(B41,playerList[[playerName]:[playerRoleType]],4,0)</f>
        <v>Batsman</v>
      </c>
    </row>
    <row r="42" spans="1:10" x14ac:dyDescent="0.35">
      <c r="A42" s="16">
        <v>43</v>
      </c>
      <c r="B42" s="12" t="s">
        <v>408</v>
      </c>
      <c r="C42" s="16" t="str">
        <f>VLOOKUP(B42,playerList[[playerName]:[playerRoleType]],2,0)</f>
        <v>13866</v>
      </c>
      <c r="D42" s="16" t="s">
        <v>0</v>
      </c>
      <c r="E42" s="16">
        <f>VLOOKUP(D42,'General Instruction'!$D$2:$E$11,2,0)</f>
        <v>971</v>
      </c>
      <c r="F42" s="16">
        <v>500</v>
      </c>
      <c r="G42" s="16" t="s">
        <v>1</v>
      </c>
      <c r="H42" s="16" t="str">
        <f>VLOOKUP(G42,'General Instruction'!$G$2:$H$11,2,0)</f>
        <v>67ba31ae46dfde803c43d2ef</v>
      </c>
      <c r="I42" s="16" t="s">
        <v>61</v>
      </c>
      <c r="J42" s="16" t="str">
        <f>VLOOKUP(B42,playerList[[playerName]:[playerRoleType]],4,0)</f>
        <v>Batsman</v>
      </c>
    </row>
    <row r="43" spans="1:10" x14ac:dyDescent="0.35">
      <c r="A43" s="16">
        <v>44</v>
      </c>
      <c r="B43" s="16" t="s">
        <v>53</v>
      </c>
      <c r="C43" s="16" t="str">
        <f>VLOOKUP(B43,playerList[[playerName]:[playerRoleType]],2,0)</f>
        <v>10636</v>
      </c>
      <c r="D43" s="16" t="s">
        <v>12</v>
      </c>
      <c r="E43" s="16">
        <f>VLOOKUP(D43,'General Instruction'!$D$2:$E$11,2,0)</f>
        <v>59</v>
      </c>
      <c r="F43" s="16">
        <v>220</v>
      </c>
      <c r="G43" s="16" t="s">
        <v>17</v>
      </c>
      <c r="H43" s="16" t="str">
        <f>VLOOKUP(G43,'General Instruction'!$G$2:$H$11,2,0)</f>
        <v>67ba31f046dfde803c43d4c7</v>
      </c>
      <c r="I43" s="16" t="s">
        <v>61</v>
      </c>
      <c r="J43" s="16" t="str">
        <f>VLOOKUP(B43,playerList[[playerName]:[playerRoleType]],4,0)</f>
        <v>Batsman</v>
      </c>
    </row>
    <row r="44" spans="1:10" x14ac:dyDescent="0.35">
      <c r="A44" s="16">
        <v>45</v>
      </c>
      <c r="B44" s="16" t="s">
        <v>51</v>
      </c>
      <c r="C44" s="16" t="str">
        <f>VLOOKUP(B44,playerList[[playerName]:[playerRoleType]],2,0)</f>
        <v>12258</v>
      </c>
      <c r="D44" s="16" t="s">
        <v>6</v>
      </c>
      <c r="E44" s="16">
        <f>VLOOKUP(D44,'General Instruction'!$D$2:$E$11,2,0)</f>
        <v>62</v>
      </c>
      <c r="F44" s="16">
        <v>20</v>
      </c>
      <c r="G44" s="16" t="s">
        <v>11</v>
      </c>
      <c r="H44" s="16" t="str">
        <f>VLOOKUP(G44,'General Instruction'!$G$2:$H$11,2,0)</f>
        <v>67ba326546dfde803c43d87a</v>
      </c>
      <c r="I44" s="16" t="s">
        <v>61</v>
      </c>
      <c r="J44" s="16" t="str">
        <f>VLOOKUP(B44,playerList[[playerName]:[playerRoleType]],4,0)</f>
        <v>AllRounder</v>
      </c>
    </row>
    <row r="45" spans="1:10" x14ac:dyDescent="0.35">
      <c r="A45" s="16">
        <v>46</v>
      </c>
      <c r="B45" s="12" t="s">
        <v>470</v>
      </c>
      <c r="C45" s="16" t="str">
        <f>VLOOKUP(B45,playerList[[playerName]:[playerRoleType]],2,0)</f>
        <v>14501</v>
      </c>
      <c r="D45" s="16" t="s">
        <v>14</v>
      </c>
      <c r="E45" s="16">
        <f>VLOOKUP(D45,'General Instruction'!$D$2:$E$11,2,0)</f>
        <v>61</v>
      </c>
      <c r="F45" s="16">
        <v>50</v>
      </c>
      <c r="G45" s="16" t="s">
        <v>1</v>
      </c>
      <c r="H45" s="16" t="str">
        <f>VLOOKUP(G45,'General Instruction'!$G$2:$H$11,2,0)</f>
        <v>67ba31ae46dfde803c43d2ef</v>
      </c>
      <c r="I45" s="16" t="s">
        <v>61</v>
      </c>
      <c r="J45" s="16" t="str">
        <f>VLOOKUP(B45,playerList[[playerName]:[playerRoleType]],4,0)</f>
        <v>Batsman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35FD-44F8-41A3-89D4-B244EDBBC17A}">
  <dimension ref="A1:J71"/>
  <sheetViews>
    <sheetView topLeftCell="A58" workbookViewId="0">
      <selection activeCell="L65" sqref="L65"/>
    </sheetView>
  </sheetViews>
  <sheetFormatPr defaultRowHeight="14.5" x14ac:dyDescent="0.35"/>
  <cols>
    <col min="1" max="1" width="5.90625" bestFit="1" customWidth="1"/>
    <col min="2" max="2" width="20.6328125" bestFit="1" customWidth="1"/>
    <col min="3" max="3" width="7.81640625" bestFit="1" customWidth="1"/>
    <col min="4" max="4" width="5.26953125" bestFit="1" customWidth="1"/>
    <col min="5" max="5" width="6.7265625" bestFit="1" customWidth="1"/>
    <col min="6" max="6" width="6.90625" bestFit="1" customWidth="1"/>
    <col min="7" max="7" width="8.453125" bestFit="1" customWidth="1"/>
    <col min="8" max="8" width="24.6328125" bestFit="1" customWidth="1"/>
    <col min="9" max="9" width="12.08984375" bestFit="1" customWidth="1"/>
    <col min="10" max="10" width="9.54296875" bestFit="1" customWidth="1"/>
  </cols>
  <sheetData>
    <row r="1" spans="1:10" x14ac:dyDescent="0.35">
      <c r="A1" s="9" t="s">
        <v>521</v>
      </c>
      <c r="B1" s="9" t="s">
        <v>522</v>
      </c>
      <c r="C1" s="9" t="s">
        <v>56</v>
      </c>
      <c r="D1" s="9" t="s">
        <v>523</v>
      </c>
      <c r="E1" s="9" t="s">
        <v>23</v>
      </c>
      <c r="F1" s="9" t="s">
        <v>524</v>
      </c>
      <c r="G1" s="9" t="s">
        <v>525</v>
      </c>
      <c r="H1" s="9" t="s">
        <v>22</v>
      </c>
      <c r="I1" s="9" t="s">
        <v>520</v>
      </c>
      <c r="J1" s="9" t="s">
        <v>520</v>
      </c>
    </row>
    <row r="2" spans="1:10" x14ac:dyDescent="0.35">
      <c r="A2" s="9">
        <v>1</v>
      </c>
      <c r="B2" s="9" t="s">
        <v>197</v>
      </c>
      <c r="C2" s="9" t="str">
        <f>VLOOKUP(B2,playerList[[playerName]:[playerRoleType]],2,0)</f>
        <v>11195</v>
      </c>
      <c r="D2" s="9" t="s">
        <v>8</v>
      </c>
      <c r="E2" s="9">
        <f>VLOOKUP(D2,'General Instruction'!$D$2:$E$11,2,0)</f>
        <v>58</v>
      </c>
      <c r="F2" s="9">
        <v>510</v>
      </c>
      <c r="G2" s="9" t="s">
        <v>5</v>
      </c>
      <c r="H2" s="9" t="str">
        <f>VLOOKUP(G2,'General Instruction'!$G$2:$H$11,2,0)</f>
        <v>67ba323046dfde803c43d6a0</v>
      </c>
      <c r="I2" s="9" t="s">
        <v>534</v>
      </c>
      <c r="J2" s="9" t="str">
        <f>VLOOKUP(B2,playerList[[playerName]:[playerRoleType]],4,0)</f>
        <v>AllRounder</v>
      </c>
    </row>
    <row r="3" spans="1:10" x14ac:dyDescent="0.35">
      <c r="A3" s="9">
        <v>2</v>
      </c>
      <c r="B3" s="9" t="s">
        <v>67</v>
      </c>
      <c r="C3" s="9" t="str">
        <f>VLOOKUP(B3,playerList[[playerName]:[playerRoleType]],2,0)</f>
        <v>8204</v>
      </c>
      <c r="D3" s="9" t="s">
        <v>8</v>
      </c>
      <c r="E3" s="9">
        <f>VLOOKUP(D3,'General Instruction'!$D$2:$E$11,2,0)</f>
        <v>58</v>
      </c>
      <c r="F3" s="9">
        <v>170</v>
      </c>
      <c r="G3" s="9" t="s">
        <v>7</v>
      </c>
      <c r="H3" s="9" t="str">
        <f>VLOOKUP(G3,'General Instruction'!$G$2:$H$11,2,0)</f>
        <v>67ba312a46dfde803c43cf42</v>
      </c>
      <c r="I3" s="9" t="s">
        <v>534</v>
      </c>
      <c r="J3" s="9" t="str">
        <f>VLOOKUP(B3,playerList[[playerName]:[playerRoleType]],4,0)</f>
        <v>AllRounder</v>
      </c>
    </row>
    <row r="4" spans="1:10" x14ac:dyDescent="0.35">
      <c r="A4" s="9">
        <v>3</v>
      </c>
      <c r="B4" s="9" t="s">
        <v>63</v>
      </c>
      <c r="C4" s="9" t="str">
        <f>VLOOKUP(B4,playerList[[playerName]:[playerRoleType]],2,0)</f>
        <v>9427</v>
      </c>
      <c r="D4" s="9" t="s">
        <v>8</v>
      </c>
      <c r="E4" s="9">
        <f>VLOOKUP(D4,'General Instruction'!$D$2:$E$11,2,0)</f>
        <v>58</v>
      </c>
      <c r="F4" s="9">
        <v>100</v>
      </c>
      <c r="G4" s="9" t="s">
        <v>3</v>
      </c>
      <c r="H4" s="9" t="str">
        <f>VLOOKUP(G4,'General Instruction'!$G$2:$H$11,2,0)</f>
        <v>67ba30d446dfde803c43cd6d</v>
      </c>
      <c r="I4" s="9" t="s">
        <v>534</v>
      </c>
      <c r="J4" s="9" t="str">
        <f>VLOOKUP(B4,playerList[[playerName]:[playerRoleType]],4,0)</f>
        <v>AllRounder</v>
      </c>
    </row>
    <row r="5" spans="1:10" x14ac:dyDescent="0.35">
      <c r="A5" s="9">
        <v>4</v>
      </c>
      <c r="B5" s="9" t="s">
        <v>437</v>
      </c>
      <c r="C5" s="9" t="str">
        <f>VLOOKUP(B5,playerList[[playerName]:[playerRoleType]],2,0)</f>
        <v>11177</v>
      </c>
      <c r="D5" s="9" t="s">
        <v>8</v>
      </c>
      <c r="E5" s="9">
        <f>VLOOKUP(D5,'General Instruction'!$D$2:$E$11,2,0)</f>
        <v>58</v>
      </c>
      <c r="F5" s="9">
        <v>280</v>
      </c>
      <c r="G5" s="9" t="s">
        <v>3</v>
      </c>
      <c r="H5" s="9" t="str">
        <f>VLOOKUP(G5,'General Instruction'!$G$2:$H$11,2,0)</f>
        <v>67ba30d446dfde803c43cd6d</v>
      </c>
      <c r="I5" s="9" t="s">
        <v>534</v>
      </c>
      <c r="J5" s="9" t="str">
        <f>VLOOKUP(B5,playerList[[playerName]:[playerRoleType]],4,0)</f>
        <v>AllRounder</v>
      </c>
    </row>
    <row r="6" spans="1:10" x14ac:dyDescent="0.35">
      <c r="A6" s="9">
        <v>5</v>
      </c>
      <c r="B6" s="9" t="s">
        <v>322</v>
      </c>
      <c r="C6" s="9" t="str">
        <f>VLOOKUP(B6,playerList[[playerName]:[playerRoleType]],2,0)</f>
        <v>32835</v>
      </c>
      <c r="D6" s="9" t="s">
        <v>8</v>
      </c>
      <c r="E6" s="9">
        <f>VLOOKUP(D6,'General Instruction'!$D$2:$E$11,2,0)</f>
        <v>58</v>
      </c>
      <c r="F6" s="9">
        <v>20</v>
      </c>
      <c r="G6" s="9" t="s">
        <v>15</v>
      </c>
      <c r="H6" s="9" t="str">
        <f>VLOOKUP(G6,'General Instruction'!$G$2:$H$11,2,0)</f>
        <v>67ba307846dfde803c43cb99</v>
      </c>
      <c r="I6" s="9" t="s">
        <v>534</v>
      </c>
      <c r="J6" s="9" t="str">
        <f>VLOOKUP(B6,playerList[[playerName]:[playerRoleType]],4,0)</f>
        <v>AllRounder</v>
      </c>
    </row>
    <row r="7" spans="1:10" x14ac:dyDescent="0.35">
      <c r="A7" s="9">
        <v>6</v>
      </c>
      <c r="B7" s="9" t="s">
        <v>324</v>
      </c>
      <c r="C7" s="9" t="str">
        <f>VLOOKUP(B7,playerList[[playerName]:[playerRoleType]],2,0)</f>
        <v>587</v>
      </c>
      <c r="D7" s="9" t="s">
        <v>8</v>
      </c>
      <c r="E7" s="9">
        <f>VLOOKUP(D7,'General Instruction'!$D$2:$E$11,2,0)</f>
        <v>58</v>
      </c>
      <c r="F7" s="9">
        <v>300</v>
      </c>
      <c r="G7" s="9" t="s">
        <v>17</v>
      </c>
      <c r="H7" s="9" t="str">
        <f>VLOOKUP(G7,'General Instruction'!$G$2:$H$11,2,0)</f>
        <v>67ba31f046dfde803c43d4c7</v>
      </c>
      <c r="I7" s="9" t="s">
        <v>534</v>
      </c>
      <c r="J7" s="9" t="str">
        <f>VLOOKUP(B7,playerList[[playerName]:[playerRoleType]],4,0)</f>
        <v>AllRounder</v>
      </c>
    </row>
    <row r="8" spans="1:10" x14ac:dyDescent="0.35">
      <c r="A8" s="9">
        <v>7</v>
      </c>
      <c r="B8" s="9" t="s">
        <v>326</v>
      </c>
      <c r="C8" s="9" t="str">
        <f>VLOOKUP(B8,playerList[[playerName]:[playerRoleType]],2,0)</f>
        <v>14598</v>
      </c>
      <c r="D8" s="9" t="s">
        <v>8</v>
      </c>
      <c r="E8" s="9">
        <f>VLOOKUP(D8,'General Instruction'!$D$2:$E$11,2,0)</f>
        <v>58</v>
      </c>
      <c r="F8" s="9">
        <v>20</v>
      </c>
      <c r="G8" s="9" t="s">
        <v>15</v>
      </c>
      <c r="H8" s="9" t="str">
        <f>VLOOKUP(G8,'General Instruction'!$G$2:$H$11,2,0)</f>
        <v>67ba307846dfde803c43cb99</v>
      </c>
      <c r="I8" s="9" t="s">
        <v>534</v>
      </c>
      <c r="J8" s="9" t="str">
        <f>VLOOKUP(B8,playerList[[playerName]:[playerRoleType]],4,0)</f>
        <v>AllRounder</v>
      </c>
    </row>
    <row r="9" spans="1:10" x14ac:dyDescent="0.35">
      <c r="A9" s="9">
        <v>8</v>
      </c>
      <c r="B9" s="9" t="s">
        <v>439</v>
      </c>
      <c r="C9" s="9" t="str">
        <f>VLOOKUP(B9,playerList[[playerName]:[playerRoleType]],2,0)</f>
        <v>1593</v>
      </c>
      <c r="D9" s="9" t="s">
        <v>8</v>
      </c>
      <c r="E9" s="9">
        <f>VLOOKUP(D9,'General Instruction'!$D$2:$E$11,2,0)</f>
        <v>58</v>
      </c>
      <c r="F9" s="9">
        <v>200</v>
      </c>
      <c r="G9" s="9" t="s">
        <v>19</v>
      </c>
      <c r="H9" s="9" t="str">
        <f>VLOOKUP(G9,'General Instruction'!$G$2:$H$11,2,0)</f>
        <v>67ba317346dfde803c43d118</v>
      </c>
      <c r="I9" s="9" t="s">
        <v>534</v>
      </c>
      <c r="J9" s="9" t="str">
        <f>VLOOKUP(B9,playerList[[playerName]:[playerRoleType]],4,0)</f>
        <v>AllRounder</v>
      </c>
    </row>
    <row r="10" spans="1:10" x14ac:dyDescent="0.35">
      <c r="A10" s="9">
        <v>9</v>
      </c>
      <c r="B10" s="9" t="s">
        <v>199</v>
      </c>
      <c r="C10" s="9" t="str">
        <f>VLOOKUP(B10,playerList[[playerName]:[playerRoleType]],2,0)</f>
        <v>10420</v>
      </c>
      <c r="D10" s="9" t="s">
        <v>8</v>
      </c>
      <c r="E10" s="9">
        <f>VLOOKUP(D10,'General Instruction'!$D$2:$E$11,2,0)</f>
        <v>58</v>
      </c>
      <c r="F10" s="9">
        <v>280</v>
      </c>
      <c r="G10" s="9" t="s">
        <v>15</v>
      </c>
      <c r="H10" s="9" t="str">
        <f>VLOOKUP(G10,'General Instruction'!$G$2:$H$11,2,0)</f>
        <v>67ba307846dfde803c43cb99</v>
      </c>
      <c r="I10" s="9" t="s">
        <v>534</v>
      </c>
      <c r="J10" s="9" t="str">
        <f>VLOOKUP(B10,playerList[[playerName]:[playerRoleType]],4,0)</f>
        <v>AllRounder</v>
      </c>
    </row>
    <row r="11" spans="1:10" x14ac:dyDescent="0.35">
      <c r="A11" s="9">
        <v>10</v>
      </c>
      <c r="B11" s="9" t="s">
        <v>266</v>
      </c>
      <c r="C11" s="9" t="str">
        <f>VLOOKUP(B11,playerList[[playerName]:[playerRoleType]],2,0)</f>
        <v>13497</v>
      </c>
      <c r="D11" s="9" t="s">
        <v>14</v>
      </c>
      <c r="E11" s="9">
        <f>VLOOKUP(D11,'General Instruction'!$D$2:$E$11,2,0)</f>
        <v>61</v>
      </c>
      <c r="F11" s="9">
        <v>70</v>
      </c>
      <c r="G11" s="9" t="s">
        <v>3</v>
      </c>
      <c r="H11" s="9" t="str">
        <f>VLOOKUP(G11,'General Instruction'!$G$2:$H$11,2,0)</f>
        <v>67ba30d446dfde803c43cd6d</v>
      </c>
      <c r="I11" s="9" t="s">
        <v>534</v>
      </c>
      <c r="J11" s="9" t="str">
        <f>VLOOKUP(B11,playerList[[playerName]:[playerRoleType]],4,0)</f>
        <v>AllRounder</v>
      </c>
    </row>
    <row r="12" spans="1:10" x14ac:dyDescent="0.35">
      <c r="A12" s="9">
        <v>11</v>
      </c>
      <c r="B12" s="9" t="s">
        <v>371</v>
      </c>
      <c r="C12" s="9" t="str">
        <f>VLOOKUP(B12,playerList[[playerName]:[playerRoleType]],2,0)</f>
        <v>1431811</v>
      </c>
      <c r="D12" s="9" t="s">
        <v>14</v>
      </c>
      <c r="E12" s="9">
        <f>VLOOKUP(D12,'General Instruction'!$D$2:$E$11,2,0)</f>
        <v>61</v>
      </c>
      <c r="F12" s="9"/>
      <c r="G12" s="9" t="s">
        <v>528</v>
      </c>
      <c r="H12" s="9" t="e">
        <f>VLOOKUP(G12,'General Instruction'!$G$2:$H$11,2,0)</f>
        <v>#N/A</v>
      </c>
      <c r="I12" s="9" t="s">
        <v>534</v>
      </c>
      <c r="J12" s="9" t="str">
        <f>VLOOKUP(B12,playerList[[playerName]:[playerRoleType]],4,0)</f>
        <v>AllRounder</v>
      </c>
    </row>
    <row r="13" spans="1:10" x14ac:dyDescent="0.35">
      <c r="A13" s="9">
        <v>12</v>
      </c>
      <c r="B13" s="9" t="s">
        <v>129</v>
      </c>
      <c r="C13" s="9" t="str">
        <f>VLOOKUP(B13,playerList[[playerName]:[playerRoleType]],2,0)</f>
        <v>22386</v>
      </c>
      <c r="D13" s="9" t="s">
        <v>14</v>
      </c>
      <c r="E13" s="9">
        <f>VLOOKUP(D13,'General Instruction'!$D$2:$E$11,2,0)</f>
        <v>61</v>
      </c>
      <c r="F13" s="9"/>
      <c r="G13" s="9" t="s">
        <v>528</v>
      </c>
      <c r="H13" s="9" t="e">
        <f>VLOOKUP(G13,'General Instruction'!$G$2:$H$11,2,0)</f>
        <v>#N/A</v>
      </c>
      <c r="I13" s="9" t="s">
        <v>534</v>
      </c>
      <c r="J13" s="9" t="str">
        <f>VLOOKUP(B13,playerList[[playerName]:[playerRoleType]],4,0)</f>
        <v>AllRounder</v>
      </c>
    </row>
    <row r="14" spans="1:10" x14ac:dyDescent="0.35">
      <c r="A14" s="9">
        <v>13</v>
      </c>
      <c r="B14" s="9" t="s">
        <v>268</v>
      </c>
      <c r="C14" s="9" t="str">
        <f>VLOOKUP(B14,playerList[[playerName]:[playerRoleType]],2,0)</f>
        <v>8808</v>
      </c>
      <c r="D14" s="9" t="s">
        <v>14</v>
      </c>
      <c r="E14" s="9">
        <f>VLOOKUP(D14,'General Instruction'!$D$2:$E$11,2,0)</f>
        <v>61</v>
      </c>
      <c r="F14" s="9">
        <v>380</v>
      </c>
      <c r="G14" s="9" t="s">
        <v>19</v>
      </c>
      <c r="H14" s="9" t="str">
        <f>VLOOKUP(G14,'General Instruction'!$G$2:$H$11,2,0)</f>
        <v>67ba317346dfde803c43d118</v>
      </c>
      <c r="I14" s="9" t="s">
        <v>534</v>
      </c>
      <c r="J14" s="9" t="str">
        <f>VLOOKUP(B14,playerList[[playerName]:[playerRoleType]],4,0)</f>
        <v>AllRounder</v>
      </c>
    </row>
    <row r="15" spans="1:10" x14ac:dyDescent="0.35">
      <c r="A15" s="9">
        <v>14</v>
      </c>
      <c r="B15" s="9" t="s">
        <v>131</v>
      </c>
      <c r="C15" s="9" t="str">
        <f>VLOOKUP(B15,playerList[[playerName]:[playerRoleType]],2,0)</f>
        <v>12779</v>
      </c>
      <c r="D15" s="9" t="s">
        <v>14</v>
      </c>
      <c r="E15" s="9">
        <f>VLOOKUP(D15,'General Instruction'!$D$2:$E$11,2,0)</f>
        <v>61</v>
      </c>
      <c r="F15" s="9">
        <v>30</v>
      </c>
      <c r="G15" s="9" t="s">
        <v>13</v>
      </c>
      <c r="H15" s="9" t="str">
        <f>VLOOKUP(G15,'General Instruction'!$G$2:$H$11,2,0)</f>
        <v>67ba2fe046dfde803c43c7e4</v>
      </c>
      <c r="I15" s="9" t="s">
        <v>534</v>
      </c>
      <c r="J15" s="9" t="str">
        <f>VLOOKUP(B15,playerList[[playerName]:[playerRoleType]],4,0)</f>
        <v>AllRounder</v>
      </c>
    </row>
    <row r="16" spans="1:10" x14ac:dyDescent="0.35">
      <c r="A16" s="9">
        <v>15</v>
      </c>
      <c r="B16" s="11" t="s">
        <v>472</v>
      </c>
      <c r="C16" s="9" t="str">
        <f>VLOOKUP(B16,playerList[[playerName]:[playerRoleType]],2,0)</f>
        <v>11777</v>
      </c>
      <c r="D16" s="9" t="s">
        <v>14</v>
      </c>
      <c r="E16" s="9">
        <f>VLOOKUP(D16,'General Instruction'!$D$2:$E$11,2,0)</f>
        <v>61</v>
      </c>
      <c r="F16" s="9"/>
      <c r="G16" s="9" t="s">
        <v>528</v>
      </c>
      <c r="H16" s="9" t="e">
        <f>VLOOKUP(G16,'General Instruction'!$G$2:$H$11,2,0)</f>
        <v>#N/A</v>
      </c>
      <c r="I16" s="9" t="s">
        <v>534</v>
      </c>
      <c r="J16" s="9" t="str">
        <f>VLOOKUP(B16,playerList[[playerName]:[playerRoleType]],4,0)</f>
        <v>AllRounder</v>
      </c>
    </row>
    <row r="17" spans="1:10" x14ac:dyDescent="0.35">
      <c r="A17" s="9">
        <v>16</v>
      </c>
      <c r="B17" s="9" t="s">
        <v>474</v>
      </c>
      <c r="C17" s="9" t="str">
        <f>VLOOKUP(B17,playerList[[playerName]:[playerRoleType]],2,0)</f>
        <v>47742</v>
      </c>
      <c r="D17" s="9" t="s">
        <v>14</v>
      </c>
      <c r="E17" s="9">
        <f>VLOOKUP(D17,'General Instruction'!$D$2:$E$11,2,0)</f>
        <v>61</v>
      </c>
      <c r="F17" s="9"/>
      <c r="G17" s="9" t="s">
        <v>528</v>
      </c>
      <c r="H17" s="9" t="e">
        <f>VLOOKUP(G17,'General Instruction'!$G$2:$H$11,2,0)</f>
        <v>#N/A</v>
      </c>
      <c r="I17" s="9" t="s">
        <v>534</v>
      </c>
      <c r="J17" s="9" t="str">
        <f>VLOOKUP(B17,playerList[[playerName]:[playerRoleType]],4,0)</f>
        <v>AllRounder</v>
      </c>
    </row>
    <row r="18" spans="1:10" x14ac:dyDescent="0.35">
      <c r="A18" s="9">
        <v>17</v>
      </c>
      <c r="B18" s="9" t="s">
        <v>270</v>
      </c>
      <c r="C18" s="9" t="str">
        <f>VLOOKUP(B18,playerList[[playerName]:[playerRoleType]],2,0)</f>
        <v>1447321</v>
      </c>
      <c r="D18" s="9" t="s">
        <v>14</v>
      </c>
      <c r="E18" s="9">
        <f>VLOOKUP(D18,'General Instruction'!$D$2:$E$11,2,0)</f>
        <v>61</v>
      </c>
      <c r="F18" s="9"/>
      <c r="G18" s="9" t="s">
        <v>528</v>
      </c>
      <c r="H18" s="9" t="e">
        <f>VLOOKUP(G18,'General Instruction'!$G$2:$H$11,2,0)</f>
        <v>#N/A</v>
      </c>
      <c r="I18" s="9" t="s">
        <v>534</v>
      </c>
      <c r="J18" s="9" t="str">
        <f>VLOOKUP(B18,playerList[[playerName]:[playerRoleType]],4,0)</f>
        <v>AllRounder</v>
      </c>
    </row>
    <row r="19" spans="1:10" x14ac:dyDescent="0.35">
      <c r="A19" s="9">
        <v>18</v>
      </c>
      <c r="B19" s="9" t="s">
        <v>383</v>
      </c>
      <c r="C19" s="9" t="str">
        <f>VLOOKUP(B19,playerList[[playerName]:[playerRoleType]],2,0)</f>
        <v>27424</v>
      </c>
      <c r="D19" s="9" t="s">
        <v>2</v>
      </c>
      <c r="E19" s="9">
        <f>VLOOKUP(D19,'General Instruction'!$D$2:$E$11,2,0)</f>
        <v>65</v>
      </c>
      <c r="F19" s="9">
        <v>30</v>
      </c>
      <c r="G19" s="9" t="s">
        <v>15</v>
      </c>
      <c r="H19" s="9" t="str">
        <f>VLOOKUP(G19,'General Instruction'!$G$2:$H$11,2,0)</f>
        <v>67ba307846dfde803c43cb99</v>
      </c>
      <c r="I19" s="9" t="s">
        <v>534</v>
      </c>
      <c r="J19" s="9" t="str">
        <f>VLOOKUP(B19,playerList[[playerName]:[playerRoleType]],4,0)</f>
        <v>AllRounder</v>
      </c>
    </row>
    <row r="20" spans="1:10" x14ac:dyDescent="0.35">
      <c r="A20" s="9">
        <v>19</v>
      </c>
      <c r="B20" s="9" t="s">
        <v>482</v>
      </c>
      <c r="C20" s="9" t="str">
        <f>VLOOKUP(B20,playerList[[playerName]:[playerRoleType]],2,0)</f>
        <v>8989</v>
      </c>
      <c r="D20" s="9" t="s">
        <v>2</v>
      </c>
      <c r="E20" s="9">
        <f>VLOOKUP(D20,'General Instruction'!$D$2:$E$11,2,0)</f>
        <v>65</v>
      </c>
      <c r="F20" s="9">
        <v>310</v>
      </c>
      <c r="G20" s="9" t="s">
        <v>5</v>
      </c>
      <c r="H20" s="9" t="str">
        <f>VLOOKUP(G20,'General Instruction'!$G$2:$H$11,2,0)</f>
        <v>67ba323046dfde803c43d6a0</v>
      </c>
      <c r="I20" s="9" t="s">
        <v>534</v>
      </c>
      <c r="J20" s="9" t="str">
        <f>VLOOKUP(B20,playerList[[playerName]:[playerRoleType]],4,0)</f>
        <v>AllRounder</v>
      </c>
    </row>
    <row r="21" spans="1:10" x14ac:dyDescent="0.35">
      <c r="A21" s="9">
        <v>20</v>
      </c>
      <c r="B21" s="9" t="s">
        <v>385</v>
      </c>
      <c r="C21" s="9" t="str">
        <f>VLOOKUP(B21,playerList[[playerName]:[playerRoleType]],2,0)</f>
        <v>7662</v>
      </c>
      <c r="D21" s="9" t="s">
        <v>2</v>
      </c>
      <c r="E21" s="9">
        <f>VLOOKUP(D21,'General Instruction'!$D$2:$E$11,2,0)</f>
        <v>65</v>
      </c>
      <c r="F21" s="9">
        <v>290</v>
      </c>
      <c r="G21" s="9" t="s">
        <v>7</v>
      </c>
      <c r="H21" s="9" t="str">
        <f>VLOOKUP(G21,'General Instruction'!$G$2:$H$11,2,0)</f>
        <v>67ba312a46dfde803c43cf42</v>
      </c>
      <c r="I21" s="9" t="s">
        <v>534</v>
      </c>
      <c r="J21" s="9" t="str">
        <f>VLOOKUP(B21,playerList[[playerName]:[playerRoleType]],4,0)</f>
        <v>AllRounder</v>
      </c>
    </row>
    <row r="22" spans="1:10" x14ac:dyDescent="0.35">
      <c r="A22" s="9">
        <v>21</v>
      </c>
      <c r="B22" s="9" t="s">
        <v>137</v>
      </c>
      <c r="C22" s="9" t="str">
        <f>VLOOKUP(B22,playerList[[playerName]:[playerRoleType]],2,0)</f>
        <v>13170</v>
      </c>
      <c r="D22" s="9" t="s">
        <v>2</v>
      </c>
      <c r="E22" s="9">
        <f>VLOOKUP(D22,'General Instruction'!$D$2:$E$11,2,0)</f>
        <v>65</v>
      </c>
      <c r="F22" s="9">
        <v>10</v>
      </c>
      <c r="G22" s="9" t="s">
        <v>15</v>
      </c>
      <c r="H22" s="9" t="str">
        <f>VLOOKUP(G22,'General Instruction'!$G$2:$H$11,2,0)</f>
        <v>67ba307846dfde803c43cb99</v>
      </c>
      <c r="I22" s="9" t="s">
        <v>534</v>
      </c>
      <c r="J22" s="9" t="str">
        <f>VLOOKUP(B22,playerList[[playerName]:[playerRoleType]],4,0)</f>
        <v>AllRounder</v>
      </c>
    </row>
    <row r="23" spans="1:10" x14ac:dyDescent="0.35">
      <c r="A23" s="9">
        <v>22</v>
      </c>
      <c r="B23" s="9" t="s">
        <v>139</v>
      </c>
      <c r="C23" s="9" t="str">
        <f>VLOOKUP(B23,playerList[[playerName]:[playerRoleType]],2,0)</f>
        <v>14922</v>
      </c>
      <c r="D23" s="9" t="s">
        <v>2</v>
      </c>
      <c r="E23" s="9">
        <f>VLOOKUP(D23,'General Instruction'!$D$2:$E$11,2,0)</f>
        <v>65</v>
      </c>
      <c r="F23" s="9">
        <v>20</v>
      </c>
      <c r="G23" s="9" t="s">
        <v>1</v>
      </c>
      <c r="H23" s="9" t="str">
        <f>VLOOKUP(G23,'General Instruction'!$G$2:$H$11,2,0)</f>
        <v>67ba31ae46dfde803c43d2ef</v>
      </c>
      <c r="I23" s="9" t="s">
        <v>534</v>
      </c>
      <c r="J23" s="9" t="str">
        <f>VLOOKUP(B23,playerList[[playerName]:[playerRoleType]],4,0)</f>
        <v>AllRounder</v>
      </c>
    </row>
    <row r="24" spans="1:10" x14ac:dyDescent="0.35">
      <c r="A24" s="9">
        <v>23</v>
      </c>
      <c r="B24" s="9" t="s">
        <v>141</v>
      </c>
      <c r="C24" s="9" t="str">
        <f>VLOOKUP(B24,playerList[[playerName]:[playerRoleType]],2,0)</f>
        <v>10919</v>
      </c>
      <c r="D24" s="9" t="s">
        <v>2</v>
      </c>
      <c r="E24" s="9">
        <f>VLOOKUP(D24,'General Instruction'!$D$2:$E$11,2,0)</f>
        <v>65</v>
      </c>
      <c r="F24" s="9">
        <v>140</v>
      </c>
      <c r="G24" s="9" t="s">
        <v>15</v>
      </c>
      <c r="H24" s="9" t="str">
        <f>VLOOKUP(G24,'General Instruction'!$G$2:$H$11,2,0)</f>
        <v>67ba307846dfde803c43cb99</v>
      </c>
      <c r="I24" s="9" t="s">
        <v>534</v>
      </c>
      <c r="J24" s="9" t="str">
        <f>VLOOKUP(B24,playerList[[playerName]:[playerRoleType]],4,0)</f>
        <v>AllRounder</v>
      </c>
    </row>
    <row r="25" spans="1:10" x14ac:dyDescent="0.35">
      <c r="A25" s="9">
        <v>24</v>
      </c>
      <c r="B25" s="9" t="s">
        <v>387</v>
      </c>
      <c r="C25" s="9" t="str">
        <f>VLOOKUP(B25,playerList[[playerName]:[playerRoleType]],2,0)</f>
        <v>10484</v>
      </c>
      <c r="D25" s="9" t="s">
        <v>2</v>
      </c>
      <c r="E25" s="9">
        <f>VLOOKUP(D25,'General Instruction'!$D$2:$E$11,2,0)</f>
        <v>65</v>
      </c>
      <c r="F25" s="9">
        <v>10</v>
      </c>
      <c r="G25" s="9" t="s">
        <v>19</v>
      </c>
      <c r="H25" s="9" t="str">
        <f>VLOOKUP(G25,'General Instruction'!$G$2:$H$11,2,0)</f>
        <v>67ba317346dfde803c43d118</v>
      </c>
      <c r="I25" s="9" t="s">
        <v>534</v>
      </c>
      <c r="J25" s="9" t="str">
        <f>VLOOKUP(B25,playerList[[playerName]:[playerRoleType]],4,0)</f>
        <v>AllRounder</v>
      </c>
    </row>
    <row r="26" spans="1:10" x14ac:dyDescent="0.35">
      <c r="A26" s="9">
        <v>25</v>
      </c>
      <c r="B26" s="9" t="s">
        <v>282</v>
      </c>
      <c r="C26" s="9" t="str">
        <f>VLOOKUP(B26,playerList[[playerName]:[playerRoleType]],2,0)</f>
        <v>13214</v>
      </c>
      <c r="D26" s="9" t="s">
        <v>2</v>
      </c>
      <c r="E26" s="9">
        <f>VLOOKUP(D26,'General Instruction'!$D$2:$E$11,2,0)</f>
        <v>65</v>
      </c>
      <c r="F26" s="9">
        <v>90</v>
      </c>
      <c r="G26" s="9" t="s">
        <v>13</v>
      </c>
      <c r="H26" s="9" t="str">
        <f>VLOOKUP(G26,'General Instruction'!$G$2:$H$11,2,0)</f>
        <v>67ba2fe046dfde803c43c7e4</v>
      </c>
      <c r="I26" s="9" t="s">
        <v>534</v>
      </c>
      <c r="J26" s="9" t="str">
        <f>VLOOKUP(B26,playerList[[playerName]:[playerRoleType]],4,0)</f>
        <v>AllRounder</v>
      </c>
    </row>
    <row r="27" spans="1:10" x14ac:dyDescent="0.35">
      <c r="A27" s="9">
        <v>26</v>
      </c>
      <c r="B27" s="9" t="s">
        <v>389</v>
      </c>
      <c r="C27" s="9" t="str">
        <f>VLOOKUP(B27,playerList[[playerName]:[playerRoleType]],2,0)</f>
        <v>14565</v>
      </c>
      <c r="D27" s="9" t="s">
        <v>2</v>
      </c>
      <c r="E27" s="9">
        <f>VLOOKUP(D27,'General Instruction'!$D$2:$E$11,2,0)</f>
        <v>65</v>
      </c>
      <c r="F27" s="9">
        <v>220</v>
      </c>
      <c r="G27" s="9" t="s">
        <v>1</v>
      </c>
      <c r="H27" s="9" t="str">
        <f>VLOOKUP(G27,'General Instruction'!$G$2:$H$11,2,0)</f>
        <v>67ba31ae46dfde803c43d2ef</v>
      </c>
      <c r="I27" s="9" t="s">
        <v>534</v>
      </c>
      <c r="J27" s="9" t="str">
        <f>VLOOKUP(B27,playerList[[playerName]:[playerRoleType]],4,0)</f>
        <v>AllRounder</v>
      </c>
    </row>
    <row r="28" spans="1:10" x14ac:dyDescent="0.35">
      <c r="A28" s="9">
        <v>27</v>
      </c>
      <c r="B28" s="12" t="s">
        <v>340</v>
      </c>
      <c r="C28" s="9" t="str">
        <f>VLOOKUP(B28,playerList[[playerName]:[playerRoleType]],2,0)</f>
        <v>12337</v>
      </c>
      <c r="D28" s="9" t="s">
        <v>18</v>
      </c>
      <c r="E28" s="9">
        <f>VLOOKUP(D28,'General Instruction'!$D$2:$E$11,2,0)</f>
        <v>63</v>
      </c>
      <c r="F28" s="9">
        <v>40</v>
      </c>
      <c r="G28" s="9" t="s">
        <v>9</v>
      </c>
      <c r="H28" s="9" t="str">
        <f>VLOOKUP(G28,'General Instruction'!$G$2:$H$11,2,0)</f>
        <v>67ba329b46dfde803c43da55</v>
      </c>
      <c r="I28" s="9" t="s">
        <v>534</v>
      </c>
      <c r="J28" s="9" t="str">
        <f>VLOOKUP(B28,playerList[[playerName]:[playerRoleType]],4,0)</f>
        <v>AllRounder</v>
      </c>
    </row>
    <row r="29" spans="1:10" x14ac:dyDescent="0.35">
      <c r="A29" s="9">
        <v>28</v>
      </c>
      <c r="B29" s="9" t="s">
        <v>338</v>
      </c>
      <c r="C29" s="9" t="str">
        <f>VLOOKUP(B29,playerList[[playerName]:[playerRoleType]],2,0)</f>
        <v>12344</v>
      </c>
      <c r="D29" s="9" t="s">
        <v>18</v>
      </c>
      <c r="E29" s="9">
        <f>VLOOKUP(D29,'General Instruction'!$D$2:$E$11,2,0)</f>
        <v>63</v>
      </c>
      <c r="F29" s="9">
        <v>20</v>
      </c>
      <c r="G29" s="9" t="s">
        <v>3</v>
      </c>
      <c r="H29" s="9" t="str">
        <f>VLOOKUP(G29,'General Instruction'!$G$2:$H$11,2,0)</f>
        <v>67ba30d446dfde803c43cd6d</v>
      </c>
      <c r="I29" s="9" t="s">
        <v>534</v>
      </c>
      <c r="J29" s="9" t="str">
        <f>VLOOKUP(B29,playerList[[playerName]:[playerRoleType]],4,0)</f>
        <v>AllRounder</v>
      </c>
    </row>
    <row r="30" spans="1:10" x14ac:dyDescent="0.35">
      <c r="A30" s="9">
        <v>29</v>
      </c>
      <c r="B30" s="9" t="s">
        <v>342</v>
      </c>
      <c r="C30" s="9" t="str">
        <f>VLOOKUP(B30,playerList[[playerName]:[playerRoleType]],2,0)</f>
        <v>10917</v>
      </c>
      <c r="D30" s="9" t="s">
        <v>18</v>
      </c>
      <c r="E30" s="9">
        <f>VLOOKUP(D30,'General Instruction'!$D$2:$E$11,2,0)</f>
        <v>63</v>
      </c>
      <c r="F30" s="9">
        <v>690</v>
      </c>
      <c r="G30" s="9" t="s">
        <v>9</v>
      </c>
      <c r="H30" s="9" t="str">
        <f>VLOOKUP(G30,'General Instruction'!$G$2:$H$11,2,0)</f>
        <v>67ba329b46dfde803c43da55</v>
      </c>
      <c r="I30" s="9" t="s">
        <v>534</v>
      </c>
      <c r="J30" s="9" t="str">
        <f>VLOOKUP(B30,playerList[[playerName]:[playerRoleType]],4,0)</f>
        <v>AllRounder</v>
      </c>
    </row>
    <row r="31" spans="1:10" x14ac:dyDescent="0.35">
      <c r="A31" s="9">
        <v>30</v>
      </c>
      <c r="B31" s="9" t="s">
        <v>230</v>
      </c>
      <c r="C31" s="9" t="str">
        <f>VLOOKUP(B31,playerList[[playerName]:[playerRoleType]],2,0)</f>
        <v>6692</v>
      </c>
      <c r="D31" s="9" t="s">
        <v>18</v>
      </c>
      <c r="E31" s="9">
        <f>VLOOKUP(D31,'General Instruction'!$D$2:$E$11,2,0)</f>
        <v>63</v>
      </c>
      <c r="F31" s="9">
        <v>10</v>
      </c>
      <c r="G31" s="9" t="s">
        <v>1</v>
      </c>
      <c r="H31" s="9" t="str">
        <f>VLOOKUP(G31,'General Instruction'!$G$2:$H$11,2,0)</f>
        <v>67ba31ae46dfde803c43d2ef</v>
      </c>
      <c r="I31" s="9" t="s">
        <v>534</v>
      </c>
      <c r="J31" s="9" t="str">
        <f>VLOOKUP(B31,playerList[[playerName]:[playerRoleType]],4,0)</f>
        <v>AllRounder</v>
      </c>
    </row>
    <row r="32" spans="1:10" x14ac:dyDescent="0.35">
      <c r="A32" s="9">
        <v>31</v>
      </c>
      <c r="B32" s="12" t="s">
        <v>232</v>
      </c>
      <c r="C32" s="9" t="str">
        <f>VLOOKUP(B32,playerList[[playerName]:[playerRoleType]],2,0)</f>
        <v>7736</v>
      </c>
      <c r="D32" s="9" t="s">
        <v>18</v>
      </c>
      <c r="E32" s="9">
        <f>VLOOKUP(D32,'General Instruction'!$D$2:$E$11,2,0)</f>
        <v>63</v>
      </c>
      <c r="F32" s="9">
        <v>290</v>
      </c>
      <c r="G32" s="9" t="s">
        <v>15</v>
      </c>
      <c r="H32" s="9" t="str">
        <f>VLOOKUP(G32,'General Instruction'!$G$2:$H$11,2,0)</f>
        <v>67ba307846dfde803c43cb99</v>
      </c>
      <c r="I32" s="9" t="s">
        <v>534</v>
      </c>
      <c r="J32" s="9" t="str">
        <f>VLOOKUP(B32,playerList[[playerName]:[playerRoleType]],4,0)</f>
        <v>AllRounder</v>
      </c>
    </row>
    <row r="33" spans="1:10" x14ac:dyDescent="0.35">
      <c r="A33" s="9">
        <v>32</v>
      </c>
      <c r="B33" s="9" t="s">
        <v>490</v>
      </c>
      <c r="C33" s="9" t="str">
        <f>VLOOKUP(B33,playerList[[playerName]:[playerRoleType]],2,0)</f>
        <v>52428</v>
      </c>
      <c r="D33" s="9" t="s">
        <v>6</v>
      </c>
      <c r="E33" s="9">
        <f>VLOOKUP(D33,'General Instruction'!$D$2:$E$11,2,0)</f>
        <v>62</v>
      </c>
      <c r="F33" s="9">
        <v>50</v>
      </c>
      <c r="G33" s="9" t="s">
        <v>1</v>
      </c>
      <c r="H33" s="9" t="str">
        <f>VLOOKUP(G33,'General Instruction'!$G$2:$H$11,2,0)</f>
        <v>67ba31ae46dfde803c43d2ef</v>
      </c>
      <c r="I33" s="9" t="s">
        <v>534</v>
      </c>
      <c r="J33" s="9" t="str">
        <f>VLOOKUP(B33,playerList[[playerName]:[playerRoleType]],4,0)</f>
        <v>AllRounder</v>
      </c>
    </row>
    <row r="34" spans="1:10" x14ac:dyDescent="0.35">
      <c r="A34" s="9">
        <v>33</v>
      </c>
      <c r="B34" s="9" t="s">
        <v>149</v>
      </c>
      <c r="C34" s="9" t="str">
        <f>VLOOKUP(B34,playerList[[playerName]:[playerRoleType]],2,0)</f>
        <v>9647</v>
      </c>
      <c r="D34" s="9" t="s">
        <v>6</v>
      </c>
      <c r="E34" s="9">
        <f>VLOOKUP(D34,'General Instruction'!$D$2:$E$11,2,0)</f>
        <v>62</v>
      </c>
      <c r="F34" s="9">
        <v>360</v>
      </c>
      <c r="G34" s="9" t="s">
        <v>11</v>
      </c>
      <c r="H34" s="9" t="str">
        <f>VLOOKUP(G34,'General Instruction'!$G$2:$H$11,2,0)</f>
        <v>67ba326546dfde803c43d87a</v>
      </c>
      <c r="I34" s="9" t="s">
        <v>534</v>
      </c>
      <c r="J34" s="9" t="str">
        <f>VLOOKUP(B34,playerList[[playerName]:[playerRoleType]],4,0)</f>
        <v>AllRounder</v>
      </c>
    </row>
    <row r="35" spans="1:10" x14ac:dyDescent="0.35">
      <c r="A35" s="9">
        <v>34</v>
      </c>
      <c r="B35" s="9" t="s">
        <v>294</v>
      </c>
      <c r="C35" s="9" t="str">
        <f>VLOOKUP(B35,playerList[[playerName]:[playerRoleType]],2,0)</f>
        <v>22601</v>
      </c>
      <c r="D35" s="9" t="s">
        <v>6</v>
      </c>
      <c r="E35" s="9">
        <f>VLOOKUP(D35,'General Instruction'!$D$2:$E$11,2,0)</f>
        <v>62</v>
      </c>
      <c r="F35" s="9">
        <v>30</v>
      </c>
      <c r="G35" s="9" t="s">
        <v>1</v>
      </c>
      <c r="H35" s="9" t="str">
        <f>VLOOKUP(G35,'General Instruction'!$G$2:$H$11,2,0)</f>
        <v>67ba31ae46dfde803c43d2ef</v>
      </c>
      <c r="I35" s="9" t="s">
        <v>534</v>
      </c>
      <c r="J35" s="9" t="str">
        <f>VLOOKUP(B35,playerList[[playerName]:[playerRoleType]],4,0)</f>
        <v>AllRounder</v>
      </c>
    </row>
    <row r="36" spans="1:10" x14ac:dyDescent="0.35">
      <c r="A36" s="9">
        <v>35</v>
      </c>
      <c r="B36" s="9" t="s">
        <v>492</v>
      </c>
      <c r="C36" s="9" t="str">
        <f>VLOOKUP(B36,playerList[[playerName]:[playerRoleType]],2,0)</f>
        <v>1447337</v>
      </c>
      <c r="D36" s="9" t="s">
        <v>6</v>
      </c>
      <c r="E36" s="9">
        <f>VLOOKUP(D36,'General Instruction'!$D$2:$E$11,2,0)</f>
        <v>62</v>
      </c>
      <c r="F36" s="9">
        <v>30</v>
      </c>
      <c r="G36" s="9" t="s">
        <v>17</v>
      </c>
      <c r="H36" s="9" t="str">
        <f>VLOOKUP(G36,'General Instruction'!$G$2:$H$11,2,0)</f>
        <v>67ba31f046dfde803c43d4c7</v>
      </c>
      <c r="I36" s="9" t="s">
        <v>534</v>
      </c>
      <c r="J36" s="9" t="str">
        <f>VLOOKUP(B36,playerList[[playerName]:[playerRoleType]],4,0)</f>
        <v>AllRounder</v>
      </c>
    </row>
    <row r="37" spans="1:10" x14ac:dyDescent="0.35">
      <c r="A37" s="9">
        <v>36</v>
      </c>
      <c r="B37" s="9" t="s">
        <v>494</v>
      </c>
      <c r="C37" s="9" t="str">
        <f>VLOOKUP(B37,playerList[[playerName]:[playerRoleType]],2,0)</f>
        <v>1431171</v>
      </c>
      <c r="D37" s="9" t="s">
        <v>6</v>
      </c>
      <c r="E37" s="9">
        <f>VLOOKUP(D37,'General Instruction'!$D$2:$E$11,2,0)</f>
        <v>62</v>
      </c>
      <c r="F37" s="9">
        <v>20</v>
      </c>
      <c r="G37" s="9" t="s">
        <v>3</v>
      </c>
      <c r="H37" s="9" t="str">
        <f>VLOOKUP(G37,'General Instruction'!$G$2:$H$11,2,0)</f>
        <v>67ba30d446dfde803c43cd6d</v>
      </c>
      <c r="I37" s="9" t="s">
        <v>534</v>
      </c>
      <c r="J37" s="9" t="str">
        <f>VLOOKUP(B37,playerList[[playerName]:[playerRoleType]],4,0)</f>
        <v>AllRounder</v>
      </c>
    </row>
    <row r="38" spans="1:10" x14ac:dyDescent="0.35">
      <c r="A38" s="9">
        <v>37</v>
      </c>
      <c r="B38" s="9" t="s">
        <v>151</v>
      </c>
      <c r="C38" s="9" t="str">
        <f>VLOOKUP(B38,playerList[[playerName]:[playerRoleType]],2,0)</f>
        <v>10100</v>
      </c>
      <c r="D38" s="9" t="s">
        <v>6</v>
      </c>
      <c r="E38" s="9">
        <f>VLOOKUP(D38,'General Instruction'!$D$2:$E$11,2,0)</f>
        <v>62</v>
      </c>
      <c r="F38" s="9">
        <v>130</v>
      </c>
      <c r="G38" s="9" t="s">
        <v>1</v>
      </c>
      <c r="H38" s="9" t="str">
        <f>VLOOKUP(G38,'General Instruction'!$G$2:$H$11,2,0)</f>
        <v>67ba31ae46dfde803c43d2ef</v>
      </c>
      <c r="I38" s="9" t="s">
        <v>534</v>
      </c>
      <c r="J38" s="9" t="str">
        <f>VLOOKUP(B38,playerList[[playerName]:[playerRoleType]],4,0)</f>
        <v>AllRounder</v>
      </c>
    </row>
    <row r="39" spans="1:10" x14ac:dyDescent="0.35">
      <c r="A39" s="9">
        <v>38</v>
      </c>
      <c r="B39" s="9" t="s">
        <v>153</v>
      </c>
      <c r="C39" s="9" t="str">
        <f>VLOOKUP(B39,playerList[[playerName]:[playerRoleType]],2,0)</f>
        <v>13747</v>
      </c>
      <c r="D39" s="9" t="s">
        <v>6</v>
      </c>
      <c r="E39" s="9">
        <f>VLOOKUP(D39,'General Instruction'!$D$2:$E$11,2,0)</f>
        <v>62</v>
      </c>
      <c r="F39" s="9">
        <v>100</v>
      </c>
      <c r="G39" s="9" t="s">
        <v>17</v>
      </c>
      <c r="H39" s="9" t="str">
        <f>VLOOKUP(G39,'General Instruction'!$G$2:$H$11,2,0)</f>
        <v>67ba31f046dfde803c43d4c7</v>
      </c>
      <c r="I39" s="9" t="s">
        <v>534</v>
      </c>
      <c r="J39" s="9" t="str">
        <f>VLOOKUP(B39,playerList[[playerName]:[playerRoleType]],4,0)</f>
        <v>AllRounder</v>
      </c>
    </row>
    <row r="40" spans="1:10" x14ac:dyDescent="0.35">
      <c r="A40" s="9">
        <v>39</v>
      </c>
      <c r="B40" s="9" t="s">
        <v>449</v>
      </c>
      <c r="C40" s="9" t="str">
        <f>VLOOKUP(B40,playerList[[playerName]:[playerRoleType]],2,0)</f>
        <v>12305</v>
      </c>
      <c r="D40" s="9" t="s">
        <v>4</v>
      </c>
      <c r="E40" s="9">
        <f>VLOOKUP(D40,'General Instruction'!$D$2:$E$11,2,0)</f>
        <v>64</v>
      </c>
      <c r="F40" s="9">
        <v>240</v>
      </c>
      <c r="G40" s="9" t="s">
        <v>11</v>
      </c>
      <c r="H40" s="9" t="str">
        <f>VLOOKUP(G40,'General Instruction'!$G$2:$H$11,2,0)</f>
        <v>67ba326546dfde803c43d87a</v>
      </c>
      <c r="I40" s="9" t="s">
        <v>534</v>
      </c>
      <c r="J40" s="9" t="str">
        <f>VLOOKUP(B40,playerList[[playerName]:[playerRoleType]],4,0)</f>
        <v>AllRounder</v>
      </c>
    </row>
    <row r="41" spans="1:10" x14ac:dyDescent="0.35">
      <c r="A41" s="9">
        <v>40</v>
      </c>
      <c r="B41" s="9" t="s">
        <v>216</v>
      </c>
      <c r="C41" s="9" t="str">
        <f>VLOOKUP(B41,playerList[[playerName]:[playerRoleType]],2,0)</f>
        <v>15749</v>
      </c>
      <c r="D41" s="9" t="s">
        <v>4</v>
      </c>
      <c r="E41" s="9">
        <f>VLOOKUP(D41,'General Instruction'!$D$2:$E$11,2,0)</f>
        <v>64</v>
      </c>
      <c r="F41" s="9">
        <v>90</v>
      </c>
      <c r="G41" s="9" t="s">
        <v>5</v>
      </c>
      <c r="H41" s="9" t="str">
        <f>VLOOKUP(G41,'General Instruction'!$G$2:$H$11,2,0)</f>
        <v>67ba323046dfde803c43d6a0</v>
      </c>
      <c r="I41" s="9" t="s">
        <v>534</v>
      </c>
      <c r="J41" s="9" t="str">
        <f>VLOOKUP(B41,playerList[[playerName]:[playerRoleType]],4,0)</f>
        <v>AllRounder</v>
      </c>
    </row>
    <row r="42" spans="1:10" x14ac:dyDescent="0.35">
      <c r="A42" s="9">
        <v>41</v>
      </c>
      <c r="B42" s="9" t="s">
        <v>218</v>
      </c>
      <c r="C42" s="9" t="str">
        <f>VLOOKUP(B42,playerList[[playerName]:[playerRoleType]],2,0)</f>
        <v>10926</v>
      </c>
      <c r="D42" s="9" t="s">
        <v>4</v>
      </c>
      <c r="E42" s="9">
        <f>VLOOKUP(D42,'General Instruction'!$D$2:$E$11,2,0)</f>
        <v>64</v>
      </c>
      <c r="F42" s="9">
        <v>110</v>
      </c>
      <c r="G42" s="9" t="s">
        <v>11</v>
      </c>
      <c r="H42" s="9" t="str">
        <f>VLOOKUP(G42,'General Instruction'!$G$2:$H$11,2,0)</f>
        <v>67ba326546dfde803c43d87a</v>
      </c>
      <c r="I42" s="9" t="s">
        <v>534</v>
      </c>
      <c r="J42" s="9" t="str">
        <f>VLOOKUP(B42,playerList[[playerName]:[playerRoleType]],4,0)</f>
        <v>AllRounder</v>
      </c>
    </row>
    <row r="43" spans="1:10" x14ac:dyDescent="0.35">
      <c r="A43" s="9">
        <v>42</v>
      </c>
      <c r="B43" s="9" t="s">
        <v>466</v>
      </c>
      <c r="C43" s="9" t="str">
        <f>VLOOKUP(B43,playerList[[playerName]:[playerRoleType]],2,0)</f>
        <v>13962</v>
      </c>
      <c r="D43" s="9" t="s">
        <v>12</v>
      </c>
      <c r="E43" s="9">
        <f>VLOOKUP(D43,'General Instruction'!$D$2:$E$11,2,0)</f>
        <v>59</v>
      </c>
      <c r="F43" s="9">
        <v>20</v>
      </c>
      <c r="G43" s="9" t="s">
        <v>9</v>
      </c>
      <c r="H43" s="9" t="str">
        <f>VLOOKUP(G43,'General Instruction'!$G$2:$H$11,2,0)</f>
        <v>67ba329b46dfde803c43da55</v>
      </c>
      <c r="I43" s="9" t="s">
        <v>534</v>
      </c>
      <c r="J43" s="9" t="str">
        <f>VLOOKUP(B43,playerList[[playerName]:[playerRoleType]],4,0)</f>
        <v>AllRounder</v>
      </c>
    </row>
    <row r="44" spans="1:10" x14ac:dyDescent="0.35">
      <c r="A44" s="9">
        <v>43</v>
      </c>
      <c r="B44" s="9" t="s">
        <v>256</v>
      </c>
      <c r="C44" s="9" t="str">
        <f>VLOOKUP(B44,playerList[[playerName]:[playerRoleType]],2,0)</f>
        <v>11311</v>
      </c>
      <c r="D44" s="9" t="s">
        <v>12</v>
      </c>
      <c r="E44" s="9">
        <f>VLOOKUP(D44,'General Instruction'!$D$2:$E$11,2,0)</f>
        <v>59</v>
      </c>
      <c r="F44" s="9">
        <v>220</v>
      </c>
      <c r="G44" s="9" t="s">
        <v>19</v>
      </c>
      <c r="H44" s="9" t="str">
        <f>VLOOKUP(G44,'General Instruction'!$G$2:$H$11,2,0)</f>
        <v>67ba317346dfde803c43d118</v>
      </c>
      <c r="I44" s="9" t="s">
        <v>534</v>
      </c>
      <c r="J44" s="9" t="str">
        <f>VLOOKUP(B44,playerList[[playerName]:[playerRoleType]],4,0)</f>
        <v>AllRounder</v>
      </c>
    </row>
    <row r="45" spans="1:10" x14ac:dyDescent="0.35">
      <c r="A45" s="9">
        <v>44</v>
      </c>
      <c r="B45" s="9" t="s">
        <v>106</v>
      </c>
      <c r="C45" s="9" t="str">
        <f>VLOOKUP(B45,playerList[[playerName]:[playerRoleType]],2,0)</f>
        <v>10045</v>
      </c>
      <c r="D45" s="9" t="s">
        <v>12</v>
      </c>
      <c r="E45" s="9">
        <f>VLOOKUP(D45,'General Instruction'!$D$2:$E$11,2,0)</f>
        <v>59</v>
      </c>
      <c r="F45" s="9">
        <v>200</v>
      </c>
      <c r="G45" s="9" t="s">
        <v>5</v>
      </c>
      <c r="H45" s="9" t="str">
        <f>VLOOKUP(G45,'General Instruction'!$G$2:$H$11,2,0)</f>
        <v>67ba323046dfde803c43d6a0</v>
      </c>
      <c r="I45" s="9" t="s">
        <v>534</v>
      </c>
      <c r="J45" s="9" t="str">
        <f>VLOOKUP(B45,playerList[[playerName]:[playerRoleType]],4,0)</f>
        <v>AllRounder</v>
      </c>
    </row>
    <row r="46" spans="1:10" x14ac:dyDescent="0.35">
      <c r="A46" s="9">
        <v>45</v>
      </c>
      <c r="B46" s="12" t="s">
        <v>365</v>
      </c>
      <c r="C46" s="9" t="str">
        <f>VLOOKUP(B46,playerList[[playerName]:[playerRoleType]],2,0)</f>
        <v>19636</v>
      </c>
      <c r="D46" s="9" t="s">
        <v>12</v>
      </c>
      <c r="E46" s="9">
        <f>VLOOKUP(D46,'General Instruction'!$D$2:$E$11,2,0)</f>
        <v>59</v>
      </c>
      <c r="F46" s="9">
        <v>30</v>
      </c>
      <c r="G46" s="9" t="s">
        <v>7</v>
      </c>
      <c r="H46" s="9" t="str">
        <f>VLOOKUP(G46,'General Instruction'!$G$2:$H$11,2,0)</f>
        <v>67ba312a46dfde803c43cf42</v>
      </c>
      <c r="I46" s="9" t="s">
        <v>534</v>
      </c>
      <c r="J46" s="9" t="str">
        <f>VLOOKUP(B46,playerList[[playerName]:[playerRoleType]],4,0)</f>
        <v>AllRounder</v>
      </c>
    </row>
    <row r="47" spans="1:10" x14ac:dyDescent="0.35">
      <c r="A47" s="9">
        <v>46</v>
      </c>
      <c r="B47" s="9" t="s">
        <v>108</v>
      </c>
      <c r="C47" s="9" t="str">
        <f>VLOOKUP(B47,playerList[[playerName]:[playerRoleType]],2,0)</f>
        <v>13646</v>
      </c>
      <c r="D47" s="9" t="s">
        <v>12</v>
      </c>
      <c r="E47" s="9">
        <f>VLOOKUP(D47,'General Instruction'!$D$2:$E$11,2,0)</f>
        <v>59</v>
      </c>
      <c r="F47" s="9">
        <v>10</v>
      </c>
      <c r="G47" s="9" t="s">
        <v>11</v>
      </c>
      <c r="H47" s="9" t="str">
        <f>VLOOKUP(G47,'General Instruction'!$G$2:$H$11,2,0)</f>
        <v>67ba326546dfde803c43d87a</v>
      </c>
      <c r="I47" s="9" t="s">
        <v>534</v>
      </c>
      <c r="J47" s="9" t="str">
        <f>VLOOKUP(B47,playerList[[playerName]:[playerRoleType]],4,0)</f>
        <v>AllRounder</v>
      </c>
    </row>
    <row r="48" spans="1:10" x14ac:dyDescent="0.35">
      <c r="A48" s="9">
        <v>47</v>
      </c>
      <c r="B48" s="9" t="s">
        <v>111</v>
      </c>
      <c r="C48" s="9" t="str">
        <f>VLOOKUP(B48,playerList[[playerName]:[playerRoleType]],2,0)</f>
        <v>10238</v>
      </c>
      <c r="D48" s="9" t="s">
        <v>12</v>
      </c>
      <c r="E48" s="9">
        <f>VLOOKUP(D48,'General Instruction'!$D$2:$E$11,2,0)</f>
        <v>59</v>
      </c>
      <c r="F48" s="9">
        <v>50</v>
      </c>
      <c r="G48" s="9" t="s">
        <v>9</v>
      </c>
      <c r="H48" s="9" t="str">
        <f>VLOOKUP(G48,'General Instruction'!$G$2:$H$11,2,0)</f>
        <v>67ba329b46dfde803c43da55</v>
      </c>
      <c r="I48" s="9" t="s">
        <v>534</v>
      </c>
      <c r="J48" s="9" t="str">
        <f>VLOOKUP(B48,playerList[[playerName]:[playerRoleType]],4,0)</f>
        <v>AllRounder</v>
      </c>
    </row>
    <row r="49" spans="1:10" x14ac:dyDescent="0.35">
      <c r="A49" s="9">
        <v>48</v>
      </c>
      <c r="B49" s="9" t="s">
        <v>113</v>
      </c>
      <c r="C49" s="9" t="str">
        <f>VLOOKUP(B49,playerList[[playerName]:[playerRoleType]],2,0)</f>
        <v>36524</v>
      </c>
      <c r="D49" s="9" t="s">
        <v>12</v>
      </c>
      <c r="E49" s="9">
        <f>VLOOKUP(D49,'General Instruction'!$D$2:$E$11,2,0)</f>
        <v>59</v>
      </c>
      <c r="F49" s="9">
        <v>10</v>
      </c>
      <c r="G49" s="9" t="s">
        <v>11</v>
      </c>
      <c r="H49" s="9" t="str">
        <f>VLOOKUP(G49,'General Instruction'!$G$2:$H$11,2,0)</f>
        <v>67ba326546dfde803c43d87a</v>
      </c>
      <c r="I49" s="9" t="s">
        <v>534</v>
      </c>
      <c r="J49" s="9" t="str">
        <f>VLOOKUP(B49,playerList[[playerName]:[playerRoleType]],4,0)</f>
        <v>AllRounder</v>
      </c>
    </row>
    <row r="50" spans="1:10" x14ac:dyDescent="0.35">
      <c r="A50" s="9">
        <v>49</v>
      </c>
      <c r="B50" s="9" t="s">
        <v>96</v>
      </c>
      <c r="C50" s="9" t="str">
        <f>VLOOKUP(B50,playerList[[playerName]:[playerRoleType]],2,0)</f>
        <v>14701</v>
      </c>
      <c r="D50" s="9" t="s">
        <v>10</v>
      </c>
      <c r="E50" s="9">
        <f>VLOOKUP(D50,'General Instruction'!$D$2:$E$11,2,0)</f>
        <v>255</v>
      </c>
      <c r="F50" s="9">
        <v>320</v>
      </c>
      <c r="G50" s="9" t="s">
        <v>5</v>
      </c>
      <c r="H50" s="9" t="str">
        <f>VLOOKUP(G50,'General Instruction'!$G$2:$H$11,2,0)</f>
        <v>67ba323046dfde803c43d6a0</v>
      </c>
      <c r="I50" s="9" t="s">
        <v>534</v>
      </c>
      <c r="J50" s="9" t="str">
        <f>VLOOKUP(B50,playerList[[playerName]:[playerRoleType]],4,0)</f>
        <v>AllRounder</v>
      </c>
    </row>
    <row r="51" spans="1:10" x14ac:dyDescent="0.35">
      <c r="A51" s="9">
        <v>50</v>
      </c>
      <c r="B51" s="9" t="s">
        <v>244</v>
      </c>
      <c r="C51" s="9" t="str">
        <f>VLOOKUP(B51,playerList[[playerName]:[playerRoleType]],2,0)</f>
        <v>10940</v>
      </c>
      <c r="D51" s="9" t="s">
        <v>10</v>
      </c>
      <c r="E51" s="9">
        <f>VLOOKUP(D51,'General Instruction'!$D$2:$E$11,2,0)</f>
        <v>255</v>
      </c>
      <c r="F51" s="9">
        <v>10</v>
      </c>
      <c r="G51" s="9" t="s">
        <v>15</v>
      </c>
      <c r="H51" s="9" t="str">
        <f>VLOOKUP(G51,'General Instruction'!$G$2:$H$11,2,0)</f>
        <v>67ba307846dfde803c43cb99</v>
      </c>
      <c r="I51" s="9" t="s">
        <v>534</v>
      </c>
      <c r="J51" s="9" t="str">
        <f>VLOOKUP(B51,playerList[[playerName]:[playerRoleType]],4,0)</f>
        <v>AllRounder</v>
      </c>
    </row>
    <row r="52" spans="1:10" x14ac:dyDescent="0.35">
      <c r="A52" s="9">
        <v>51</v>
      </c>
      <c r="B52" s="9" t="s">
        <v>177</v>
      </c>
      <c r="C52" s="9" t="str">
        <f>VLOOKUP(B52,playerList[[playerName]:[playerRoleType]],2,0)</f>
        <v>13907</v>
      </c>
      <c r="D52" s="9" t="s">
        <v>16</v>
      </c>
      <c r="E52" s="9">
        <f>VLOOKUP(D52,'General Instruction'!$D$2:$E$11,2,0)</f>
        <v>966</v>
      </c>
      <c r="F52" s="9">
        <v>190</v>
      </c>
      <c r="G52" s="9" t="s">
        <v>13</v>
      </c>
      <c r="H52" s="9" t="str">
        <f>VLOOKUP(G52,'General Instruction'!$G$2:$H$11,2,0)</f>
        <v>67ba2fe046dfde803c43c7e4</v>
      </c>
      <c r="I52" s="9" t="s">
        <v>534</v>
      </c>
      <c r="J52" s="9" t="str">
        <f>VLOOKUP(B52,playerList[[playerName]:[playerRoleType]],4,0)</f>
        <v>AllRounder</v>
      </c>
    </row>
    <row r="53" spans="1:10" x14ac:dyDescent="0.35">
      <c r="A53" s="9">
        <v>52</v>
      </c>
      <c r="B53" s="9" t="s">
        <v>179</v>
      </c>
      <c r="C53" s="9" t="str">
        <f>VLOOKUP(B53,playerList[[playerName]:[playerRoleType]],2,0)</f>
        <v>6250</v>
      </c>
      <c r="D53" s="9" t="s">
        <v>16</v>
      </c>
      <c r="E53" s="9">
        <f>VLOOKUP(D53,'General Instruction'!$D$2:$E$11,2,0)</f>
        <v>966</v>
      </c>
      <c r="F53" s="9">
        <v>100</v>
      </c>
      <c r="G53" s="9" t="s">
        <v>17</v>
      </c>
      <c r="H53" s="9" t="str">
        <f>VLOOKUP(G53,'General Instruction'!$G$2:$H$11,2,0)</f>
        <v>67ba31f046dfde803c43d4c7</v>
      </c>
      <c r="I53" s="9" t="s">
        <v>534</v>
      </c>
      <c r="J53" s="9" t="str">
        <f>VLOOKUP(B53,playerList[[playerName]:[playerRoleType]],4,0)</f>
        <v>AllRounder</v>
      </c>
    </row>
    <row r="54" spans="1:10" x14ac:dyDescent="0.35">
      <c r="A54" s="9">
        <v>53</v>
      </c>
      <c r="B54" s="9" t="s">
        <v>429</v>
      </c>
      <c r="C54" s="9" t="str">
        <f>VLOOKUP(B54,playerList[[playerName]:[playerRoleType]],2,0)</f>
        <v>14628</v>
      </c>
      <c r="D54" s="9" t="s">
        <v>16</v>
      </c>
      <c r="E54" s="9">
        <f>VLOOKUP(D54,'General Instruction'!$D$2:$E$11,2,0)</f>
        <v>966</v>
      </c>
      <c r="F54" s="9">
        <v>30</v>
      </c>
      <c r="G54" s="9" t="s">
        <v>1</v>
      </c>
      <c r="H54" s="9" t="str">
        <f>VLOOKUP(G54,'General Instruction'!$G$2:$H$11,2,0)</f>
        <v>67ba31ae46dfde803c43d2ef</v>
      </c>
      <c r="I54" s="9" t="s">
        <v>534</v>
      </c>
      <c r="J54" s="9" t="str">
        <f>VLOOKUP(B54,playerList[[playerName]:[playerRoleType]],4,0)</f>
        <v>AllRounder</v>
      </c>
    </row>
    <row r="55" spans="1:10" x14ac:dyDescent="0.35">
      <c r="A55" s="9">
        <v>54</v>
      </c>
      <c r="B55" s="12" t="s">
        <v>308</v>
      </c>
      <c r="C55" s="9" t="str">
        <f>VLOOKUP(B55,playerList[[playerName]:[playerRoleType]],2,0)</f>
        <v>14693</v>
      </c>
      <c r="D55" s="9" t="s">
        <v>16</v>
      </c>
      <c r="E55" s="9">
        <f>VLOOKUP(D55,'General Instruction'!$D$2:$E$11,2,0)</f>
        <v>966</v>
      </c>
      <c r="F55" s="9">
        <v>10</v>
      </c>
      <c r="G55" s="9" t="s">
        <v>19</v>
      </c>
      <c r="H55" s="9" t="str">
        <f>VLOOKUP(G55,'General Instruction'!$G$2:$H$11,2,0)</f>
        <v>67ba317346dfde803c43d118</v>
      </c>
      <c r="I55" s="9" t="s">
        <v>534</v>
      </c>
      <c r="J55" s="9" t="str">
        <f>VLOOKUP(B55,playerList[[playerName]:[playerRoleType]],4,0)</f>
        <v>AllRounder</v>
      </c>
    </row>
    <row r="56" spans="1:10" x14ac:dyDescent="0.35">
      <c r="A56" s="9">
        <v>55</v>
      </c>
      <c r="B56" s="9" t="s">
        <v>181</v>
      </c>
      <c r="C56" s="9" t="str">
        <f>VLOOKUP(B56,playerList[[playerName]:[playerRoleType]],2,0)</f>
        <v>51378</v>
      </c>
      <c r="D56" s="9" t="s">
        <v>16</v>
      </c>
      <c r="E56" s="9">
        <f>VLOOKUP(D56,'General Instruction'!$D$2:$E$11,2,0)</f>
        <v>966</v>
      </c>
      <c r="F56" s="9">
        <v>20</v>
      </c>
      <c r="G56" s="9" t="s">
        <v>15</v>
      </c>
      <c r="H56" s="9" t="str">
        <f>VLOOKUP(G56,'General Instruction'!$G$2:$H$11,2,0)</f>
        <v>67ba307846dfde803c43cb99</v>
      </c>
      <c r="I56" s="9" t="s">
        <v>534</v>
      </c>
      <c r="J56" s="9" t="str">
        <f>VLOOKUP(B56,playerList[[playerName]:[playerRoleType]],4,0)</f>
        <v>AllRounder</v>
      </c>
    </row>
    <row r="57" spans="1:10" x14ac:dyDescent="0.35">
      <c r="A57" s="9">
        <v>56</v>
      </c>
      <c r="B57" s="9" t="s">
        <v>183</v>
      </c>
      <c r="C57" s="9" t="str">
        <f>VLOOKUP(B57,playerList[[playerName]:[playerRoleType]],2,0)</f>
        <v>36515</v>
      </c>
      <c r="D57" s="9" t="s">
        <v>16</v>
      </c>
      <c r="E57" s="9">
        <f>VLOOKUP(D57,'General Instruction'!$D$2:$E$11,2,0)</f>
        <v>966</v>
      </c>
      <c r="F57" s="9"/>
      <c r="G57" s="9" t="s">
        <v>528</v>
      </c>
      <c r="H57" s="9" t="e">
        <f>VLOOKUP(G57,'General Instruction'!$G$2:$H$11,2,0)</f>
        <v>#N/A</v>
      </c>
      <c r="I57" s="9" t="s">
        <v>534</v>
      </c>
      <c r="J57" s="9" t="str">
        <f>VLOOKUP(B57,playerList[[playerName]:[playerRoleType]],4,0)</f>
        <v>AllRounder</v>
      </c>
    </row>
    <row r="58" spans="1:10" x14ac:dyDescent="0.35">
      <c r="A58" s="9">
        <v>57</v>
      </c>
      <c r="B58" s="9" t="s">
        <v>510</v>
      </c>
      <c r="C58" s="9" t="str">
        <f>VLOOKUP(B58,playerList[[playerName]:[playerRoleType]],2,0)</f>
        <v>14606</v>
      </c>
      <c r="D58" s="9" t="s">
        <v>16</v>
      </c>
      <c r="E58" s="9">
        <f>VLOOKUP(D58,'General Instruction'!$D$2:$E$11,2,0)</f>
        <v>966</v>
      </c>
      <c r="F58" s="9">
        <v>200</v>
      </c>
      <c r="G58" s="9" t="s">
        <v>7</v>
      </c>
      <c r="H58" s="9" t="str">
        <f>VLOOKUP(G58,'General Instruction'!$G$2:$H$11,2,0)</f>
        <v>67ba312a46dfde803c43cf42</v>
      </c>
      <c r="I58" s="9" t="s">
        <v>534</v>
      </c>
      <c r="J58" s="9" t="str">
        <f>VLOOKUP(B58,playerList[[playerName]:[playerRoleType]],4,0)</f>
        <v>AllRounder</v>
      </c>
    </row>
    <row r="59" spans="1:10" x14ac:dyDescent="0.35">
      <c r="A59" s="9">
        <v>58</v>
      </c>
      <c r="B59" s="12" t="s">
        <v>431</v>
      </c>
      <c r="C59" s="9" t="str">
        <f>VLOOKUP(B59,playerList[[playerName]:[playerRoleType]],2,0)</f>
        <v>14599</v>
      </c>
      <c r="D59" s="9" t="s">
        <v>16</v>
      </c>
      <c r="E59" s="9">
        <f>VLOOKUP(D59,'General Instruction'!$D$2:$E$11,2,0)</f>
        <v>966</v>
      </c>
      <c r="F59" s="9">
        <v>70</v>
      </c>
      <c r="G59" s="9" t="s">
        <v>17</v>
      </c>
      <c r="H59" s="9" t="str">
        <f>VLOOKUP(G59,'General Instruction'!$G$2:$H$11,2,0)</f>
        <v>67ba31f046dfde803c43d4c7</v>
      </c>
      <c r="I59" s="9" t="s">
        <v>534</v>
      </c>
      <c r="J59" s="9" t="str">
        <f>VLOOKUP(B59,playerList[[playerName]:[playerRoleType]],4,0)</f>
        <v>AllRounder</v>
      </c>
    </row>
    <row r="60" spans="1:10" x14ac:dyDescent="0.35">
      <c r="A60" s="9">
        <v>59</v>
      </c>
      <c r="B60" s="9" t="s">
        <v>163</v>
      </c>
      <c r="C60" s="9" t="str">
        <f>VLOOKUP(B60,playerList[[playerName]:[playerRoleType]],2,0)</f>
        <v>10693</v>
      </c>
      <c r="D60" s="9" t="s">
        <v>0</v>
      </c>
      <c r="E60" s="9">
        <f>VLOOKUP(D60,'General Instruction'!$D$2:$E$11,2,0)</f>
        <v>971</v>
      </c>
      <c r="F60" s="9">
        <v>100</v>
      </c>
      <c r="G60" s="9" t="s">
        <v>9</v>
      </c>
      <c r="H60" s="9" t="str">
        <f>VLOOKUP(G60,'General Instruction'!$G$2:$H$11,2,0)</f>
        <v>67ba329b46dfde803c43da55</v>
      </c>
      <c r="I60" s="9" t="s">
        <v>534</v>
      </c>
      <c r="J60" s="9" t="str">
        <f>VLOOKUP(B60,playerList[[playerName]:[playerRoleType]],4,0)</f>
        <v>AllRounder</v>
      </c>
    </row>
    <row r="61" spans="1:10" x14ac:dyDescent="0.35">
      <c r="A61" s="9">
        <v>60</v>
      </c>
      <c r="B61" s="9" t="s">
        <v>412</v>
      </c>
      <c r="C61" s="9" t="str">
        <f>VLOOKUP(B61,playerList[[playerName]:[playerRoleType]],2,0)</f>
        <v>9693</v>
      </c>
      <c r="D61" s="9" t="s">
        <v>0</v>
      </c>
      <c r="E61" s="9">
        <f>VLOOKUP(D61,'General Instruction'!$D$2:$E$11,2,0)</f>
        <v>971</v>
      </c>
      <c r="F61" s="9">
        <v>130</v>
      </c>
      <c r="G61" s="9" t="s">
        <v>3</v>
      </c>
      <c r="H61" s="9" t="str">
        <f>VLOOKUP(G61,'General Instruction'!$G$2:$H$11,2,0)</f>
        <v>67ba30d446dfde803c43cd6d</v>
      </c>
      <c r="I61" s="9" t="s">
        <v>534</v>
      </c>
      <c r="J61" s="9" t="str">
        <f>VLOOKUP(B61,playerList[[playerName]:[playerRoleType]],4,0)</f>
        <v>AllRounder</v>
      </c>
    </row>
    <row r="62" spans="1:10" x14ac:dyDescent="0.35">
      <c r="A62" s="9">
        <v>61</v>
      </c>
      <c r="B62" s="9" t="s">
        <v>410</v>
      </c>
      <c r="C62" s="9" t="str">
        <f>VLOOKUP(B62,playerList[[playerName]:[playerRoleType]],2,0)</f>
        <v>10226</v>
      </c>
      <c r="D62" s="9" t="s">
        <v>0</v>
      </c>
      <c r="E62" s="9">
        <f>VLOOKUP(D62,'General Instruction'!$D$2:$E$11,2,0)</f>
        <v>971</v>
      </c>
      <c r="F62" s="9">
        <v>100</v>
      </c>
      <c r="G62" s="9" t="s">
        <v>15</v>
      </c>
      <c r="H62" s="9" t="str">
        <f>VLOOKUP(G62,'General Instruction'!$G$2:$H$11,2,0)</f>
        <v>67ba307846dfde803c43cb99</v>
      </c>
      <c r="I62" s="9" t="s">
        <v>534</v>
      </c>
      <c r="J62" s="9" t="str">
        <f>VLOOKUP(B62,playerList[[playerName]:[playerRoleType]],4,0)</f>
        <v>AllRounder</v>
      </c>
    </row>
    <row r="63" spans="1:10" x14ac:dyDescent="0.35">
      <c r="A63" s="9">
        <v>62</v>
      </c>
      <c r="B63" s="9" t="s">
        <v>300</v>
      </c>
      <c r="C63" s="9" t="str">
        <f>VLOOKUP(B63,playerList[[playerName]:[playerRoleType]],2,0)</f>
        <v>22576</v>
      </c>
      <c r="D63" s="9" t="s">
        <v>0</v>
      </c>
      <c r="E63" s="9">
        <f>VLOOKUP(D63,'General Instruction'!$D$2:$E$11,2,0)</f>
        <v>971</v>
      </c>
      <c r="F63" s="9">
        <v>20</v>
      </c>
      <c r="G63" s="9" t="s">
        <v>17</v>
      </c>
      <c r="H63" s="9" t="str">
        <f>VLOOKUP(G63,'General Instruction'!$G$2:$H$11,2,0)</f>
        <v>67ba31f046dfde803c43d4c7</v>
      </c>
      <c r="I63" s="9" t="s">
        <v>534</v>
      </c>
      <c r="J63" s="9" t="str">
        <f>VLOOKUP(B63,playerList[[playerName]:[playerRoleType]],4,0)</f>
        <v>AllRounder</v>
      </c>
    </row>
    <row r="64" spans="1:10" x14ac:dyDescent="0.35">
      <c r="A64" s="9">
        <v>63</v>
      </c>
      <c r="B64" s="9" t="s">
        <v>165</v>
      </c>
      <c r="C64" s="9" t="str">
        <f>VLOOKUP(B64,playerList[[playerName]:[playerRoleType]],2,0)</f>
        <v>13748</v>
      </c>
      <c r="D64" s="9" t="s">
        <v>0</v>
      </c>
      <c r="E64" s="9">
        <f>VLOOKUP(D64,'General Instruction'!$D$2:$E$11,2,0)</f>
        <v>971</v>
      </c>
      <c r="F64" s="9">
        <v>40</v>
      </c>
      <c r="G64" s="9" t="s">
        <v>7</v>
      </c>
      <c r="H64" s="9" t="str">
        <f>VLOOKUP(G64,'General Instruction'!$G$2:$H$11,2,0)</f>
        <v>67ba312a46dfde803c43cf42</v>
      </c>
      <c r="I64" s="9" t="s">
        <v>534</v>
      </c>
      <c r="J64" s="9" t="str">
        <f>VLOOKUP(B64,playerList[[playerName]:[playerRoleType]],4,0)</f>
        <v>AllRounder</v>
      </c>
    </row>
    <row r="65" spans="1:10" x14ac:dyDescent="0.35">
      <c r="A65" s="9">
        <v>64</v>
      </c>
      <c r="B65" s="9" t="s">
        <v>167</v>
      </c>
      <c r="C65" s="9" t="str">
        <f>VLOOKUP(B65,playerList[[playerName]:[playerRoleType]],2,0)</f>
        <v>10954</v>
      </c>
      <c r="D65" s="9" t="s">
        <v>0</v>
      </c>
      <c r="E65" s="9">
        <f>VLOOKUP(D65,'General Instruction'!$D$2:$E$11,2,0)</f>
        <v>971</v>
      </c>
      <c r="F65" s="9">
        <v>10</v>
      </c>
      <c r="G65" s="9" t="s">
        <v>1</v>
      </c>
      <c r="H65" s="9" t="str">
        <f>VLOOKUP(G65,'General Instruction'!$G$2:$H$11,2,0)</f>
        <v>67ba31ae46dfde803c43d2ef</v>
      </c>
      <c r="I65" s="9" t="s">
        <v>534</v>
      </c>
      <c r="J65" s="9" t="str">
        <f>VLOOKUP(B65,playerList[[playerName]:[playerRoleType]],4,0)</f>
        <v>AllRounder</v>
      </c>
    </row>
    <row r="66" spans="1:10" x14ac:dyDescent="0.35">
      <c r="A66" s="9">
        <v>65</v>
      </c>
      <c r="B66" s="12" t="s">
        <v>415</v>
      </c>
      <c r="C66" s="9" t="str">
        <f>VLOOKUP(B66,playerList[[playerName]:[playerRoleType]],2,0)</f>
        <v>11595</v>
      </c>
      <c r="D66" s="9" t="s">
        <v>0</v>
      </c>
      <c r="E66" s="9">
        <f>VLOOKUP(D66,'General Instruction'!$D$2:$E$11,2,0)</f>
        <v>971</v>
      </c>
      <c r="F66" s="9">
        <v>50</v>
      </c>
      <c r="G66" s="9" t="s">
        <v>15</v>
      </c>
      <c r="H66" s="9" t="str">
        <f>VLOOKUP(G66,'General Instruction'!$G$2:$H$11,2,0)</f>
        <v>67ba307846dfde803c43cb99</v>
      </c>
      <c r="I66" s="9" t="s">
        <v>534</v>
      </c>
      <c r="J66" s="9" t="str">
        <f>VLOOKUP(B66,playerList[[playerName]:[playerRoleType]],4,0)</f>
        <v>AllRounder</v>
      </c>
    </row>
    <row r="67" spans="1:10" x14ac:dyDescent="0.35">
      <c r="A67" s="9">
        <v>66</v>
      </c>
      <c r="B67" s="9" t="s">
        <v>500</v>
      </c>
      <c r="C67" s="9" t="str">
        <f>VLOOKUP(B67,playerList[[playerName]:[playerRoleType]],2,0)</f>
        <v>8182</v>
      </c>
      <c r="D67" s="9" t="s">
        <v>0</v>
      </c>
      <c r="E67" s="9">
        <f>VLOOKUP(D67,'General Instruction'!$D$2:$E$11,2,0)</f>
        <v>971</v>
      </c>
      <c r="F67" s="9">
        <v>10</v>
      </c>
      <c r="G67" s="9" t="s">
        <v>7</v>
      </c>
      <c r="H67" s="9" t="str">
        <f>VLOOKUP(G67,'General Instruction'!$G$2:$H$11,2,0)</f>
        <v>67ba312a46dfde803c43cf42</v>
      </c>
      <c r="I67" s="9" t="s">
        <v>534</v>
      </c>
      <c r="J67" s="9" t="str">
        <f>VLOOKUP(B67,playerList[[playerName]:[playerRoleType]],4,0)</f>
        <v>AllRounder</v>
      </c>
    </row>
    <row r="68" spans="1:10" x14ac:dyDescent="0.35">
      <c r="A68" s="9">
        <v>67</v>
      </c>
      <c r="B68" s="9" t="s">
        <v>169</v>
      </c>
      <c r="C68" s="9" t="str">
        <f>VLOOKUP(B68,playerList[[playerName]:[playerRoleType]],2,0)</f>
        <v>18637</v>
      </c>
      <c r="D68" s="9" t="s">
        <v>0</v>
      </c>
      <c r="E68" s="9">
        <f>VLOOKUP(D68,'General Instruction'!$D$2:$E$11,2,0)</f>
        <v>971</v>
      </c>
      <c r="F68" s="9">
        <v>10</v>
      </c>
      <c r="G68" s="9" t="s">
        <v>11</v>
      </c>
      <c r="H68" s="9" t="str">
        <f>VLOOKUP(G68,'General Instruction'!$G$2:$H$11,2,0)</f>
        <v>67ba326546dfde803c43d87a</v>
      </c>
      <c r="I68" s="9" t="s">
        <v>534</v>
      </c>
      <c r="J68" s="9" t="str">
        <f>VLOOKUP(B68,playerList[[playerName]:[playerRoleType]],4,0)</f>
        <v>AllRounder</v>
      </c>
    </row>
    <row r="69" spans="1:10" x14ac:dyDescent="0.35">
      <c r="A69" s="9">
        <v>68</v>
      </c>
      <c r="B69" s="9" t="s">
        <v>302</v>
      </c>
      <c r="C69" s="9" t="str">
        <f>VLOOKUP(B69,playerList[[playerName]:[playerRoleType]],2,0)</f>
        <v>11077</v>
      </c>
      <c r="D69" s="9" t="s">
        <v>0</v>
      </c>
      <c r="E69" s="9">
        <f>VLOOKUP(D69,'General Instruction'!$D$2:$E$11,2,0)</f>
        <v>971</v>
      </c>
      <c r="F69" s="9">
        <v>50</v>
      </c>
      <c r="G69" s="9" t="s">
        <v>15</v>
      </c>
      <c r="H69" s="9" t="str">
        <f>VLOOKUP(G69,'General Instruction'!$G$2:$H$11,2,0)</f>
        <v>67ba307846dfde803c43cb99</v>
      </c>
      <c r="I69" s="9" t="s">
        <v>534</v>
      </c>
      <c r="J69" s="9" t="str">
        <f>VLOOKUP(B69,playerList[[playerName]:[playerRoleType]],4,0)</f>
        <v>AllRounder</v>
      </c>
    </row>
    <row r="70" spans="1:10" x14ac:dyDescent="0.35">
      <c r="A70" s="9">
        <v>69</v>
      </c>
      <c r="B70" s="9" t="s">
        <v>502</v>
      </c>
      <c r="C70" s="9" t="str">
        <f>VLOOKUP(B70,playerList[[playerName]:[playerRoleType]],2,0)</f>
        <v>10945</v>
      </c>
      <c r="D70" s="9" t="s">
        <v>0</v>
      </c>
      <c r="E70" s="9">
        <f>VLOOKUP(D70,'General Instruction'!$D$2:$E$11,2,0)</f>
        <v>971</v>
      </c>
      <c r="F70" s="9">
        <v>300</v>
      </c>
      <c r="G70" s="9" t="s">
        <v>13</v>
      </c>
      <c r="H70" s="9" t="str">
        <f>VLOOKUP(G70,'General Instruction'!$G$2:$H$11,2,0)</f>
        <v>67ba2fe046dfde803c43c7e4</v>
      </c>
      <c r="I70" s="9" t="s">
        <v>534</v>
      </c>
      <c r="J70" s="9" t="str">
        <f>VLOOKUP(B70,playerList[[playerName]:[playerRoleType]],4,0)</f>
        <v>AllRounder</v>
      </c>
    </row>
    <row r="71" spans="1:10" x14ac:dyDescent="0.35">
      <c r="A71" s="9">
        <v>74</v>
      </c>
      <c r="B71" s="9" t="s">
        <v>48</v>
      </c>
      <c r="C71" s="9" t="str">
        <f>VLOOKUP(B71,playerList[[playerName]:[playerRoleType]],2,0)</f>
        <v>12086</v>
      </c>
      <c r="D71" s="9" t="s">
        <v>10</v>
      </c>
      <c r="E71" s="9">
        <f>VLOOKUP(D71,'General Instruction'!$D$2:$E$11,2,0)</f>
        <v>255</v>
      </c>
      <c r="F71" s="9">
        <v>130</v>
      </c>
      <c r="G71" s="9" t="s">
        <v>3</v>
      </c>
      <c r="H71" s="9" t="str">
        <f>VLOOKUP(G71,'General Instruction'!$G$2:$H$11,2,0)</f>
        <v>67ba30d446dfde803c43cd6d</v>
      </c>
      <c r="I71" s="9" t="s">
        <v>534</v>
      </c>
      <c r="J71" s="9" t="str">
        <f>VLOOKUP(B71,playerList[[playerName]:[playerRoleType]],4,0)</f>
        <v>AllRounder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FF85-C53A-4BC1-B478-652A282C3908}">
  <dimension ref="A1:J84"/>
  <sheetViews>
    <sheetView workbookViewId="0">
      <selection activeCell="L12" sqref="L12"/>
    </sheetView>
  </sheetViews>
  <sheetFormatPr defaultRowHeight="14.5" x14ac:dyDescent="0.35"/>
  <cols>
    <col min="1" max="1" width="5.90625" bestFit="1" customWidth="1"/>
    <col min="2" max="2" width="20.81640625" bestFit="1" customWidth="1"/>
    <col min="3" max="3" width="7.26953125" bestFit="1" customWidth="1"/>
    <col min="4" max="4" width="5.26953125" bestFit="1" customWidth="1"/>
    <col min="5" max="5" width="6.7265625" bestFit="1" customWidth="1"/>
    <col min="6" max="6" width="6.90625" bestFit="1" customWidth="1"/>
    <col min="7" max="7" width="8.453125" bestFit="1" customWidth="1"/>
    <col min="8" max="8" width="24.6328125" bestFit="1" customWidth="1"/>
    <col min="9" max="9" width="9" bestFit="1" customWidth="1"/>
    <col min="10" max="10" width="9.54296875" bestFit="1" customWidth="1"/>
  </cols>
  <sheetData>
    <row r="1" spans="1:10" x14ac:dyDescent="0.35">
      <c r="A1" s="17" t="s">
        <v>521</v>
      </c>
      <c r="B1" s="17" t="s">
        <v>522</v>
      </c>
      <c r="C1" s="17" t="s">
        <v>56</v>
      </c>
      <c r="D1" s="17" t="s">
        <v>523</v>
      </c>
      <c r="E1" s="17" t="s">
        <v>23</v>
      </c>
      <c r="F1" s="17" t="s">
        <v>524</v>
      </c>
      <c r="G1" s="17" t="s">
        <v>525</v>
      </c>
      <c r="H1" s="17" t="s">
        <v>22</v>
      </c>
      <c r="I1" s="17" t="s">
        <v>520</v>
      </c>
      <c r="J1" s="17" t="s">
        <v>520</v>
      </c>
    </row>
    <row r="2" spans="1:10" x14ac:dyDescent="0.35">
      <c r="A2" s="17">
        <v>1</v>
      </c>
      <c r="B2" s="17" t="s">
        <v>441</v>
      </c>
      <c r="C2" s="17" t="str">
        <f>VLOOKUP(B2,playerList[[playerName]:[playerRoleType]],2,0)</f>
        <v>8512</v>
      </c>
      <c r="D2" s="17" t="s">
        <v>8</v>
      </c>
      <c r="E2" s="17">
        <f>VLOOKUP(D2,'General Instruction'!$D$2:$E$11,2,0)</f>
        <v>58</v>
      </c>
      <c r="F2" s="17">
        <v>10</v>
      </c>
      <c r="G2" s="17" t="s">
        <v>1</v>
      </c>
      <c r="H2" s="17" t="str">
        <f>VLOOKUP(G2,'General Instruction'!$G$2:$H$11,2,0)</f>
        <v>67ba31ae46dfde803c43d2ef</v>
      </c>
      <c r="I2" s="17" t="s">
        <v>531</v>
      </c>
      <c r="J2" s="18" t="str">
        <f>VLOOKUP(B2,playerList[[playerName]:[playerRoleType]],4,0)</f>
        <v>Bowler</v>
      </c>
    </row>
    <row r="3" spans="1:10" x14ac:dyDescent="0.35">
      <c r="A3" s="17">
        <v>2</v>
      </c>
      <c r="B3" s="18" t="s">
        <v>204</v>
      </c>
      <c r="C3" s="17" t="str">
        <f>VLOOKUP(B3,playerList[[playerName]:[playerRoleType]],2,0)</f>
        <v>12092</v>
      </c>
      <c r="D3" s="17" t="s">
        <v>8</v>
      </c>
      <c r="E3" s="17">
        <f>VLOOKUP(D3,'General Instruction'!$D$2:$E$11,2,0)</f>
        <v>58</v>
      </c>
      <c r="F3" s="17">
        <v>10</v>
      </c>
      <c r="G3" s="17" t="s">
        <v>5</v>
      </c>
      <c r="H3" s="17" t="str">
        <f>VLOOKUP(G3,'General Instruction'!$G$2:$H$11,2,0)</f>
        <v>67ba323046dfde803c43d6a0</v>
      </c>
      <c r="I3" s="17" t="s">
        <v>531</v>
      </c>
      <c r="J3" s="18" t="str">
        <f>VLOOKUP(B3,playerList[[playerName]:[playerRoleType]],4,0)</f>
        <v>Bowler</v>
      </c>
    </row>
    <row r="4" spans="1:10" x14ac:dyDescent="0.35">
      <c r="A4" s="17">
        <v>3</v>
      </c>
      <c r="B4" s="17" t="s">
        <v>445</v>
      </c>
      <c r="C4" s="17" t="str">
        <f>VLOOKUP(B4,playerList[[playerName]:[playerRoleType]],2,0)</f>
        <v>16458</v>
      </c>
      <c r="D4" s="17" t="s">
        <v>8</v>
      </c>
      <c r="E4" s="17">
        <f>VLOOKUP(D4,'General Instruction'!$D$2:$E$11,2,0)</f>
        <v>58</v>
      </c>
      <c r="F4" s="17">
        <v>170</v>
      </c>
      <c r="G4" s="17" t="s">
        <v>9</v>
      </c>
      <c r="H4" s="17" t="str">
        <f>VLOOKUP(G4,'General Instruction'!$G$2:$H$11,2,0)</f>
        <v>67ba329b46dfde803c43da55</v>
      </c>
      <c r="I4" s="17" t="s">
        <v>531</v>
      </c>
      <c r="J4" s="18" t="str">
        <f>VLOOKUP(B4,playerList[[playerName]:[playerRoleType]],4,0)</f>
        <v>Bowler</v>
      </c>
    </row>
    <row r="5" spans="1:10" x14ac:dyDescent="0.35">
      <c r="A5" s="17">
        <v>4</v>
      </c>
      <c r="B5" s="17" t="s">
        <v>443</v>
      </c>
      <c r="C5" s="17" t="str">
        <f>VLOOKUP(B5,playerList[[playerName]:[playerRoleType]],2,0)</f>
        <v>9746</v>
      </c>
      <c r="D5" s="17" t="s">
        <v>8</v>
      </c>
      <c r="E5" s="17">
        <f>VLOOKUP(D5,'General Instruction'!$D$2:$E$11,2,0)</f>
        <v>58</v>
      </c>
      <c r="F5" s="17">
        <v>10</v>
      </c>
      <c r="G5" s="17" t="s">
        <v>1</v>
      </c>
      <c r="H5" s="17" t="str">
        <f>VLOOKUP(G5,'General Instruction'!$G$2:$H$11,2,0)</f>
        <v>67ba31ae46dfde803c43d2ef</v>
      </c>
      <c r="I5" s="17" t="s">
        <v>531</v>
      </c>
      <c r="J5" s="18" t="str">
        <f>VLOOKUP(B5,playerList[[playerName]:[playerRoleType]],4,0)</f>
        <v>Bowler</v>
      </c>
    </row>
    <row r="6" spans="1:10" x14ac:dyDescent="0.35">
      <c r="A6" s="17">
        <v>5</v>
      </c>
      <c r="B6" s="19" t="s">
        <v>73</v>
      </c>
      <c r="C6" s="17" t="str">
        <f>VLOOKUP(B6,playerList[[playerName]:[playerRoleType]],2,0)</f>
        <v>13184</v>
      </c>
      <c r="D6" s="17" t="s">
        <v>8</v>
      </c>
      <c r="E6" s="17">
        <f>VLOOKUP(D6,'General Instruction'!$D$2:$E$11,2,0)</f>
        <v>58</v>
      </c>
      <c r="F6" s="17">
        <v>20</v>
      </c>
      <c r="G6" s="17" t="s">
        <v>13</v>
      </c>
      <c r="H6" s="17" t="str">
        <f>VLOOKUP(G6,'General Instruction'!$G$2:$H$11,2,0)</f>
        <v>67ba2fe046dfde803c43c7e4</v>
      </c>
      <c r="I6" s="17" t="s">
        <v>531</v>
      </c>
      <c r="J6" s="18" t="str">
        <f>VLOOKUP(B6,playerList[[playerName]:[playerRoleType]],4,0)</f>
        <v>Bowler</v>
      </c>
    </row>
    <row r="7" spans="1:10" x14ac:dyDescent="0.35">
      <c r="A7" s="17">
        <v>6</v>
      </c>
      <c r="B7" s="17" t="s">
        <v>76</v>
      </c>
      <c r="C7" s="17" t="str">
        <f>VLOOKUP(B7,playerList[[playerName]:[playerRoleType]],2,0)</f>
        <v>15480</v>
      </c>
      <c r="D7" s="17" t="s">
        <v>8</v>
      </c>
      <c r="E7" s="17">
        <f>VLOOKUP(D7,'General Instruction'!$D$2:$E$11,2,0)</f>
        <v>58</v>
      </c>
      <c r="F7" s="17">
        <v>20</v>
      </c>
      <c r="G7" s="17" t="s">
        <v>5</v>
      </c>
      <c r="H7" s="17" t="str">
        <f>VLOOKUP(G7,'General Instruction'!$G$2:$H$11,2,0)</f>
        <v>67ba323046dfde803c43d6a0</v>
      </c>
      <c r="I7" s="17" t="s">
        <v>531</v>
      </c>
      <c r="J7" s="18" t="str">
        <f>VLOOKUP(B7,playerList[[playerName]:[playerRoleType]],4,0)</f>
        <v>Bowler</v>
      </c>
    </row>
    <row r="8" spans="1:10" x14ac:dyDescent="0.35">
      <c r="A8" s="17">
        <v>7</v>
      </c>
      <c r="B8" s="17" t="s">
        <v>328</v>
      </c>
      <c r="C8" s="17" t="str">
        <f>VLOOKUP(B8,playerList[[playerName]:[playerRoleType]],2,0)</f>
        <v>19807</v>
      </c>
      <c r="D8" s="17" t="s">
        <v>8</v>
      </c>
      <c r="E8" s="17">
        <f>VLOOKUP(D8,'General Instruction'!$D$2:$E$11,2,0)</f>
        <v>58</v>
      </c>
      <c r="F8" s="17">
        <v>20</v>
      </c>
      <c r="G8" s="17" t="s">
        <v>15</v>
      </c>
      <c r="H8" s="17" t="str">
        <f>VLOOKUP(G8,'General Instruction'!$G$2:$H$11,2,0)</f>
        <v>67ba307846dfde803c43cb99</v>
      </c>
      <c r="I8" s="17" t="s">
        <v>531</v>
      </c>
      <c r="J8" s="18" t="str">
        <f>VLOOKUP(B8,playerList[[playerName]:[playerRoleType]],4,0)</f>
        <v>Bowler</v>
      </c>
    </row>
    <row r="9" spans="1:10" x14ac:dyDescent="0.35">
      <c r="A9" s="17">
        <v>8</v>
      </c>
      <c r="B9" s="19" t="s">
        <v>206</v>
      </c>
      <c r="C9" s="17" t="str">
        <f>VLOOKUP(B9,playerList[[playerName]:[playerRoleType]],2,0)</f>
        <v>15452</v>
      </c>
      <c r="D9" s="17" t="s">
        <v>8</v>
      </c>
      <c r="E9" s="17">
        <f>VLOOKUP(D9,'General Instruction'!$D$2:$E$11,2,0)</f>
        <v>58</v>
      </c>
      <c r="F9" s="17">
        <v>140</v>
      </c>
      <c r="G9" s="17" t="s">
        <v>11</v>
      </c>
      <c r="H9" s="17" t="str">
        <f>VLOOKUP(G9,'General Instruction'!$G$2:$H$11,2,0)</f>
        <v>67ba326546dfde803c43d87a</v>
      </c>
      <c r="I9" s="17" t="s">
        <v>531</v>
      </c>
      <c r="J9" s="18" t="str">
        <f>VLOOKUP(B9,playerList[[playerName]:[playerRoleType]],4,0)</f>
        <v>Bowler</v>
      </c>
    </row>
    <row r="10" spans="1:10" x14ac:dyDescent="0.35">
      <c r="A10" s="17">
        <v>9</v>
      </c>
      <c r="B10" s="17" t="s">
        <v>78</v>
      </c>
      <c r="C10" s="17" t="str">
        <f>VLOOKUP(B10,playerList[[playerName]:[playerRoleType]],2,0)</f>
        <v>10952</v>
      </c>
      <c r="D10" s="17" t="s">
        <v>8</v>
      </c>
      <c r="E10" s="17">
        <f>VLOOKUP(D10,'General Instruction'!$D$2:$E$11,2,0)</f>
        <v>58</v>
      </c>
      <c r="F10" s="17">
        <v>120</v>
      </c>
      <c r="G10" s="17" t="s">
        <v>19</v>
      </c>
      <c r="H10" s="17" t="str">
        <f>VLOOKUP(G10,'General Instruction'!$G$2:$H$11,2,0)</f>
        <v>67ba317346dfde803c43d118</v>
      </c>
      <c r="I10" s="17" t="s">
        <v>531</v>
      </c>
      <c r="J10" s="18" t="str">
        <f>VLOOKUP(B10,playerList[[playerName]:[playerRoleType]],4,0)</f>
        <v>Bowler</v>
      </c>
    </row>
    <row r="11" spans="1:10" x14ac:dyDescent="0.35">
      <c r="A11" s="17">
        <v>10</v>
      </c>
      <c r="B11" s="17" t="s">
        <v>476</v>
      </c>
      <c r="C11" s="17" t="str">
        <f>VLOOKUP(B11,playerList[[playerName]:[playerRoleType]],2,0)</f>
        <v>8292</v>
      </c>
      <c r="D11" s="17" t="s">
        <v>14</v>
      </c>
      <c r="E11" s="17">
        <f>VLOOKUP(D11,'General Instruction'!$D$2:$E$11,2,0)</f>
        <v>61</v>
      </c>
      <c r="F11" s="17">
        <v>240</v>
      </c>
      <c r="G11" s="17" t="s">
        <v>13</v>
      </c>
      <c r="H11" s="17" t="str">
        <f>VLOOKUP(G11,'General Instruction'!$G$2:$H$11,2,0)</f>
        <v>67ba2fe046dfde803c43c7e4</v>
      </c>
      <c r="I11" s="17" t="s">
        <v>531</v>
      </c>
      <c r="J11" s="18" t="str">
        <f>VLOOKUP(B11,playerList[[playerName]:[playerRoleType]],4,0)</f>
        <v>Bowler</v>
      </c>
    </row>
    <row r="12" spans="1:10" x14ac:dyDescent="0.35">
      <c r="A12" s="17">
        <v>11</v>
      </c>
      <c r="B12" s="17" t="s">
        <v>278</v>
      </c>
      <c r="C12" s="17" t="str">
        <f>VLOOKUP(B12,playerList[[playerName]:[playerRoleType]],2,0)</f>
        <v>8393</v>
      </c>
      <c r="D12" s="17" t="s">
        <v>14</v>
      </c>
      <c r="E12" s="17">
        <f>VLOOKUP(D12,'General Instruction'!$D$2:$E$11,2,0)</f>
        <v>61</v>
      </c>
      <c r="F12" s="17">
        <v>10</v>
      </c>
      <c r="G12" s="17" t="s">
        <v>17</v>
      </c>
      <c r="H12" s="17" t="str">
        <f>VLOOKUP(G12,'General Instruction'!$G$2:$H$11,2,0)</f>
        <v>67ba31f046dfde803c43d4c7</v>
      </c>
      <c r="I12" s="17" t="s">
        <v>531</v>
      </c>
      <c r="J12" s="18" t="str">
        <f>VLOOKUP(B12,playerList[[playerName]:[playerRoleType]],4,0)</f>
        <v>Bowler</v>
      </c>
    </row>
    <row r="13" spans="1:10" x14ac:dyDescent="0.35">
      <c r="A13" s="17">
        <v>12</v>
      </c>
      <c r="B13" s="17" t="s">
        <v>133</v>
      </c>
      <c r="C13" s="17" t="str">
        <f>VLOOKUP(B13,playerList[[playerName]:[playerRoleType]],2,0)</f>
        <v>7710</v>
      </c>
      <c r="D13" s="17" t="s">
        <v>14</v>
      </c>
      <c r="E13" s="17">
        <f>VLOOKUP(D13,'General Instruction'!$D$2:$E$11,2,0)</f>
        <v>61</v>
      </c>
      <c r="F13" s="17">
        <v>210</v>
      </c>
      <c r="G13" s="17" t="s">
        <v>11</v>
      </c>
      <c r="H13" s="17" t="str">
        <f>VLOOKUP(G13,'General Instruction'!$G$2:$H$11,2,0)</f>
        <v>67ba326546dfde803c43d87a</v>
      </c>
      <c r="I13" s="17" t="s">
        <v>531</v>
      </c>
      <c r="J13" s="18" t="str">
        <f>VLOOKUP(B13,playerList[[playerName]:[playerRoleType]],4,0)</f>
        <v>Bowler</v>
      </c>
    </row>
    <row r="14" spans="1:10" x14ac:dyDescent="0.35">
      <c r="A14" s="17">
        <v>13</v>
      </c>
      <c r="B14" s="17" t="s">
        <v>375</v>
      </c>
      <c r="C14" s="17" t="str">
        <f>VLOOKUP(B14,playerList[[playerName]:[playerRoleType]],2,0)</f>
        <v>8181</v>
      </c>
      <c r="D14" s="17" t="s">
        <v>14</v>
      </c>
      <c r="E14" s="17">
        <f>VLOOKUP(D14,'General Instruction'!$D$2:$E$11,2,0)</f>
        <v>61</v>
      </c>
      <c r="F14" s="17">
        <v>110</v>
      </c>
      <c r="G14" s="17" t="s">
        <v>3</v>
      </c>
      <c r="H14" s="17" t="str">
        <f>VLOOKUP(G14,'General Instruction'!$G$2:$H$11,2,0)</f>
        <v>67ba30d446dfde803c43cd6d</v>
      </c>
      <c r="I14" s="17" t="s">
        <v>531</v>
      </c>
      <c r="J14" s="18" t="str">
        <f>VLOOKUP(B14,playerList[[playerName]:[playerRoleType]],4,0)</f>
        <v>Bowler</v>
      </c>
    </row>
    <row r="15" spans="1:10" x14ac:dyDescent="0.35">
      <c r="A15" s="17">
        <v>14</v>
      </c>
      <c r="B15" s="17" t="s">
        <v>377</v>
      </c>
      <c r="C15" s="17" t="str">
        <f>VLOOKUP(B15,playerList[[playerName]:[playerRoleType]],2,0)</f>
        <v>10225</v>
      </c>
      <c r="D15" s="17" t="s">
        <v>14</v>
      </c>
      <c r="E15" s="17">
        <f>VLOOKUP(D15,'General Instruction'!$D$2:$E$11,2,0)</f>
        <v>61</v>
      </c>
      <c r="F15" s="17">
        <v>70</v>
      </c>
      <c r="G15" s="17" t="s">
        <v>17</v>
      </c>
      <c r="H15" s="17" t="str">
        <f>VLOOKUP(G15,'General Instruction'!$G$2:$H$11,2,0)</f>
        <v>67ba31f046dfde803c43d4c7</v>
      </c>
      <c r="I15" s="17" t="s">
        <v>531</v>
      </c>
      <c r="J15" s="18" t="str">
        <f>VLOOKUP(B15,playerList[[playerName]:[playerRoleType]],4,0)</f>
        <v>Bowler</v>
      </c>
    </row>
    <row r="16" spans="1:10" x14ac:dyDescent="0.35">
      <c r="A16" s="17">
        <v>15</v>
      </c>
      <c r="B16" s="17" t="s">
        <v>135</v>
      </c>
      <c r="C16" s="17" t="str">
        <f>VLOOKUP(B16,playerList[[playerName]:[playerRoleType]],2,0)</f>
        <v>10754</v>
      </c>
      <c r="D16" s="17" t="s">
        <v>14</v>
      </c>
      <c r="E16" s="17">
        <f>VLOOKUP(D16,'General Instruction'!$D$2:$E$11,2,0)</f>
        <v>61</v>
      </c>
      <c r="F16" s="17">
        <v>70</v>
      </c>
      <c r="G16" s="17" t="s">
        <v>1</v>
      </c>
      <c r="H16" s="17" t="str">
        <f>VLOOKUP(G16,'General Instruction'!$G$2:$H$11,2,0)</f>
        <v>67ba31ae46dfde803c43d2ef</v>
      </c>
      <c r="I16" s="17" t="s">
        <v>531</v>
      </c>
      <c r="J16" s="18" t="str">
        <f>VLOOKUP(B16,playerList[[playerName]:[playerRoleType]],4,0)</f>
        <v>Bowler</v>
      </c>
    </row>
    <row r="17" spans="1:10" x14ac:dyDescent="0.35">
      <c r="A17" s="17">
        <v>16</v>
      </c>
      <c r="B17" s="17" t="s">
        <v>391</v>
      </c>
      <c r="C17" s="17" t="str">
        <f>VLOOKUP(B17,playerList[[playerName]:[playerRoleType]],2,0)</f>
        <v>14452</v>
      </c>
      <c r="D17" s="17" t="s">
        <v>2</v>
      </c>
      <c r="E17" s="17">
        <f>VLOOKUP(D17,'General Instruction'!$D$2:$E$11,2,0)</f>
        <v>65</v>
      </c>
      <c r="F17" s="17">
        <v>70</v>
      </c>
      <c r="G17" s="17" t="s">
        <v>19</v>
      </c>
      <c r="H17" s="17" t="str">
        <f>VLOOKUP(G17,'General Instruction'!$G$2:$H$11,2,0)</f>
        <v>67ba317346dfde803c43d118</v>
      </c>
      <c r="I17" s="17" t="s">
        <v>531</v>
      </c>
      <c r="J17" s="18" t="str">
        <f>VLOOKUP(B17,playerList[[playerName]:[playerRoleType]],4,0)</f>
        <v>Bowler</v>
      </c>
    </row>
    <row r="18" spans="1:10" x14ac:dyDescent="0.35">
      <c r="A18" s="17">
        <v>17</v>
      </c>
      <c r="B18" s="17" t="s">
        <v>288</v>
      </c>
      <c r="C18" s="17" t="str">
        <f>VLOOKUP(B18,playerList[[playerName]:[playerRoleType]],2,0)</f>
        <v>10692</v>
      </c>
      <c r="D18" s="17" t="s">
        <v>2</v>
      </c>
      <c r="E18" s="17">
        <f>VLOOKUP(D18,'General Instruction'!$D$2:$E$11,2,0)</f>
        <v>65</v>
      </c>
      <c r="F18" s="17">
        <v>10</v>
      </c>
      <c r="G18" s="17" t="s">
        <v>17</v>
      </c>
      <c r="H18" s="17" t="str">
        <f>VLOOKUP(G18,'General Instruction'!$G$2:$H$11,2,0)</f>
        <v>67ba31f046dfde803c43d4c7</v>
      </c>
      <c r="I18" s="17" t="s">
        <v>531</v>
      </c>
      <c r="J18" s="18" t="str">
        <f>VLOOKUP(B18,playerList[[playerName]:[playerRoleType]],4,0)</f>
        <v>Bowler</v>
      </c>
    </row>
    <row r="19" spans="1:10" x14ac:dyDescent="0.35">
      <c r="A19" s="17">
        <v>18</v>
      </c>
      <c r="B19" s="17" t="s">
        <v>484</v>
      </c>
      <c r="C19" s="17" t="str">
        <f>VLOOKUP(B19,playerList[[playerName]:[playerRoleType]],2,0)</f>
        <v>7910</v>
      </c>
      <c r="D19" s="17" t="s">
        <v>2</v>
      </c>
      <c r="E19" s="17">
        <f>VLOOKUP(D19,'General Instruction'!$D$2:$E$11,2,0)</f>
        <v>65</v>
      </c>
      <c r="F19" s="17">
        <v>250</v>
      </c>
      <c r="G19" s="17" t="s">
        <v>15</v>
      </c>
      <c r="H19" s="17" t="str">
        <f>VLOOKUP(G19,'General Instruction'!$G$2:$H$11,2,0)</f>
        <v>67ba307846dfde803c43cb99</v>
      </c>
      <c r="I19" s="17" t="s">
        <v>531</v>
      </c>
      <c r="J19" s="18" t="str">
        <f>VLOOKUP(B19,playerList[[playerName]:[playerRoleType]],4,0)</f>
        <v>Bowler</v>
      </c>
    </row>
    <row r="20" spans="1:10" x14ac:dyDescent="0.35">
      <c r="A20" s="17">
        <v>19</v>
      </c>
      <c r="B20" s="17" t="s">
        <v>145</v>
      </c>
      <c r="C20" s="17" t="str">
        <f>VLOOKUP(B20,playerList[[playerName]:[playerRoleType]],2,0)</f>
        <v>13217</v>
      </c>
      <c r="D20" s="17" t="s">
        <v>2</v>
      </c>
      <c r="E20" s="17">
        <f>VLOOKUP(D20,'General Instruction'!$D$2:$E$11,2,0)</f>
        <v>65</v>
      </c>
      <c r="F20" s="17">
        <v>340</v>
      </c>
      <c r="G20" s="17" t="s">
        <v>7</v>
      </c>
      <c r="H20" s="17" t="str">
        <f>VLOOKUP(G20,'General Instruction'!$G$2:$H$11,2,0)</f>
        <v>67ba312a46dfde803c43cf42</v>
      </c>
      <c r="I20" s="17" t="s">
        <v>531</v>
      </c>
      <c r="J20" s="18" t="str">
        <f>VLOOKUP(B20,playerList[[playerName]:[playerRoleType]],4,0)</f>
        <v>Bowler</v>
      </c>
    </row>
    <row r="21" spans="1:10" x14ac:dyDescent="0.35">
      <c r="A21" s="17">
        <v>20</v>
      </c>
      <c r="B21" s="19" t="s">
        <v>488</v>
      </c>
      <c r="C21" s="17" t="str">
        <f>VLOOKUP(B21,playerList[[playerName]:[playerRoleType]],2,0)</f>
        <v>11689</v>
      </c>
      <c r="D21" s="17" t="s">
        <v>2</v>
      </c>
      <c r="E21" s="17">
        <f>VLOOKUP(D21,'General Instruction'!$D$2:$E$11,2,0)</f>
        <v>65</v>
      </c>
      <c r="F21" s="17">
        <v>10</v>
      </c>
      <c r="G21" s="17" t="s">
        <v>11</v>
      </c>
      <c r="H21" s="17" t="str">
        <f>VLOOKUP(G21,'General Instruction'!$G$2:$H$11,2,0)</f>
        <v>67ba326546dfde803c43d87a</v>
      </c>
      <c r="I21" s="17" t="s">
        <v>531</v>
      </c>
      <c r="J21" s="18" t="str">
        <f>VLOOKUP(B21,playerList[[playerName]:[playerRoleType]],4,0)</f>
        <v>Bowler</v>
      </c>
    </row>
    <row r="22" spans="1:10" x14ac:dyDescent="0.35">
      <c r="A22" s="17">
        <v>21</v>
      </c>
      <c r="B22" s="17" t="s">
        <v>147</v>
      </c>
      <c r="C22" s="17" t="str">
        <f>VLOOKUP(B22,playerList[[playerName]:[playerRoleType]],2,0)</f>
        <v>14336</v>
      </c>
      <c r="D22" s="17" t="s">
        <v>2</v>
      </c>
      <c r="E22" s="17">
        <f>VLOOKUP(D22,'General Instruction'!$D$2:$E$11,2,0)</f>
        <v>65</v>
      </c>
      <c r="F22" s="17">
        <v>10</v>
      </c>
      <c r="G22" s="17" t="s">
        <v>3</v>
      </c>
      <c r="H22" s="17" t="str">
        <f>VLOOKUP(G22,'General Instruction'!$G$2:$H$11,2,0)</f>
        <v>67ba30d446dfde803c43cd6d</v>
      </c>
      <c r="I22" s="17" t="s">
        <v>531</v>
      </c>
      <c r="J22" s="18" t="str">
        <f>VLOOKUP(B22,playerList[[playerName]:[playerRoleType]],4,0)</f>
        <v>Bowler</v>
      </c>
    </row>
    <row r="23" spans="1:10" x14ac:dyDescent="0.35">
      <c r="A23" s="17">
        <v>22</v>
      </c>
      <c r="B23" s="18" t="s">
        <v>486</v>
      </c>
      <c r="C23" s="17" t="str">
        <f>VLOOKUP(B23,playerList[[playerName]:[playerRoleType]],2,0)</f>
        <v>10486</v>
      </c>
      <c r="D23" s="17" t="s">
        <v>2</v>
      </c>
      <c r="E23" s="17">
        <f>VLOOKUP(D23,'General Instruction'!$D$2:$E$11,2,0)</f>
        <v>65</v>
      </c>
      <c r="F23" s="17">
        <v>40</v>
      </c>
      <c r="G23" s="17" t="s">
        <v>5</v>
      </c>
      <c r="H23" s="17" t="str">
        <f>VLOOKUP(G23,'General Instruction'!$G$2:$H$11,2,0)</f>
        <v>67ba323046dfde803c43d6a0</v>
      </c>
      <c r="I23" s="17" t="s">
        <v>531</v>
      </c>
      <c r="J23" s="18" t="str">
        <f>VLOOKUP(B23,playerList[[playerName]:[playerRoleType]],4,0)</f>
        <v>Bowler</v>
      </c>
    </row>
    <row r="24" spans="1:10" x14ac:dyDescent="0.35">
      <c r="A24" s="17">
        <v>23</v>
      </c>
      <c r="B24" s="17" t="s">
        <v>393</v>
      </c>
      <c r="C24" s="17" t="str">
        <f>VLOOKUP(B24,playerList[[playerName]:[playerRoleType]],2,0)</f>
        <v>12096</v>
      </c>
      <c r="D24" s="17" t="s">
        <v>2</v>
      </c>
      <c r="E24" s="17">
        <f>VLOOKUP(D24,'General Instruction'!$D$2:$E$11,2,0)</f>
        <v>65</v>
      </c>
      <c r="F24" s="17">
        <v>30</v>
      </c>
      <c r="G24" s="17" t="s">
        <v>1</v>
      </c>
      <c r="H24" s="17" t="str">
        <f>VLOOKUP(G24,'General Instruction'!$G$2:$H$11,2,0)</f>
        <v>67ba31ae46dfde803c43d2ef</v>
      </c>
      <c r="I24" s="17" t="s">
        <v>531</v>
      </c>
      <c r="J24" s="18" t="str">
        <f>VLOOKUP(B24,playerList[[playerName]:[playerRoleType]],4,0)</f>
        <v>Bowler</v>
      </c>
    </row>
    <row r="25" spans="1:10" x14ac:dyDescent="0.35">
      <c r="A25" s="17">
        <v>24</v>
      </c>
      <c r="B25" s="17" t="s">
        <v>240</v>
      </c>
      <c r="C25" s="17" t="str">
        <f>VLOOKUP(B25,playerList[[playerName]:[playerRoleType]],2,0)</f>
        <v>24729</v>
      </c>
      <c r="D25" s="17" t="s">
        <v>18</v>
      </c>
      <c r="E25" s="17">
        <f>VLOOKUP(D25,'General Instruction'!$D$2:$E$11,2,0)</f>
        <v>63</v>
      </c>
      <c r="F25" s="17">
        <v>170</v>
      </c>
      <c r="G25" s="17" t="s">
        <v>13</v>
      </c>
      <c r="H25" s="17" t="str">
        <f>VLOOKUP(G25,'General Instruction'!$G$2:$H$11,2,0)</f>
        <v>67ba2fe046dfde803c43c7e4</v>
      </c>
      <c r="I25" s="17" t="s">
        <v>531</v>
      </c>
      <c r="J25" s="18" t="str">
        <f>VLOOKUP(B25,playerList[[playerName]:[playerRoleType]],4,0)</f>
        <v>Bowler</v>
      </c>
    </row>
    <row r="26" spans="1:10" x14ac:dyDescent="0.35">
      <c r="A26" s="17">
        <v>25</v>
      </c>
      <c r="B26" s="17" t="s">
        <v>349</v>
      </c>
      <c r="C26" s="17" t="str">
        <f>VLOOKUP(B26,playerList[[playerName]:[playerRoleType]],2,0)</f>
        <v>15861</v>
      </c>
      <c r="D26" s="17" t="s">
        <v>18</v>
      </c>
      <c r="E26" s="17">
        <f>VLOOKUP(D26,'General Instruction'!$D$2:$E$11,2,0)</f>
        <v>63</v>
      </c>
      <c r="F26" s="17">
        <v>10</v>
      </c>
      <c r="G26" s="17" t="s">
        <v>15</v>
      </c>
      <c r="H26" s="17" t="str">
        <f>VLOOKUP(G26,'General Instruction'!$G$2:$H$11,2,0)</f>
        <v>67ba307846dfde803c43cb99</v>
      </c>
      <c r="I26" s="17" t="s">
        <v>531</v>
      </c>
      <c r="J26" s="18" t="str">
        <f>VLOOKUP(B26,playerList[[playerName]:[playerRoleType]],4,0)</f>
        <v>Bowler</v>
      </c>
    </row>
    <row r="27" spans="1:10" x14ac:dyDescent="0.35">
      <c r="A27" s="17">
        <v>26</v>
      </c>
      <c r="B27" s="17" t="s">
        <v>238</v>
      </c>
      <c r="C27" s="17" t="str">
        <f>VLOOKUP(B27,playerList[[playerName]:[playerRoleType]],2,0)</f>
        <v>12627</v>
      </c>
      <c r="D27" s="17" t="s">
        <v>18</v>
      </c>
      <c r="E27" s="17">
        <f>VLOOKUP(D27,'General Instruction'!$D$2:$E$11,2,0)</f>
        <v>63</v>
      </c>
      <c r="F27" s="17">
        <v>10</v>
      </c>
      <c r="G27" s="17" t="s">
        <v>13</v>
      </c>
      <c r="H27" s="17" t="str">
        <f>VLOOKUP(G27,'General Instruction'!$G$2:$H$11,2,0)</f>
        <v>67ba2fe046dfde803c43c7e4</v>
      </c>
      <c r="I27" s="17" t="s">
        <v>531</v>
      </c>
      <c r="J27" s="18" t="str">
        <f>VLOOKUP(B27,playerList[[playerName]:[playerRoleType]],4,0)</f>
        <v>Bowler</v>
      </c>
    </row>
    <row r="28" spans="1:10" x14ac:dyDescent="0.35">
      <c r="A28" s="17">
        <v>27</v>
      </c>
      <c r="B28" s="17" t="s">
        <v>90</v>
      </c>
      <c r="C28" s="17" t="str">
        <f>VLOOKUP(B28,playerList[[playerName]:[playerRoleType]],2,0)</f>
        <v>19027</v>
      </c>
      <c r="D28" s="17" t="s">
        <v>18</v>
      </c>
      <c r="E28" s="17">
        <f>VLOOKUP(D28,'General Instruction'!$D$2:$E$11,2,0)</f>
        <v>63</v>
      </c>
      <c r="F28" s="17">
        <v>30</v>
      </c>
      <c r="G28" s="17" t="s">
        <v>13</v>
      </c>
      <c r="H28" s="17" t="str">
        <f>VLOOKUP(G28,'General Instruction'!$G$2:$H$11,2,0)</f>
        <v>67ba2fe046dfde803c43c7e4</v>
      </c>
      <c r="I28" s="17" t="s">
        <v>531</v>
      </c>
      <c r="J28" s="18" t="str">
        <f>VLOOKUP(B28,playerList[[playerName]:[playerRoleType]],4,0)</f>
        <v>Bowler</v>
      </c>
    </row>
    <row r="29" spans="1:10" x14ac:dyDescent="0.35">
      <c r="A29" s="17">
        <v>28</v>
      </c>
      <c r="B29" s="17" t="s">
        <v>351</v>
      </c>
      <c r="C29" s="17" t="str">
        <f>VLOOKUP(B29,playerList[[playerName]:[playerRoleType]],2,0)</f>
        <v>11427</v>
      </c>
      <c r="D29" s="17" t="s">
        <v>18</v>
      </c>
      <c r="E29" s="17">
        <f>VLOOKUP(D29,'General Instruction'!$D$2:$E$11,2,0)</f>
        <v>63</v>
      </c>
      <c r="F29" s="17">
        <v>10</v>
      </c>
      <c r="G29" s="17" t="s">
        <v>19</v>
      </c>
      <c r="H29" s="17" t="str">
        <f>VLOOKUP(G29,'General Instruction'!$G$2:$H$11,2,0)</f>
        <v>67ba317346dfde803c43d118</v>
      </c>
      <c r="I29" s="17" t="s">
        <v>531</v>
      </c>
      <c r="J29" s="18" t="str">
        <f>VLOOKUP(B29,playerList[[playerName]:[playerRoleType]],4,0)</f>
        <v>Bowler</v>
      </c>
    </row>
    <row r="30" spans="1:10" x14ac:dyDescent="0.35">
      <c r="A30" s="17">
        <v>29</v>
      </c>
      <c r="B30" s="17" t="s">
        <v>92</v>
      </c>
      <c r="C30" s="17" t="str">
        <f>VLOOKUP(B30,playerList[[playerName]:[playerRoleType]],2,0)</f>
        <v>13143</v>
      </c>
      <c r="D30" s="17" t="s">
        <v>18</v>
      </c>
      <c r="E30" s="17">
        <f>VLOOKUP(D30,'General Instruction'!$D$2:$E$11,2,0)</f>
        <v>63</v>
      </c>
      <c r="F30" s="17">
        <v>20</v>
      </c>
      <c r="G30" s="17" t="s">
        <v>1</v>
      </c>
      <c r="H30" s="17" t="str">
        <f>VLOOKUP(G30,'General Instruction'!$G$2:$H$11,2,0)</f>
        <v>67ba31ae46dfde803c43d2ef</v>
      </c>
      <c r="I30" s="17" t="s">
        <v>531</v>
      </c>
      <c r="J30" s="18" t="str">
        <f>VLOOKUP(B30,playerList[[playerName]:[playerRoleType]],4,0)</f>
        <v>Bowler</v>
      </c>
    </row>
    <row r="31" spans="1:10" x14ac:dyDescent="0.35">
      <c r="A31" s="17">
        <v>30</v>
      </c>
      <c r="B31" s="17" t="s">
        <v>400</v>
      </c>
      <c r="C31" s="17" t="str">
        <f>VLOOKUP(B31,playerList[[playerName]:[playerRoleType]],2,0)</f>
        <v>9311</v>
      </c>
      <c r="D31" s="17" t="s">
        <v>6</v>
      </c>
      <c r="E31" s="17">
        <f>VLOOKUP(D31,'General Instruction'!$D$2:$E$11,2,0)</f>
        <v>62</v>
      </c>
      <c r="F31" s="17">
        <v>320</v>
      </c>
      <c r="G31" s="17" t="s">
        <v>9</v>
      </c>
      <c r="H31" s="17" t="str">
        <f>VLOOKUP(G31,'General Instruction'!$G$2:$H$11,2,0)</f>
        <v>67ba329b46dfde803c43da55</v>
      </c>
      <c r="I31" s="17" t="s">
        <v>531</v>
      </c>
      <c r="J31" s="18" t="str">
        <f>VLOOKUP(B31,playerList[[playerName]:[playerRoleType]],4,0)</f>
        <v>Bowler</v>
      </c>
    </row>
    <row r="32" spans="1:10" x14ac:dyDescent="0.35">
      <c r="A32" s="17">
        <v>31</v>
      </c>
      <c r="B32" s="17" t="s">
        <v>406</v>
      </c>
      <c r="C32" s="17" t="str">
        <f>VLOOKUP(B32,playerList[[playerName]:[playerRoleType]],2,0)</f>
        <v>8117</v>
      </c>
      <c r="D32" s="17" t="s">
        <v>6</v>
      </c>
      <c r="E32" s="17">
        <f>VLOOKUP(D32,'General Instruction'!$D$2:$E$11,2,0)</f>
        <v>62</v>
      </c>
      <c r="F32" s="17">
        <v>220</v>
      </c>
      <c r="G32" s="17" t="s">
        <v>7</v>
      </c>
      <c r="H32" s="17" t="str">
        <f>VLOOKUP(G32,'General Instruction'!$G$2:$H$11,2,0)</f>
        <v>67ba312a46dfde803c43cf42</v>
      </c>
      <c r="I32" s="17" t="s">
        <v>531</v>
      </c>
      <c r="J32" s="18" t="str">
        <f>VLOOKUP(B32,playerList[[playerName]:[playerRoleType]],4,0)</f>
        <v>Bowler</v>
      </c>
    </row>
    <row r="33" spans="1:10" x14ac:dyDescent="0.35">
      <c r="A33" s="17">
        <v>32</v>
      </c>
      <c r="B33" s="17" t="s">
        <v>157</v>
      </c>
      <c r="C33" s="17" t="str">
        <f>VLOOKUP(B33,playerList[[playerName]:[playerRoleType]],2,0)</f>
        <v>7836</v>
      </c>
      <c r="D33" s="17" t="s">
        <v>6</v>
      </c>
      <c r="E33" s="17">
        <f>VLOOKUP(D33,'General Instruction'!$D$2:$E$11,2,0)</f>
        <v>62</v>
      </c>
      <c r="F33" s="17">
        <v>100</v>
      </c>
      <c r="G33" s="17" t="s">
        <v>5</v>
      </c>
      <c r="H33" s="17" t="str">
        <f>VLOOKUP(G33,'General Instruction'!$G$2:$H$11,2,0)</f>
        <v>67ba323046dfde803c43d6a0</v>
      </c>
      <c r="I33" s="17" t="s">
        <v>531</v>
      </c>
      <c r="J33" s="18" t="str">
        <f>VLOOKUP(B33,playerList[[playerName]:[playerRoleType]],4,0)</f>
        <v>Bowler</v>
      </c>
    </row>
    <row r="34" spans="1:10" x14ac:dyDescent="0.35">
      <c r="A34" s="17">
        <v>33</v>
      </c>
      <c r="B34" s="17" t="s">
        <v>498</v>
      </c>
      <c r="C34" s="17" t="str">
        <f>VLOOKUP(B34,playerList[[playerName]:[playerRoleType]],2,0)</f>
        <v>1844</v>
      </c>
      <c r="D34" s="17" t="s">
        <v>6</v>
      </c>
      <c r="E34" s="17">
        <f>VLOOKUP(D34,'General Instruction'!$D$2:$E$11,2,0)</f>
        <v>62</v>
      </c>
      <c r="F34" s="17">
        <v>10</v>
      </c>
      <c r="G34" s="17" t="s">
        <v>19</v>
      </c>
      <c r="H34" s="17" t="str">
        <f>VLOOKUP(G34,'General Instruction'!$G$2:$H$11,2,0)</f>
        <v>67ba317346dfde803c43d118</v>
      </c>
      <c r="I34" s="17" t="s">
        <v>531</v>
      </c>
      <c r="J34" s="18" t="str">
        <f>VLOOKUP(B34,playerList[[playerName]:[playerRoleType]],4,0)</f>
        <v>Bowler</v>
      </c>
    </row>
    <row r="35" spans="1:10" x14ac:dyDescent="0.35">
      <c r="A35" s="17">
        <v>34</v>
      </c>
      <c r="B35" s="17" t="s">
        <v>404</v>
      </c>
      <c r="C35" s="17" t="str">
        <f>VLOOKUP(B35,playerList[[playerName]:[playerRoleType]],2,0)</f>
        <v>8531</v>
      </c>
      <c r="D35" s="17" t="s">
        <v>6</v>
      </c>
      <c r="E35" s="17">
        <f>VLOOKUP(D35,'General Instruction'!$D$2:$E$11,2,0)</f>
        <v>62</v>
      </c>
      <c r="F35" s="17">
        <v>10</v>
      </c>
      <c r="G35" s="17" t="s">
        <v>1</v>
      </c>
      <c r="H35" s="17" t="str">
        <f>VLOOKUP(G35,'General Instruction'!$G$2:$H$11,2,0)</f>
        <v>67ba31ae46dfde803c43d2ef</v>
      </c>
      <c r="I35" s="17" t="s">
        <v>531</v>
      </c>
      <c r="J35" s="18" t="str">
        <f>VLOOKUP(B35,playerList[[playerName]:[playerRoleType]],4,0)</f>
        <v>Bowler</v>
      </c>
    </row>
    <row r="36" spans="1:10" x14ac:dyDescent="0.35">
      <c r="A36" s="17">
        <v>35</v>
      </c>
      <c r="B36" s="17" t="s">
        <v>535</v>
      </c>
      <c r="C36" s="17" t="e">
        <f>VLOOKUP(B36,playerList[[playerName]:[playerRoleType]],2,0)</f>
        <v>#N/A</v>
      </c>
      <c r="D36" s="17" t="s">
        <v>6</v>
      </c>
      <c r="E36" s="17">
        <f>VLOOKUP(D36,'General Instruction'!$D$2:$E$11,2,0)</f>
        <v>62</v>
      </c>
      <c r="F36" s="17">
        <v>20</v>
      </c>
      <c r="G36" s="17" t="s">
        <v>1</v>
      </c>
      <c r="H36" s="17" t="str">
        <f>VLOOKUP(G36,'General Instruction'!$G$2:$H$11,2,0)</f>
        <v>67ba31ae46dfde803c43d2ef</v>
      </c>
      <c r="I36" s="17" t="s">
        <v>531</v>
      </c>
      <c r="J36" s="18" t="e">
        <f>VLOOKUP(B36,playerList[[playerName]:[playerRoleType]],4,0)</f>
        <v>#N/A</v>
      </c>
    </row>
    <row r="37" spans="1:10" x14ac:dyDescent="0.35">
      <c r="A37" s="17">
        <v>36</v>
      </c>
      <c r="B37" s="17" t="s">
        <v>402</v>
      </c>
      <c r="C37" s="17" t="str">
        <f>VLOOKUP(B37,playerList[[playerName]:[playerRoleType]],2,0)</f>
        <v>8349</v>
      </c>
      <c r="D37" s="17" t="s">
        <v>6</v>
      </c>
      <c r="E37" s="17">
        <f>VLOOKUP(D37,'General Instruction'!$D$2:$E$11,2,0)</f>
        <v>62</v>
      </c>
      <c r="F37" s="17">
        <v>30</v>
      </c>
      <c r="G37" s="17" t="s">
        <v>5</v>
      </c>
      <c r="H37" s="17" t="str">
        <f>VLOOKUP(G37,'General Instruction'!$G$2:$H$11,2,0)</f>
        <v>67ba323046dfde803c43d6a0</v>
      </c>
      <c r="I37" s="17" t="s">
        <v>531</v>
      </c>
      <c r="J37" s="18" t="str">
        <f>VLOOKUP(B37,playerList[[playerName]:[playerRoleType]],4,0)</f>
        <v>Bowler</v>
      </c>
    </row>
    <row r="38" spans="1:10" x14ac:dyDescent="0.35">
      <c r="A38" s="17">
        <v>37</v>
      </c>
      <c r="B38" s="17" t="s">
        <v>496</v>
      </c>
      <c r="C38" s="17" t="str">
        <f>VLOOKUP(B38,playerList[[playerName]:[playerRoleType]],2,0)</f>
        <v>11684</v>
      </c>
      <c r="D38" s="17" t="s">
        <v>6</v>
      </c>
      <c r="E38" s="17">
        <f>VLOOKUP(D38,'General Instruction'!$D$2:$E$11,2,0)</f>
        <v>62</v>
      </c>
      <c r="F38" s="17"/>
      <c r="G38" s="17" t="s">
        <v>528</v>
      </c>
      <c r="H38" s="17" t="e">
        <f>VLOOKUP(G38,'General Instruction'!$G$2:$H$11,2,0)</f>
        <v>#N/A</v>
      </c>
      <c r="I38" s="17" t="s">
        <v>531</v>
      </c>
      <c r="J38" s="18" t="str">
        <f>VLOOKUP(B38,playerList[[playerName]:[playerRoleType]],4,0)</f>
        <v>Bowler</v>
      </c>
    </row>
    <row r="39" spans="1:10" x14ac:dyDescent="0.35">
      <c r="A39" s="17">
        <v>38</v>
      </c>
      <c r="B39" s="17" t="s">
        <v>222</v>
      </c>
      <c r="C39" s="17" t="str">
        <f>VLOOKUP(B39,playerList[[playerName]:[playerRoleType]],2,0)</f>
        <v>8356</v>
      </c>
      <c r="D39" s="17" t="s">
        <v>4</v>
      </c>
      <c r="E39" s="17">
        <f>VLOOKUP(D39,'General Instruction'!$D$2:$E$11,2,0)</f>
        <v>64</v>
      </c>
      <c r="F39" s="17">
        <v>80</v>
      </c>
      <c r="G39" s="17" t="s">
        <v>3</v>
      </c>
      <c r="H39" s="17" t="str">
        <f>VLOOKUP(G39,'General Instruction'!$G$2:$H$11,2,0)</f>
        <v>67ba30d446dfde803c43cd6d</v>
      </c>
      <c r="I39" s="17" t="s">
        <v>531</v>
      </c>
      <c r="J39" s="18" t="str">
        <f>VLOOKUP(B39,playerList[[playerName]:[playerRoleType]],4,0)</f>
        <v>Bowler</v>
      </c>
    </row>
    <row r="40" spans="1:10" x14ac:dyDescent="0.35">
      <c r="A40" s="17">
        <v>39</v>
      </c>
      <c r="B40" s="17" t="s">
        <v>80</v>
      </c>
      <c r="C40" s="17" t="str">
        <f>VLOOKUP(B40,playerList[[playerName]:[playerRoleType]],2,0)</f>
        <v>11307</v>
      </c>
      <c r="D40" s="17" t="s">
        <v>4</v>
      </c>
      <c r="E40" s="17">
        <f>VLOOKUP(D40,'General Instruction'!$D$2:$E$11,2,0)</f>
        <v>64</v>
      </c>
      <c r="F40" s="17">
        <v>100</v>
      </c>
      <c r="G40" s="17" t="s">
        <v>17</v>
      </c>
      <c r="H40" s="17" t="str">
        <f>VLOOKUP(G40,'General Instruction'!$G$2:$H$11,2,0)</f>
        <v>67ba31f046dfde803c43d4c7</v>
      </c>
      <c r="I40" s="17" t="s">
        <v>531</v>
      </c>
      <c r="J40" s="18" t="str">
        <f>VLOOKUP(B40,playerList[[playerName]:[playerRoleType]],4,0)</f>
        <v>Bowler</v>
      </c>
    </row>
    <row r="41" spans="1:10" x14ac:dyDescent="0.35">
      <c r="A41" s="17">
        <v>40</v>
      </c>
      <c r="B41" s="17" t="s">
        <v>330</v>
      </c>
      <c r="C41" s="17" t="str">
        <f>VLOOKUP(B41,playerList[[playerName]:[playerRoleType]],2,0)</f>
        <v>15727</v>
      </c>
      <c r="D41" s="17" t="s">
        <v>4</v>
      </c>
      <c r="E41" s="17">
        <f>VLOOKUP(D41,'General Instruction'!$D$2:$E$11,2,0)</f>
        <v>64</v>
      </c>
      <c r="F41" s="17">
        <v>20</v>
      </c>
      <c r="G41" s="17" t="s">
        <v>11</v>
      </c>
      <c r="H41" s="17" t="str">
        <f>VLOOKUP(G41,'General Instruction'!$G$2:$H$11,2,0)</f>
        <v>67ba326546dfde803c43d87a</v>
      </c>
      <c r="I41" s="17" t="s">
        <v>531</v>
      </c>
      <c r="J41" s="18" t="str">
        <f>VLOOKUP(B41,playerList[[playerName]:[playerRoleType]],4,0)</f>
        <v>Bowler</v>
      </c>
    </row>
    <row r="42" spans="1:10" x14ac:dyDescent="0.35">
      <c r="A42" s="17">
        <v>41</v>
      </c>
      <c r="B42" s="18" t="s">
        <v>224</v>
      </c>
      <c r="C42" s="17" t="str">
        <f>VLOOKUP(B42,playerList[[playerName]:[playerRoleType]],2,0)</f>
        <v>14190</v>
      </c>
      <c r="D42" s="17" t="s">
        <v>4</v>
      </c>
      <c r="E42" s="17">
        <f>VLOOKUP(D42,'General Instruction'!$D$2:$E$11,2,0)</f>
        <v>64</v>
      </c>
      <c r="F42" s="17">
        <v>70</v>
      </c>
      <c r="G42" s="17" t="s">
        <v>17</v>
      </c>
      <c r="H42" s="17" t="str">
        <f>VLOOKUP(G42,'General Instruction'!$G$2:$H$11,2,0)</f>
        <v>67ba31f046dfde803c43d4c7</v>
      </c>
      <c r="I42" s="17" t="s">
        <v>531</v>
      </c>
      <c r="J42" s="18" t="str">
        <f>VLOOKUP(B42,playerList[[playerName]:[playerRoleType]],4,0)</f>
        <v>Bowler</v>
      </c>
    </row>
    <row r="43" spans="1:10" x14ac:dyDescent="0.35">
      <c r="A43" s="17">
        <v>42</v>
      </c>
      <c r="B43" s="17" t="s">
        <v>454</v>
      </c>
      <c r="C43" s="17" t="str">
        <f>VLOOKUP(B43,playerList[[playerName]:[playerRoleType]],2,0)</f>
        <v>23346</v>
      </c>
      <c r="D43" s="17" t="s">
        <v>4</v>
      </c>
      <c r="E43" s="17">
        <f>VLOOKUP(D43,'General Instruction'!$D$2:$E$11,2,0)</f>
        <v>64</v>
      </c>
      <c r="F43" s="17">
        <v>10</v>
      </c>
      <c r="G43" s="17" t="s">
        <v>3</v>
      </c>
      <c r="H43" s="17" t="str">
        <f>VLOOKUP(G43,'General Instruction'!$G$2:$H$11,2,0)</f>
        <v>67ba30d446dfde803c43cd6d</v>
      </c>
      <c r="I43" s="17" t="s">
        <v>531</v>
      </c>
      <c r="J43" s="18" t="str">
        <f>VLOOKUP(B43,playerList[[playerName]:[playerRoleType]],4,0)</f>
        <v>Bowler</v>
      </c>
    </row>
    <row r="44" spans="1:10" x14ac:dyDescent="0.35">
      <c r="A44" s="17">
        <v>43</v>
      </c>
      <c r="B44" s="17" t="s">
        <v>332</v>
      </c>
      <c r="C44" s="17" t="str">
        <f>VLOOKUP(B44,playerList[[playerName]:[playerRoleType]],2,0)</f>
        <v>18504</v>
      </c>
      <c r="D44" s="17" t="s">
        <v>4</v>
      </c>
      <c r="E44" s="17">
        <f>VLOOKUP(D44,'General Instruction'!$D$2:$E$11,2,0)</f>
        <v>64</v>
      </c>
      <c r="F44" s="17">
        <v>40</v>
      </c>
      <c r="G44" s="17" t="s">
        <v>19</v>
      </c>
      <c r="H44" s="17" t="str">
        <f>VLOOKUP(G44,'General Instruction'!$G$2:$H$11,2,0)</f>
        <v>67ba317346dfde803c43d118</v>
      </c>
      <c r="I44" s="17" t="s">
        <v>531</v>
      </c>
      <c r="J44" s="18" t="str">
        <f>VLOOKUP(B44,playerList[[playerName]:[playerRoleType]],4,0)</f>
        <v>Bowler</v>
      </c>
    </row>
    <row r="45" spans="1:10" x14ac:dyDescent="0.35">
      <c r="A45" s="17">
        <v>44</v>
      </c>
      <c r="B45" s="17" t="s">
        <v>82</v>
      </c>
      <c r="C45" s="17" t="str">
        <f>VLOOKUP(B45,playerList[[playerName]:[playerRoleType]],2,0)</f>
        <v>14282</v>
      </c>
      <c r="D45" s="17" t="s">
        <v>4</v>
      </c>
      <c r="E45" s="17">
        <f>VLOOKUP(D45,'General Instruction'!$D$2:$E$11,2,0)</f>
        <v>64</v>
      </c>
      <c r="F45" s="17">
        <v>80</v>
      </c>
      <c r="G45" s="17" t="s">
        <v>1</v>
      </c>
      <c r="H45" s="17" t="str">
        <f>VLOOKUP(G45,'General Instruction'!$G$2:$H$11,2,0)</f>
        <v>67ba31ae46dfde803c43d2ef</v>
      </c>
      <c r="I45" s="17" t="s">
        <v>531</v>
      </c>
      <c r="J45" s="18" t="str">
        <f>VLOOKUP(B45,playerList[[playerName]:[playerRoleType]],4,0)</f>
        <v>Bowler</v>
      </c>
    </row>
    <row r="46" spans="1:10" x14ac:dyDescent="0.35">
      <c r="A46" s="17">
        <v>45</v>
      </c>
      <c r="B46" s="17" t="s">
        <v>226</v>
      </c>
      <c r="C46" s="17" t="str">
        <f>VLOOKUP(B46,playerList[[playerName]:[playerRoleType]],2,0)</f>
        <v>24261</v>
      </c>
      <c r="D46" s="17" t="s">
        <v>4</v>
      </c>
      <c r="E46" s="17">
        <f>VLOOKUP(D46,'General Instruction'!$D$2:$E$11,2,0)</f>
        <v>64</v>
      </c>
      <c r="F46" s="17"/>
      <c r="G46" s="17" t="s">
        <v>528</v>
      </c>
      <c r="H46" s="17" t="e">
        <f>VLOOKUP(G46,'General Instruction'!$G$2:$H$11,2,0)</f>
        <v>#N/A</v>
      </c>
      <c r="I46" s="17" t="s">
        <v>531</v>
      </c>
      <c r="J46" s="18" t="str">
        <f>VLOOKUP(B46,playerList[[playerName]:[playerRoleType]],4,0)</f>
        <v>Bowler</v>
      </c>
    </row>
    <row r="47" spans="1:10" x14ac:dyDescent="0.35">
      <c r="A47" s="17">
        <v>46</v>
      </c>
      <c r="B47" s="17" t="s">
        <v>334</v>
      </c>
      <c r="C47" s="17" t="str">
        <f>VLOOKUP(B47,playerList[[playerName]:[playerRoleType]],2,0)</f>
        <v>11540</v>
      </c>
      <c r="D47" s="17" t="s">
        <v>4</v>
      </c>
      <c r="E47" s="17">
        <f>VLOOKUP(D47,'General Instruction'!$D$2:$E$11,2,0)</f>
        <v>64</v>
      </c>
      <c r="F47" s="17">
        <v>100</v>
      </c>
      <c r="G47" s="17" t="s">
        <v>19</v>
      </c>
      <c r="H47" s="17" t="str">
        <f>VLOOKUP(G47,'General Instruction'!$G$2:$H$11,2,0)</f>
        <v>67ba317346dfde803c43d118</v>
      </c>
      <c r="I47" s="17" t="s">
        <v>531</v>
      </c>
      <c r="J47" s="18" t="str">
        <f>VLOOKUP(B47,playerList[[playerName]:[playerRoleType]],4,0)</f>
        <v>Bowler</v>
      </c>
    </row>
    <row r="48" spans="1:10" x14ac:dyDescent="0.35">
      <c r="A48" s="17">
        <v>47</v>
      </c>
      <c r="B48" s="19" t="s">
        <v>119</v>
      </c>
      <c r="C48" s="17" t="str">
        <f>VLOOKUP(B48,playerList[[playerName]:[playerRoleType]],2,0)</f>
        <v>1726</v>
      </c>
      <c r="D48" s="17" t="s">
        <v>12</v>
      </c>
      <c r="E48" s="17">
        <f>VLOOKUP(D48,'General Instruction'!$D$2:$E$11,2,0)</f>
        <v>59</v>
      </c>
      <c r="F48" s="17">
        <v>170</v>
      </c>
      <c r="G48" s="17" t="s">
        <v>13</v>
      </c>
      <c r="H48" s="17" t="str">
        <f>VLOOKUP(G48,'General Instruction'!$G$2:$H$11,2,0)</f>
        <v>67ba2fe046dfde803c43c7e4</v>
      </c>
      <c r="I48" s="17" t="s">
        <v>531</v>
      </c>
      <c r="J48" s="18" t="str">
        <f>VLOOKUP(B48,playerList[[playerName]:[playerRoleType]],4,0)</f>
        <v>Bowler</v>
      </c>
    </row>
    <row r="49" spans="1:10" x14ac:dyDescent="0.35">
      <c r="A49" s="17">
        <v>48</v>
      </c>
      <c r="B49" s="19" t="s">
        <v>258</v>
      </c>
      <c r="C49" s="17" t="str">
        <f>VLOOKUP(B49,playerList[[playerName]:[playerRoleType]],2,0)</f>
        <v>6258</v>
      </c>
      <c r="D49" s="17" t="s">
        <v>12</v>
      </c>
      <c r="E49" s="17">
        <f>VLOOKUP(D49,'General Instruction'!$D$2:$E$11,2,0)</f>
        <v>59</v>
      </c>
      <c r="F49" s="17">
        <v>100</v>
      </c>
      <c r="G49" s="17" t="s">
        <v>17</v>
      </c>
      <c r="H49" s="17" t="str">
        <f>VLOOKUP(G49,'General Instruction'!$G$2:$H$11,2,0)</f>
        <v>67ba31f046dfde803c43d4c7</v>
      </c>
      <c r="I49" s="17" t="s">
        <v>531</v>
      </c>
      <c r="J49" s="18" t="str">
        <f>VLOOKUP(B49,playerList[[playerName]:[playerRoleType]],4,0)</f>
        <v>Bowler</v>
      </c>
    </row>
    <row r="50" spans="1:10" x14ac:dyDescent="0.35">
      <c r="A50" s="17">
        <v>49</v>
      </c>
      <c r="B50" s="19" t="s">
        <v>367</v>
      </c>
      <c r="C50" s="17" t="str">
        <f>VLOOKUP(B50,playerList[[playerName]:[playerRoleType]],2,0)</f>
        <v>18509</v>
      </c>
      <c r="D50" s="17" t="s">
        <v>12</v>
      </c>
      <c r="E50" s="17">
        <f>VLOOKUP(D50,'General Instruction'!$D$2:$E$11,2,0)</f>
        <v>59</v>
      </c>
      <c r="F50" s="17">
        <v>30</v>
      </c>
      <c r="G50" s="17" t="s">
        <v>11</v>
      </c>
      <c r="H50" s="17" t="str">
        <f>VLOOKUP(G50,'General Instruction'!$G$2:$H$11,2,0)</f>
        <v>67ba326546dfde803c43d87a</v>
      </c>
      <c r="I50" s="17" t="s">
        <v>531</v>
      </c>
      <c r="J50" s="18" t="str">
        <f>VLOOKUP(B50,playerList[[playerName]:[playerRoleType]],4,0)</f>
        <v>Bowler</v>
      </c>
    </row>
    <row r="51" spans="1:10" x14ac:dyDescent="0.35">
      <c r="A51" s="17">
        <v>50</v>
      </c>
      <c r="B51" s="17" t="s">
        <v>121</v>
      </c>
      <c r="C51" s="17" t="str">
        <f>VLOOKUP(B51,playerList[[playerName]:[playerRoleType]],2,0)</f>
        <v>9603</v>
      </c>
      <c r="D51" s="17" t="s">
        <v>12</v>
      </c>
      <c r="E51" s="17">
        <f>VLOOKUP(D51,'General Instruction'!$D$2:$E$11,2,0)</f>
        <v>59</v>
      </c>
      <c r="F51" s="17">
        <v>10</v>
      </c>
      <c r="G51" s="17" t="s">
        <v>17</v>
      </c>
      <c r="H51" s="17" t="str">
        <f>VLOOKUP(G51,'General Instruction'!$G$2:$H$11,2,0)</f>
        <v>67ba31f046dfde803c43d4c7</v>
      </c>
      <c r="I51" s="17" t="s">
        <v>531</v>
      </c>
      <c r="J51" s="18" t="str">
        <f>VLOOKUP(B51,playerList[[playerName]:[playerRoleType]],4,0)</f>
        <v>Bowler</v>
      </c>
    </row>
    <row r="52" spans="1:10" x14ac:dyDescent="0.35">
      <c r="A52" s="17">
        <v>51</v>
      </c>
      <c r="B52" s="17" t="s">
        <v>468</v>
      </c>
      <c r="C52" s="17" t="str">
        <f>VLOOKUP(B52,playerList[[playerName]:[playerRoleType]],2,0)</f>
        <v>14172</v>
      </c>
      <c r="D52" s="17" t="s">
        <v>12</v>
      </c>
      <c r="E52" s="17">
        <f>VLOOKUP(D52,'General Instruction'!$D$2:$E$11,2,0)</f>
        <v>59</v>
      </c>
      <c r="F52" s="17">
        <v>70</v>
      </c>
      <c r="G52" s="17" t="s">
        <v>19</v>
      </c>
      <c r="H52" s="17" t="str">
        <f>VLOOKUP(G52,'General Instruction'!$G$2:$H$11,2,0)</f>
        <v>67ba317346dfde803c43d118</v>
      </c>
      <c r="I52" s="17" t="s">
        <v>531</v>
      </c>
      <c r="J52" s="18" t="str">
        <f>VLOOKUP(B52,playerList[[playerName]:[playerRoleType]],4,0)</f>
        <v>Bowler</v>
      </c>
    </row>
    <row r="53" spans="1:10" x14ac:dyDescent="0.35">
      <c r="A53" s="17">
        <v>52</v>
      </c>
      <c r="B53" s="18" t="s">
        <v>260</v>
      </c>
      <c r="C53" s="17" t="str">
        <f>VLOOKUP(B53,playerList[[playerName]:[playerRoleType]],2,0)</f>
        <v>14274</v>
      </c>
      <c r="D53" s="17" t="s">
        <v>12</v>
      </c>
      <c r="E53" s="17">
        <f>VLOOKUP(D53,'General Instruction'!$D$2:$E$11,2,0)</f>
        <v>59</v>
      </c>
      <c r="F53" s="17">
        <v>30</v>
      </c>
      <c r="G53" s="17" t="s">
        <v>15</v>
      </c>
      <c r="H53" s="17" t="str">
        <f>VLOOKUP(G53,'General Instruction'!$G$2:$H$11,2,0)</f>
        <v>67ba307846dfde803c43cb99</v>
      </c>
      <c r="I53" s="17" t="s">
        <v>531</v>
      </c>
      <c r="J53" s="18" t="str">
        <f>VLOOKUP(B53,playerList[[playerName]:[playerRoleType]],4,0)</f>
        <v>Bowler</v>
      </c>
    </row>
    <row r="54" spans="1:10" x14ac:dyDescent="0.35">
      <c r="A54" s="17">
        <v>53</v>
      </c>
      <c r="B54" s="17" t="s">
        <v>123</v>
      </c>
      <c r="C54" s="17" t="str">
        <f>VLOOKUP(B54,playerList[[playerName]:[playerRoleType]],2,0)</f>
        <v>36487</v>
      </c>
      <c r="D54" s="17" t="s">
        <v>12</v>
      </c>
      <c r="E54" s="17">
        <f>VLOOKUP(D54,'General Instruction'!$D$2:$E$11,2,0)</f>
        <v>59</v>
      </c>
      <c r="F54" s="17">
        <v>30</v>
      </c>
      <c r="G54" s="17" t="s">
        <v>15</v>
      </c>
      <c r="H54" s="17" t="str">
        <f>VLOOKUP(G54,'General Instruction'!$G$2:$H$11,2,0)</f>
        <v>67ba307846dfde803c43cb99</v>
      </c>
      <c r="I54" s="17" t="s">
        <v>531</v>
      </c>
      <c r="J54" s="18" t="str">
        <f>VLOOKUP(B54,playerList[[playerName]:[playerRoleType]],4,0)</f>
        <v>Bowler</v>
      </c>
    </row>
    <row r="55" spans="1:10" x14ac:dyDescent="0.35">
      <c r="A55" s="17">
        <v>54</v>
      </c>
      <c r="B55" s="17" t="s">
        <v>262</v>
      </c>
      <c r="C55" s="17" t="str">
        <f>VLOOKUP(B55,playerList[[playerName]:[playerRoleType]],2,0)</f>
        <v>1447073</v>
      </c>
      <c r="D55" s="17" t="s">
        <v>12</v>
      </c>
      <c r="E55" s="17">
        <f>VLOOKUP(D55,'General Instruction'!$D$2:$E$11,2,0)</f>
        <v>59</v>
      </c>
      <c r="F55" s="17"/>
      <c r="G55" s="17" t="s">
        <v>528</v>
      </c>
      <c r="H55" s="17" t="e">
        <f>VLOOKUP(G55,'General Instruction'!$G$2:$H$11,2,0)</f>
        <v>#N/A</v>
      </c>
      <c r="I55" s="17" t="s">
        <v>531</v>
      </c>
      <c r="J55" s="18" t="str">
        <f>VLOOKUP(B55,playerList[[playerName]:[playerRoleType]],4,0)</f>
        <v>Bowler</v>
      </c>
    </row>
    <row r="56" spans="1:10" x14ac:dyDescent="0.35">
      <c r="A56" s="17">
        <v>55</v>
      </c>
      <c r="B56" s="17" t="s">
        <v>360</v>
      </c>
      <c r="C56" s="17" t="str">
        <f>VLOOKUP(B56,playerList[[playerName]:[playerRoleType]],2,0)</f>
        <v>8095</v>
      </c>
      <c r="D56" s="17" t="s">
        <v>10</v>
      </c>
      <c r="E56" s="17">
        <f>VLOOKUP(D56,'General Instruction'!$D$2:$E$11,2,0)</f>
        <v>255</v>
      </c>
      <c r="F56" s="17">
        <v>140</v>
      </c>
      <c r="G56" s="17" t="s">
        <v>13</v>
      </c>
      <c r="H56" s="17" t="str">
        <f>VLOOKUP(G56,'General Instruction'!$G$2:$H$11,2,0)</f>
        <v>67ba2fe046dfde803c43c7e4</v>
      </c>
      <c r="I56" s="17" t="s">
        <v>531</v>
      </c>
      <c r="J56" s="18" t="str">
        <f>VLOOKUP(B56,playerList[[playerName]:[playerRoleType]],4,0)</f>
        <v>Bowler</v>
      </c>
    </row>
    <row r="57" spans="1:10" x14ac:dyDescent="0.35">
      <c r="A57" s="17">
        <v>56</v>
      </c>
      <c r="B57" s="18" t="s">
        <v>362</v>
      </c>
      <c r="C57" s="17" t="str">
        <f>VLOOKUP(B57,playerList[[playerName]:[playerRoleType]],2,0)</f>
        <v>7909</v>
      </c>
      <c r="D57" s="17" t="s">
        <v>10</v>
      </c>
      <c r="E57" s="17">
        <f>VLOOKUP(D57,'General Instruction'!$D$2:$E$11,2,0)</f>
        <v>255</v>
      </c>
      <c r="F57" s="17">
        <v>300</v>
      </c>
      <c r="G57" s="17" t="s">
        <v>9</v>
      </c>
      <c r="H57" s="17" t="str">
        <f>VLOOKUP(G57,'General Instruction'!$G$2:$H$11,2,0)</f>
        <v>67ba329b46dfde803c43da55</v>
      </c>
      <c r="I57" s="17" t="s">
        <v>531</v>
      </c>
      <c r="J57" s="18" t="str">
        <f>VLOOKUP(B57,playerList[[playerName]:[playerRoleType]],4,0)</f>
        <v>Bowler</v>
      </c>
    </row>
    <row r="58" spans="1:10" x14ac:dyDescent="0.35">
      <c r="A58" s="17">
        <v>57</v>
      </c>
      <c r="B58" s="17" t="s">
        <v>248</v>
      </c>
      <c r="C58" s="17" t="str">
        <f>VLOOKUP(B58,playerList[[playerName]:[playerRoleType]],2,0)</f>
        <v>8175</v>
      </c>
      <c r="D58" s="17" t="s">
        <v>10</v>
      </c>
      <c r="E58" s="17">
        <f>VLOOKUP(D58,'General Instruction'!$D$2:$E$11,2,0)</f>
        <v>255</v>
      </c>
      <c r="F58" s="17">
        <v>170</v>
      </c>
      <c r="G58" s="17" t="s">
        <v>3</v>
      </c>
      <c r="H58" s="17" t="str">
        <f>VLOOKUP(G58,'General Instruction'!$G$2:$H$11,2,0)</f>
        <v>67ba30d446dfde803c43cd6d</v>
      </c>
      <c r="I58" s="17" t="s">
        <v>531</v>
      </c>
      <c r="J58" s="18" t="str">
        <f>VLOOKUP(B58,playerList[[playerName]:[playerRoleType]],4,0)</f>
        <v>Bowler</v>
      </c>
    </row>
    <row r="59" spans="1:10" x14ac:dyDescent="0.35">
      <c r="A59" s="17">
        <v>58</v>
      </c>
      <c r="B59" s="17" t="s">
        <v>250</v>
      </c>
      <c r="C59" s="17" t="str">
        <f>VLOOKUP(B59,playerList[[playerName]:[playerRoleType]],2,0)</f>
        <v>12087</v>
      </c>
      <c r="D59" s="17" t="s">
        <v>10</v>
      </c>
      <c r="E59" s="17">
        <f>VLOOKUP(D59,'General Instruction'!$D$2:$E$11,2,0)</f>
        <v>255</v>
      </c>
      <c r="F59" s="17">
        <v>80</v>
      </c>
      <c r="G59" s="17" t="s">
        <v>17</v>
      </c>
      <c r="H59" s="17" t="str">
        <f>VLOOKUP(G59,'General Instruction'!$G$2:$H$11,2,0)</f>
        <v>67ba31f046dfde803c43d4c7</v>
      </c>
      <c r="I59" s="17" t="s">
        <v>531</v>
      </c>
      <c r="J59" s="18" t="str">
        <f>VLOOKUP(B59,playerList[[playerName]:[playerRoleType]],4,0)</f>
        <v>Bowler</v>
      </c>
    </row>
    <row r="60" spans="1:10" x14ac:dyDescent="0.35">
      <c r="A60" s="17">
        <v>59</v>
      </c>
      <c r="B60" s="17" t="s">
        <v>458</v>
      </c>
      <c r="C60" s="17" t="str">
        <f>VLOOKUP(B60,playerList[[playerName]:[playerRoleType]],2,0)</f>
        <v>8642</v>
      </c>
      <c r="D60" s="17" t="s">
        <v>10</v>
      </c>
      <c r="E60" s="17">
        <f>VLOOKUP(D60,'General Instruction'!$D$2:$E$11,2,0)</f>
        <v>255</v>
      </c>
      <c r="F60" s="17">
        <v>50</v>
      </c>
      <c r="G60" s="17" t="s">
        <v>15</v>
      </c>
      <c r="H60" s="17" t="str">
        <f>VLOOKUP(G60,'General Instruction'!$G$2:$H$11,2,0)</f>
        <v>67ba307846dfde803c43cb99</v>
      </c>
      <c r="I60" s="17" t="s">
        <v>531</v>
      </c>
      <c r="J60" s="18" t="str">
        <f>VLOOKUP(B60,playerList[[playerName]:[playerRoleType]],4,0)</f>
        <v>Bowler</v>
      </c>
    </row>
    <row r="61" spans="1:10" x14ac:dyDescent="0.35">
      <c r="A61" s="17">
        <v>60</v>
      </c>
      <c r="B61" s="17" t="s">
        <v>252</v>
      </c>
      <c r="C61" s="17" t="str">
        <f>VLOOKUP(B61,playerList[[playerName]:[playerRoleType]],2,0)</f>
        <v>14163</v>
      </c>
      <c r="D61" s="17" t="s">
        <v>10</v>
      </c>
      <c r="E61" s="17">
        <f>VLOOKUP(D61,'General Instruction'!$D$2:$E$11,2,0)</f>
        <v>255</v>
      </c>
      <c r="F61" s="17">
        <v>20</v>
      </c>
      <c r="G61" s="17" t="s">
        <v>9</v>
      </c>
      <c r="H61" s="17" t="str">
        <f>VLOOKUP(G61,'General Instruction'!$G$2:$H$11,2,0)</f>
        <v>67ba329b46dfde803c43da55</v>
      </c>
      <c r="I61" s="17" t="s">
        <v>531</v>
      </c>
      <c r="J61" s="18" t="str">
        <f>VLOOKUP(B61,playerList[[playerName]:[playerRoleType]],4,0)</f>
        <v>Bowler</v>
      </c>
    </row>
    <row r="62" spans="1:10" x14ac:dyDescent="0.35">
      <c r="A62" s="17">
        <v>61</v>
      </c>
      <c r="B62" s="18" t="s">
        <v>100</v>
      </c>
      <c r="C62" s="17" t="str">
        <f>VLOOKUP(B62,playerList[[playerName]:[playerRoleType]],2,0)</f>
        <v>46926</v>
      </c>
      <c r="D62" s="17" t="s">
        <v>10</v>
      </c>
      <c r="E62" s="17">
        <f>VLOOKUP(D62,'General Instruction'!$D$2:$E$11,2,0)</f>
        <v>255</v>
      </c>
      <c r="F62" s="17"/>
      <c r="G62" s="17" t="s">
        <v>528</v>
      </c>
      <c r="H62" s="17" t="e">
        <f>VLOOKUP(G62,'General Instruction'!$G$2:$H$11,2,0)</f>
        <v>#N/A</v>
      </c>
      <c r="I62" s="17" t="s">
        <v>531</v>
      </c>
      <c r="J62" s="18" t="str">
        <f>VLOOKUP(B62,playerList[[playerName]:[playerRoleType]],4,0)</f>
        <v>Bowler</v>
      </c>
    </row>
    <row r="63" spans="1:10" x14ac:dyDescent="0.35">
      <c r="A63" s="17">
        <v>62</v>
      </c>
      <c r="B63" s="17" t="s">
        <v>102</v>
      </c>
      <c r="C63" s="17" t="str">
        <f>VLOOKUP(B63,playerList[[playerName]:[playerRoleType]],2,0)</f>
        <v>6327</v>
      </c>
      <c r="D63" s="17" t="s">
        <v>10</v>
      </c>
      <c r="E63" s="17">
        <f>VLOOKUP(D63,'General Instruction'!$D$2:$E$11,2,0)</f>
        <v>255</v>
      </c>
      <c r="F63" s="17">
        <v>10</v>
      </c>
      <c r="G63" s="17" t="s">
        <v>1</v>
      </c>
      <c r="H63" s="17" t="str">
        <f>VLOOKUP(G63,'General Instruction'!$G$2:$H$11,2,0)</f>
        <v>67ba31ae46dfde803c43d2ef</v>
      </c>
      <c r="I63" s="17" t="s">
        <v>531</v>
      </c>
      <c r="J63" s="18" t="str">
        <f>VLOOKUP(B63,playerList[[playerName]:[playerRoleType]],4,0)</f>
        <v>Bowler</v>
      </c>
    </row>
    <row r="64" spans="1:10" x14ac:dyDescent="0.35">
      <c r="A64" s="17">
        <v>63</v>
      </c>
      <c r="B64" s="17" t="s">
        <v>460</v>
      </c>
      <c r="C64" s="17" t="str">
        <f>VLOOKUP(B64,playerList[[playerName]:[playerRoleType]],2,0)</f>
        <v>11436</v>
      </c>
      <c r="D64" s="17" t="s">
        <v>10</v>
      </c>
      <c r="E64" s="17">
        <f>VLOOKUP(D64,'General Instruction'!$D$2:$E$11,2,0)</f>
        <v>255</v>
      </c>
      <c r="F64" s="17">
        <v>20</v>
      </c>
      <c r="G64" s="17" t="s">
        <v>3</v>
      </c>
      <c r="H64" s="17" t="str">
        <f>VLOOKUP(G64,'General Instruction'!$G$2:$H$11,2,0)</f>
        <v>67ba30d446dfde803c43cd6d</v>
      </c>
      <c r="I64" s="17" t="s">
        <v>531</v>
      </c>
      <c r="J64" s="18" t="str">
        <f>VLOOKUP(B64,playerList[[playerName]:[playerRoleType]],4,0)</f>
        <v>Bowler</v>
      </c>
    </row>
    <row r="65" spans="1:10" x14ac:dyDescent="0.35">
      <c r="A65" s="17">
        <v>64</v>
      </c>
      <c r="B65" s="17" t="s">
        <v>246</v>
      </c>
      <c r="C65" s="17" t="str">
        <f>VLOOKUP(B65,playerList[[playerName]:[playerRoleType]],2,0)</f>
        <v>10946</v>
      </c>
      <c r="D65" s="17" t="s">
        <v>10</v>
      </c>
      <c r="E65" s="17">
        <f>VLOOKUP(D65,'General Instruction'!$D$2:$E$11,2,0)</f>
        <v>255</v>
      </c>
      <c r="F65" s="17"/>
      <c r="G65" s="17" t="s">
        <v>528</v>
      </c>
      <c r="H65" s="17" t="e">
        <f>VLOOKUP(G65,'General Instruction'!$G$2:$H$11,2,0)</f>
        <v>#N/A</v>
      </c>
      <c r="I65" s="17" t="s">
        <v>531</v>
      </c>
      <c r="J65" s="18" t="str">
        <f>VLOOKUP(B65,playerList[[playerName]:[playerRoleType]],4,0)</f>
        <v>Bowler</v>
      </c>
    </row>
    <row r="66" spans="1:10" x14ac:dyDescent="0.35">
      <c r="A66" s="17">
        <v>65</v>
      </c>
      <c r="B66" s="17" t="s">
        <v>512</v>
      </c>
      <c r="C66" s="17" t="str">
        <f>VLOOKUP(B66,playerList[[playerName]:[playerRoleType]],2,0)</f>
        <v>14659</v>
      </c>
      <c r="D66" s="17" t="s">
        <v>16</v>
      </c>
      <c r="E66" s="17">
        <f>VLOOKUP(D66,'General Instruction'!$D$2:$E$11,2,0)</f>
        <v>966</v>
      </c>
      <c r="F66" s="17">
        <v>220</v>
      </c>
      <c r="G66" s="17" t="s">
        <v>1</v>
      </c>
      <c r="H66" s="17" t="str">
        <f>VLOOKUP(G66,'General Instruction'!$G$2:$H$11,2,0)</f>
        <v>67ba31ae46dfde803c43d2ef</v>
      </c>
      <c r="I66" s="17" t="s">
        <v>531</v>
      </c>
      <c r="J66" s="18" t="str">
        <f>VLOOKUP(B66,playerList[[playerName]:[playerRoleType]],4,0)</f>
        <v>Bowler</v>
      </c>
    </row>
    <row r="67" spans="1:10" x14ac:dyDescent="0.35">
      <c r="A67" s="17">
        <v>66</v>
      </c>
      <c r="B67" s="17" t="s">
        <v>193</v>
      </c>
      <c r="C67" s="17" t="str">
        <f>VLOOKUP(B67,playerList[[playerName]:[playerRoleType]],2,0)</f>
        <v>22401</v>
      </c>
      <c r="D67" s="17" t="s">
        <v>16</v>
      </c>
      <c r="E67" s="17">
        <f>VLOOKUP(D67,'General Instruction'!$D$2:$E$11,2,0)</f>
        <v>966</v>
      </c>
      <c r="F67" s="17">
        <v>60</v>
      </c>
      <c r="G67" s="17" t="s">
        <v>11</v>
      </c>
      <c r="H67" s="17" t="str">
        <f>VLOOKUP(G67,'General Instruction'!$G$2:$H$11,2,0)</f>
        <v>67ba326546dfde803c43d87a</v>
      </c>
      <c r="I67" s="17" t="s">
        <v>531</v>
      </c>
      <c r="J67" s="18" t="str">
        <f>VLOOKUP(B67,playerList[[playerName]:[playerRoleType]],4,0)</f>
        <v>Bowler</v>
      </c>
    </row>
    <row r="68" spans="1:10" x14ac:dyDescent="0.35">
      <c r="A68" s="17">
        <v>67</v>
      </c>
      <c r="B68" s="17" t="s">
        <v>320</v>
      </c>
      <c r="C68" s="17" t="str">
        <f>VLOOKUP(B68,playerList[[playerName]:[playerRoleType]],2,0)</f>
        <v>9781</v>
      </c>
      <c r="D68" s="17" t="s">
        <v>16</v>
      </c>
      <c r="E68" s="17">
        <f>VLOOKUP(D68,'General Instruction'!$D$2:$E$11,2,0)</f>
        <v>966</v>
      </c>
      <c r="F68" s="17">
        <v>110</v>
      </c>
      <c r="G68" s="17" t="s">
        <v>1</v>
      </c>
      <c r="H68" s="17" t="str">
        <f>VLOOKUP(G68,'General Instruction'!$G$2:$H$11,2,0)</f>
        <v>67ba31ae46dfde803c43d2ef</v>
      </c>
      <c r="I68" s="17" t="s">
        <v>531</v>
      </c>
      <c r="J68" s="18" t="str">
        <f>VLOOKUP(B68,playerList[[playerName]:[playerRoleType]],4,0)</f>
        <v>Bowler</v>
      </c>
    </row>
    <row r="69" spans="1:10" x14ac:dyDescent="0.35">
      <c r="A69" s="17">
        <v>68</v>
      </c>
      <c r="B69" s="18" t="s">
        <v>312</v>
      </c>
      <c r="C69" s="17" t="str">
        <f>VLOOKUP(B69,playerList[[playerName]:[playerRoleType]],2,0)</f>
        <v>14726</v>
      </c>
      <c r="D69" s="17" t="s">
        <v>16</v>
      </c>
      <c r="E69" s="17">
        <f>VLOOKUP(D69,'General Instruction'!$D$2:$E$11,2,0)</f>
        <v>966</v>
      </c>
      <c r="F69" s="17">
        <v>50</v>
      </c>
      <c r="G69" s="17" t="s">
        <v>15</v>
      </c>
      <c r="H69" s="17" t="str">
        <f>VLOOKUP(G69,'General Instruction'!$G$2:$H$11,2,0)</f>
        <v>67ba307846dfde803c43cb99</v>
      </c>
      <c r="I69" s="17" t="s">
        <v>531</v>
      </c>
      <c r="J69" s="18" t="str">
        <f>VLOOKUP(B69,playerList[[playerName]:[playerRoleType]],4,0)</f>
        <v>Bowler</v>
      </c>
    </row>
    <row r="70" spans="1:10" x14ac:dyDescent="0.35">
      <c r="A70" s="17">
        <v>69</v>
      </c>
      <c r="B70" s="17" t="s">
        <v>514</v>
      </c>
      <c r="C70" s="17" t="str">
        <f>VLOOKUP(B70,playerList[[playerName]:[playerRoleType]],2,0)</f>
        <v>12930</v>
      </c>
      <c r="D70" s="17" t="s">
        <v>16</v>
      </c>
      <c r="E70" s="17">
        <f>VLOOKUP(D70,'General Instruction'!$D$2:$E$11,2,0)</f>
        <v>966</v>
      </c>
      <c r="F70" s="17"/>
      <c r="G70" s="17" t="s">
        <v>528</v>
      </c>
      <c r="H70" s="17" t="e">
        <f>VLOOKUP(G70,'General Instruction'!$G$2:$H$11,2,0)</f>
        <v>#N/A</v>
      </c>
      <c r="I70" s="17" t="s">
        <v>531</v>
      </c>
      <c r="J70" s="18" t="str">
        <f>VLOOKUP(B70,playerList[[playerName]:[playerRoleType]],4,0)</f>
        <v>Bowler</v>
      </c>
    </row>
    <row r="71" spans="1:10" x14ac:dyDescent="0.35">
      <c r="A71" s="17">
        <v>70</v>
      </c>
      <c r="B71" s="17" t="s">
        <v>318</v>
      </c>
      <c r="C71" s="17" t="str">
        <f>VLOOKUP(B71,playerList[[playerName]:[playerRoleType]],2,0)</f>
        <v>50458</v>
      </c>
      <c r="D71" s="17" t="s">
        <v>16</v>
      </c>
      <c r="E71" s="17">
        <f>VLOOKUP(D71,'General Instruction'!$D$2:$E$11,2,0)</f>
        <v>966</v>
      </c>
      <c r="F71" s="17">
        <v>10</v>
      </c>
      <c r="G71" s="17" t="s">
        <v>3</v>
      </c>
      <c r="H71" s="17" t="str">
        <f>VLOOKUP(G71,'General Instruction'!$G$2:$H$11,2,0)</f>
        <v>67ba30d446dfde803c43cd6d</v>
      </c>
      <c r="I71" s="17" t="s">
        <v>531</v>
      </c>
      <c r="J71" s="18" t="str">
        <f>VLOOKUP(B71,playerList[[playerName]:[playerRoleType]],4,0)</f>
        <v>Bowler</v>
      </c>
    </row>
    <row r="72" spans="1:10" x14ac:dyDescent="0.35">
      <c r="A72" s="17">
        <v>71</v>
      </c>
      <c r="B72" s="17" t="s">
        <v>314</v>
      </c>
      <c r="C72" s="17" t="str">
        <f>VLOOKUP(B72,playerList[[playerName]:[playerRoleType]],2,0)</f>
        <v>54735</v>
      </c>
      <c r="D72" s="17" t="s">
        <v>16</v>
      </c>
      <c r="E72" s="17">
        <f>VLOOKUP(D72,'General Instruction'!$D$2:$E$11,2,0)</f>
        <v>966</v>
      </c>
      <c r="F72" s="17"/>
      <c r="G72" s="17" t="s">
        <v>528</v>
      </c>
      <c r="H72" s="17" t="e">
        <f>VLOOKUP(G72,'General Instruction'!$G$2:$H$11,2,0)</f>
        <v>#N/A</v>
      </c>
      <c r="I72" s="17" t="s">
        <v>531</v>
      </c>
      <c r="J72" s="18" t="str">
        <f>VLOOKUP(B72,playerList[[playerName]:[playerRoleType]],4,0)</f>
        <v>Bowler</v>
      </c>
    </row>
    <row r="73" spans="1:10" x14ac:dyDescent="0.35">
      <c r="A73" s="17">
        <v>72</v>
      </c>
      <c r="B73" s="17" t="s">
        <v>316</v>
      </c>
      <c r="C73" s="17" t="str">
        <f>VLOOKUP(B73,playerList[[playerName]:[playerRoleType]],2,0)</f>
        <v>13534</v>
      </c>
      <c r="D73" s="17" t="s">
        <v>16</v>
      </c>
      <c r="E73" s="17">
        <f>VLOOKUP(D73,'General Instruction'!$D$2:$E$11,2,0)</f>
        <v>966</v>
      </c>
      <c r="F73" s="17">
        <v>70</v>
      </c>
      <c r="G73" s="17" t="s">
        <v>15</v>
      </c>
      <c r="H73" s="17" t="str">
        <f>VLOOKUP(G73,'General Instruction'!$G$2:$H$11,2,0)</f>
        <v>67ba307846dfde803c43cb99</v>
      </c>
      <c r="I73" s="17" t="s">
        <v>531</v>
      </c>
      <c r="J73" s="18" t="str">
        <f>VLOOKUP(B73,playerList[[playerName]:[playerRoleType]],4,0)</f>
        <v>Bowler</v>
      </c>
    </row>
    <row r="74" spans="1:10" x14ac:dyDescent="0.35">
      <c r="A74" s="17">
        <v>73</v>
      </c>
      <c r="B74" s="19" t="s">
        <v>504</v>
      </c>
      <c r="C74" s="17" t="str">
        <f>VLOOKUP(B74,playerList[[playerName]:[playerRoleType]],2,0)</f>
        <v>13320</v>
      </c>
      <c r="D74" s="17" t="s">
        <v>0</v>
      </c>
      <c r="E74" s="17">
        <f>VLOOKUP(D74,'General Instruction'!$D$2:$E$11,2,0)</f>
        <v>971</v>
      </c>
      <c r="F74" s="17">
        <v>10</v>
      </c>
      <c r="G74" s="17" t="s">
        <v>15</v>
      </c>
      <c r="H74" s="17" t="str">
        <f>VLOOKUP(G74,'General Instruction'!$G$2:$H$11,2,0)</f>
        <v>67ba307846dfde803c43cb99</v>
      </c>
      <c r="I74" s="17" t="s">
        <v>531</v>
      </c>
      <c r="J74" s="18" t="str">
        <f>VLOOKUP(B74,playerList[[playerName]:[playerRoleType]],4,0)</f>
        <v>Bowler</v>
      </c>
    </row>
    <row r="75" spans="1:10" x14ac:dyDescent="0.35">
      <c r="A75" s="17">
        <v>74</v>
      </c>
      <c r="B75" s="17" t="s">
        <v>506</v>
      </c>
      <c r="C75" s="17" t="str">
        <f>VLOOKUP(B75,playerList[[playerName]:[playerRoleType]],2,0)</f>
        <v>14596</v>
      </c>
      <c r="D75" s="17" t="s">
        <v>0</v>
      </c>
      <c r="E75" s="17">
        <f>VLOOKUP(D75,'General Instruction'!$D$2:$E$11,2,0)</f>
        <v>971</v>
      </c>
      <c r="F75" s="17">
        <v>20</v>
      </c>
      <c r="G75" s="17" t="s">
        <v>17</v>
      </c>
      <c r="H75" s="17" t="str">
        <f>VLOOKUP(G75,'General Instruction'!$G$2:$H$11,2,0)</f>
        <v>67ba31f046dfde803c43d4c7</v>
      </c>
      <c r="I75" s="17" t="s">
        <v>531</v>
      </c>
      <c r="J75" s="18" t="str">
        <f>VLOOKUP(B75,playerList[[playerName]:[playerRoleType]],4,0)</f>
        <v>Bowler</v>
      </c>
    </row>
    <row r="76" spans="1:10" x14ac:dyDescent="0.35">
      <c r="A76" s="17">
        <v>75</v>
      </c>
      <c r="B76" s="17" t="s">
        <v>171</v>
      </c>
      <c r="C76" s="17" t="str">
        <f>VLOOKUP(B76,playerList[[playerName]:[playerRoleType]],2,0)</f>
        <v>22141</v>
      </c>
      <c r="D76" s="17" t="s">
        <v>0</v>
      </c>
      <c r="E76" s="17">
        <f>VLOOKUP(D76,'General Instruction'!$D$2:$E$11,2,0)</f>
        <v>971</v>
      </c>
      <c r="F76" s="17">
        <v>20</v>
      </c>
      <c r="G76" s="17" t="s">
        <v>17</v>
      </c>
      <c r="H76" s="17" t="str">
        <f>VLOOKUP(G76,'General Instruction'!$G$2:$H$11,2,0)</f>
        <v>67ba31f046dfde803c43d4c7</v>
      </c>
      <c r="I76" s="17" t="s">
        <v>531</v>
      </c>
      <c r="J76" s="18" t="str">
        <f>VLOOKUP(B76,playerList[[playerName]:[playerRoleType]],4,0)</f>
        <v>Bowler</v>
      </c>
    </row>
    <row r="77" spans="1:10" x14ac:dyDescent="0.35">
      <c r="A77" s="17">
        <v>76</v>
      </c>
      <c r="B77" s="17" t="s">
        <v>423</v>
      </c>
      <c r="C77" s="17" t="str">
        <f>VLOOKUP(B77,playerList[[playerName]:[playerRoleType]],2,0)</f>
        <v>702</v>
      </c>
      <c r="D77" s="17" t="s">
        <v>0</v>
      </c>
      <c r="E77" s="17">
        <f>VLOOKUP(D77,'General Instruction'!$D$2:$E$11,2,0)</f>
        <v>971</v>
      </c>
      <c r="F77" s="17">
        <v>10</v>
      </c>
      <c r="G77" s="17" t="s">
        <v>17</v>
      </c>
      <c r="H77" s="17" t="str">
        <f>VLOOKUP(G77,'General Instruction'!$G$2:$H$11,2,0)</f>
        <v>67ba31f046dfde803c43d4c7</v>
      </c>
      <c r="I77" s="17" t="s">
        <v>531</v>
      </c>
      <c r="J77" s="18" t="str">
        <f>VLOOKUP(B77,playerList[[playerName]:[playerRoleType]],4,0)</f>
        <v>Bowler</v>
      </c>
    </row>
    <row r="78" spans="1:10" x14ac:dyDescent="0.35">
      <c r="A78" s="17">
        <v>77</v>
      </c>
      <c r="B78" s="17" t="s">
        <v>304</v>
      </c>
      <c r="C78" s="17" t="str">
        <f>VLOOKUP(B78,playerList[[playerName]:[playerRoleType]],2,0)</f>
        <v>9585</v>
      </c>
      <c r="D78" s="17" t="s">
        <v>0</v>
      </c>
      <c r="E78" s="17">
        <f>VLOOKUP(D78,'General Instruction'!$D$2:$E$11,2,0)</f>
        <v>971</v>
      </c>
      <c r="F78" s="17">
        <v>200</v>
      </c>
      <c r="G78" s="17" t="s">
        <v>3</v>
      </c>
      <c r="H78" s="17" t="str">
        <f>VLOOKUP(G78,'General Instruction'!$G$2:$H$11,2,0)</f>
        <v>67ba30d446dfde803c43cd6d</v>
      </c>
      <c r="I78" s="17" t="s">
        <v>531</v>
      </c>
      <c r="J78" s="18" t="str">
        <f>VLOOKUP(B78,playerList[[playerName]:[playerRoleType]],4,0)</f>
        <v>Bowler</v>
      </c>
    </row>
    <row r="79" spans="1:10" x14ac:dyDescent="0.35">
      <c r="A79" s="17">
        <v>78</v>
      </c>
      <c r="B79" s="17" t="s">
        <v>175</v>
      </c>
      <c r="C79" s="17" t="str">
        <f>VLOOKUP(B79,playerList[[playerName]:[playerRoleType]],2,0)</f>
        <v>10551</v>
      </c>
      <c r="D79" s="17" t="s">
        <v>0</v>
      </c>
      <c r="E79" s="17">
        <f>VLOOKUP(D79,'General Instruction'!$D$2:$E$11,2,0)</f>
        <v>971</v>
      </c>
      <c r="F79" s="17">
        <v>30</v>
      </c>
      <c r="G79" s="17" t="s">
        <v>17</v>
      </c>
      <c r="H79" s="17" t="str">
        <f>VLOOKUP(G79,'General Instruction'!$G$2:$H$11,2,0)</f>
        <v>67ba31f046dfde803c43d4c7</v>
      </c>
      <c r="I79" s="17" t="s">
        <v>531</v>
      </c>
      <c r="J79" s="18" t="str">
        <f>VLOOKUP(B79,playerList[[playerName]:[playerRoleType]],4,0)</f>
        <v>Bowler</v>
      </c>
    </row>
    <row r="80" spans="1:10" x14ac:dyDescent="0.35">
      <c r="A80" s="17">
        <v>79</v>
      </c>
      <c r="B80" s="18" t="s">
        <v>173</v>
      </c>
      <c r="C80" s="17" t="str">
        <f>VLOOKUP(B80,playerList[[playerName]:[playerRoleType]],2,0)</f>
        <v>12643</v>
      </c>
      <c r="D80" s="17" t="s">
        <v>0</v>
      </c>
      <c r="E80" s="17">
        <f>VLOOKUP(D80,'General Instruction'!$D$2:$E$11,2,0)</f>
        <v>971</v>
      </c>
      <c r="F80" s="17">
        <v>60</v>
      </c>
      <c r="G80" s="17" t="s">
        <v>11</v>
      </c>
      <c r="H80" s="17" t="str">
        <f>VLOOKUP(G80,'General Instruction'!$G$2:$H$11,2,0)</f>
        <v>67ba326546dfde803c43d87a</v>
      </c>
      <c r="I80" s="17" t="s">
        <v>531</v>
      </c>
      <c r="J80" s="18" t="str">
        <f>VLOOKUP(B80,playerList[[playerName]:[playerRoleType]],4,0)</f>
        <v>Bowler</v>
      </c>
    </row>
    <row r="81" spans="1:10" x14ac:dyDescent="0.35">
      <c r="A81" s="17">
        <v>80</v>
      </c>
      <c r="B81" s="19" t="s">
        <v>425</v>
      </c>
      <c r="C81" s="17" t="str">
        <f>VLOOKUP(B81,playerList[[playerName]:[playerRoleType]],2,0)</f>
        <v>10808</v>
      </c>
      <c r="D81" s="17" t="s">
        <v>0</v>
      </c>
      <c r="E81" s="17">
        <f>VLOOKUP(D81,'General Instruction'!$D$2:$E$11,2,0)</f>
        <v>971</v>
      </c>
      <c r="F81" s="17">
        <v>100</v>
      </c>
      <c r="G81" s="17" t="s">
        <v>9</v>
      </c>
      <c r="H81" s="17" t="str">
        <f>VLOOKUP(G81,'General Instruction'!$G$2:$H$11,2,0)</f>
        <v>67ba329b46dfde803c43da55</v>
      </c>
      <c r="I81" s="17" t="s">
        <v>531</v>
      </c>
      <c r="J81" s="18" t="str">
        <f>VLOOKUP(B81,playerList[[playerName]:[playerRoleType]],4,0)</f>
        <v>Bowler</v>
      </c>
    </row>
    <row r="82" spans="1:10" x14ac:dyDescent="0.35">
      <c r="A82" s="17">
        <v>82</v>
      </c>
      <c r="B82" s="20" t="s">
        <v>347</v>
      </c>
      <c r="C82" s="17" t="str">
        <f>VLOOKUP(B82,playerList[[playerName]:[playerRoleType]],2,0)</f>
        <v>12926</v>
      </c>
      <c r="D82" s="17" t="s">
        <v>18</v>
      </c>
      <c r="E82" s="17">
        <f>VLOOKUP(D82,'General Instruction'!$D$2:$E$11,2,0)</f>
        <v>63</v>
      </c>
      <c r="F82" s="17">
        <v>50</v>
      </c>
      <c r="G82" s="17" t="s">
        <v>7</v>
      </c>
      <c r="H82" s="17" t="str">
        <f>VLOOKUP(G82,'General Instruction'!$G$2:$H$11,2,0)</f>
        <v>67ba312a46dfde803c43cf42</v>
      </c>
      <c r="I82" s="17" t="s">
        <v>531</v>
      </c>
      <c r="J82" s="18" t="str">
        <f>VLOOKUP(B82,playerList[[playerName]:[playerRoleType]],4,0)</f>
        <v>Bowler</v>
      </c>
    </row>
    <row r="83" spans="1:10" x14ac:dyDescent="0.35">
      <c r="A83" s="17">
        <v>83</v>
      </c>
      <c r="B83" s="17" t="s">
        <v>52</v>
      </c>
      <c r="C83" s="17" t="str">
        <f>VLOOKUP(B83,playerList[[playerName]:[playerRoleType]],2,0)</f>
        <v>10738</v>
      </c>
      <c r="D83" s="17" t="s">
        <v>0</v>
      </c>
      <c r="E83" s="17">
        <f>VLOOKUP(D83,'General Instruction'!$D$2:$E$11,2,0)</f>
        <v>971</v>
      </c>
      <c r="F83" s="17">
        <v>110</v>
      </c>
      <c r="G83" s="17" t="s">
        <v>13</v>
      </c>
      <c r="H83" s="17" t="str">
        <f>VLOOKUP(G83,'General Instruction'!$G$2:$H$11,2,0)</f>
        <v>67ba2fe046dfde803c43c7e4</v>
      </c>
      <c r="I83" s="17" t="s">
        <v>531</v>
      </c>
      <c r="J83" s="18" t="str">
        <f>VLOOKUP(B83,playerList[[playerName]:[playerRoleType]],4,0)</f>
        <v>AllRounder</v>
      </c>
    </row>
    <row r="84" spans="1:10" x14ac:dyDescent="0.35">
      <c r="A84" s="17">
        <v>84</v>
      </c>
      <c r="B84" s="17" t="s">
        <v>54</v>
      </c>
      <c r="C84" s="17" t="str">
        <f>VLOOKUP(B84,playerList[[playerName]:[playerRoleType]],2,0)</f>
        <v>2276</v>
      </c>
      <c r="D84" s="17" t="s">
        <v>18</v>
      </c>
      <c r="E84" s="17">
        <f>VLOOKUP(D84,'General Instruction'!$D$2:$E$11,2,0)</f>
        <v>63</v>
      </c>
      <c r="F84" s="17">
        <v>40</v>
      </c>
      <c r="G84" s="17" t="s">
        <v>19</v>
      </c>
      <c r="H84" s="17" t="str">
        <f>VLOOKUP(G84,'General Instruction'!$G$2:$H$11,2,0)</f>
        <v>67ba317346dfde803c43d118</v>
      </c>
      <c r="I84" s="17" t="s">
        <v>531</v>
      </c>
      <c r="J84" s="18" t="str">
        <f>VLOOKUP(B84,playerList[[playerName]:[playerRoleType]],4,0)</f>
        <v>AllRounder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D769-C430-41CE-A21F-A6F63EFAED26}">
  <dimension ref="A1:H11"/>
  <sheetViews>
    <sheetView workbookViewId="0">
      <selection activeCell="D8" sqref="D8"/>
    </sheetView>
  </sheetViews>
  <sheetFormatPr defaultRowHeight="14.5" x14ac:dyDescent="0.35"/>
  <cols>
    <col min="1" max="1" width="9.90625" bestFit="1" customWidth="1"/>
    <col min="2" max="2" width="6.36328125" bestFit="1" customWidth="1"/>
    <col min="3" max="3" width="9" bestFit="1" customWidth="1"/>
    <col min="4" max="4" width="10.1796875" bestFit="1" customWidth="1"/>
    <col min="5" max="5" width="14.08984375" bestFit="1" customWidth="1"/>
    <col min="6" max="6" width="8.81640625" bestFit="1" customWidth="1"/>
    <col min="7" max="7" width="12.54296875" bestFit="1" customWidth="1"/>
    <col min="8" max="8" width="8.54296875" bestFit="1" customWidth="1"/>
  </cols>
  <sheetData>
    <row r="1" spans="1:8" x14ac:dyDescent="0.35">
      <c r="A1" s="1" t="s">
        <v>529</v>
      </c>
      <c r="B1" s="1" t="s">
        <v>530</v>
      </c>
      <c r="C1" s="1" t="s">
        <v>531</v>
      </c>
      <c r="D1" s="1" t="s">
        <v>532</v>
      </c>
      <c r="E1" s="1" t="s">
        <v>526</v>
      </c>
      <c r="F1" s="1" t="s">
        <v>46</v>
      </c>
      <c r="G1" s="1" t="s">
        <v>47</v>
      </c>
      <c r="H1" s="1" t="s">
        <v>533</v>
      </c>
    </row>
    <row r="2" spans="1:8" x14ac:dyDescent="0.35">
      <c r="A2" s="1" t="s">
        <v>1</v>
      </c>
      <c r="B2">
        <v>160</v>
      </c>
      <c r="C2">
        <v>590</v>
      </c>
      <c r="D2">
        <v>50</v>
      </c>
      <c r="E2">
        <v>980</v>
      </c>
      <c r="F2">
        <v>720</v>
      </c>
      <c r="G2">
        <v>500</v>
      </c>
      <c r="H2" s="1">
        <f>3000-B2-C2-D2-E2-F2-G2</f>
        <v>0</v>
      </c>
    </row>
    <row r="3" spans="1:8" x14ac:dyDescent="0.35">
      <c r="A3" s="1" t="s">
        <v>17</v>
      </c>
      <c r="B3">
        <v>100</v>
      </c>
      <c r="C3">
        <v>530</v>
      </c>
      <c r="D3">
        <v>220</v>
      </c>
      <c r="E3">
        <v>260</v>
      </c>
      <c r="F3">
        <v>1250</v>
      </c>
      <c r="G3">
        <v>620</v>
      </c>
      <c r="H3" s="1">
        <f>3000-B3-C3-D3-E3-F3-G3</f>
        <v>20</v>
      </c>
    </row>
    <row r="4" spans="1:8" x14ac:dyDescent="0.35">
      <c r="A4" s="1" t="s">
        <v>5</v>
      </c>
      <c r="B4">
        <v>140</v>
      </c>
      <c r="C4">
        <v>200</v>
      </c>
      <c r="D4">
        <v>430</v>
      </c>
      <c r="E4">
        <v>300</v>
      </c>
      <c r="F4">
        <v>500</v>
      </c>
      <c r="G4">
        <v>1430</v>
      </c>
      <c r="H4" s="1">
        <f t="shared" ref="H4:H10" si="0">3000-B4-C4-D4-E4-F4-G4</f>
        <v>0</v>
      </c>
    </row>
    <row r="5" spans="1:8" x14ac:dyDescent="0.35">
      <c r="A5" s="1" t="s">
        <v>11</v>
      </c>
      <c r="B5">
        <v>240</v>
      </c>
      <c r="C5">
        <v>530</v>
      </c>
      <c r="D5">
        <v>20</v>
      </c>
      <c r="E5">
        <v>540</v>
      </c>
      <c r="F5">
        <v>920</v>
      </c>
      <c r="G5">
        <v>740</v>
      </c>
      <c r="H5" s="1">
        <f>3000-B5-C5-D5-E5-F5-G5</f>
        <v>10</v>
      </c>
    </row>
    <row r="6" spans="1:8" x14ac:dyDescent="0.35">
      <c r="A6" s="1" t="s">
        <v>9</v>
      </c>
      <c r="B6">
        <v>100</v>
      </c>
      <c r="C6">
        <v>910</v>
      </c>
      <c r="D6">
        <v>130</v>
      </c>
      <c r="E6">
        <v>220</v>
      </c>
      <c r="F6">
        <v>740</v>
      </c>
      <c r="G6">
        <v>900</v>
      </c>
      <c r="H6" s="1">
        <f t="shared" si="0"/>
        <v>0</v>
      </c>
    </row>
    <row r="7" spans="1:8" x14ac:dyDescent="0.35">
      <c r="A7" s="1" t="s">
        <v>15</v>
      </c>
      <c r="B7">
        <v>200</v>
      </c>
      <c r="C7">
        <v>520</v>
      </c>
      <c r="D7">
        <v>140</v>
      </c>
      <c r="E7">
        <v>0</v>
      </c>
      <c r="F7">
        <v>1120</v>
      </c>
      <c r="G7">
        <v>1020</v>
      </c>
      <c r="H7" s="1">
        <f t="shared" si="0"/>
        <v>0</v>
      </c>
    </row>
    <row r="8" spans="1:8" x14ac:dyDescent="0.35">
      <c r="A8" s="1" t="s">
        <v>3</v>
      </c>
      <c r="B8">
        <v>160</v>
      </c>
      <c r="C8">
        <v>610</v>
      </c>
      <c r="D8">
        <v>130</v>
      </c>
      <c r="E8">
        <v>510</v>
      </c>
      <c r="F8">
        <v>960</v>
      </c>
      <c r="G8">
        <v>620</v>
      </c>
      <c r="H8" s="1">
        <f t="shared" si="0"/>
        <v>10</v>
      </c>
    </row>
    <row r="9" spans="1:8" x14ac:dyDescent="0.35">
      <c r="A9" s="1" t="s">
        <v>13</v>
      </c>
      <c r="B9">
        <v>140</v>
      </c>
      <c r="C9">
        <v>780</v>
      </c>
      <c r="D9">
        <v>110</v>
      </c>
      <c r="E9">
        <v>310</v>
      </c>
      <c r="F9">
        <v>1040</v>
      </c>
      <c r="G9">
        <v>610</v>
      </c>
      <c r="H9" s="1">
        <f t="shared" si="0"/>
        <v>10</v>
      </c>
    </row>
    <row r="10" spans="1:8" x14ac:dyDescent="0.35">
      <c r="A10" s="1" t="s">
        <v>19</v>
      </c>
      <c r="B10">
        <v>150</v>
      </c>
      <c r="C10">
        <v>420</v>
      </c>
      <c r="D10">
        <v>40</v>
      </c>
      <c r="E10">
        <v>1060</v>
      </c>
      <c r="F10">
        <v>510</v>
      </c>
      <c r="G10">
        <v>820</v>
      </c>
      <c r="H10" s="1">
        <f t="shared" si="0"/>
        <v>0</v>
      </c>
    </row>
    <row r="11" spans="1:8" x14ac:dyDescent="0.35">
      <c r="A11" s="1" t="s">
        <v>7</v>
      </c>
      <c r="B11">
        <v>230</v>
      </c>
      <c r="C11">
        <v>560</v>
      </c>
      <c r="D11">
        <v>50</v>
      </c>
      <c r="E11">
        <v>190</v>
      </c>
      <c r="F11">
        <v>1230</v>
      </c>
      <c r="G11">
        <v>740</v>
      </c>
      <c r="H11" s="1">
        <f>3000-B11-C11-D11-E11-F11-G11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0 A a G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0 A a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G h l p e 5 8 o L M w E A A F U C A A A T A B w A R m 9 y b X V s Y X M v U 2 V j d G l v b j E u b S C i G A A o o B Q A A A A A A A A A A A A A A A A A A A A A A A A A A A B 1 k M 1 O w z A Q h O + R 8 g 5 W u C R S a q l X K g 7 Q p g i E C m o K p 1 x M s h C D Y 1 v 2 p m q E e H f c G i s t P z 7 Y u 7 P y f G N b q J E r S U p / T m d x F E e 2 Z Q Y a o g U b w N x x i + S C C M A 4 I m 6 V q j c 1 O O X W K k k X q u 4 7 k J g u u Q A 6 V x J d Y 9 N k f l 4 9 W j C 2 W n E E 2 9 K S y 9 e 2 u p e w M H w L Z E K u i 4 d q A f Y d l a 6 4 F p M X J p H Z o R q h 9 M 0 B k i z L P f c s c e 5 b M O i S o S I b 9 i w g c T E O B V 0 a 1 e 0 v p T 5 e T k o t O C I Y e i i u h p X C 1 m V I s 5 z I X o i w F z s 0 7 I m J H i w t j F F m x B U 7 z W T j a H M l + k 5 O R 5 i f r K F W p v H D 9 M 9 0 O U n C 3 Z x 8 J L z Z K / 6 B N 0 f 1 i n U w d m s l f n S b Q R + U X j f M + V 9 i 8 r m 3 + 7 a m 3 j Z 0 x / a n W s C c q g H 3 W w 3 Y M D n C Z 3 H E 5 b / / N P s C U E s B A i 0 A F A A C A A g A 0 A a G W i T s h 6 S k A A A A 9 g A A A B I A A A A A A A A A A A A A A A A A A A A A A E N v b m Z p Z y 9 Q Y W N r Y W d l L n h t b F B L A Q I t A B Q A A g A I A N A G h l o P y u m r p A A A A O k A A A A T A A A A A A A A A A A A A A A A A P A A A A B b Q 2 9 u d G V u d F 9 U e X B l c 1 0 u e G 1 s U E s B A i 0 A F A A C A A g A 0 A a G W l 7 n y g s z A Q A A V Q I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w A A A A A A A B W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k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W J l M T J l M S 0 4 N j M x L T R j Y W U t Y T U 0 N i 1 k Y z c 2 Z j M 3 M G Q z Y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s Y X l l c k x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1 V D E 5 O j I 0 O j M y L j Q 0 M T Q z N j R a I i A v P j x F b n R y e S B U e X B l P S J G a W x s Q 2 9 s d W 1 u V H l w Z X M i I F Z h b H V l P S J z Q U F B Q U F B Q U E i I C 8 + P E V u d H J 5 I F R 5 c G U 9 I k Z p b G x D b 2 x 1 b W 5 O Y W 1 l c y I g V m F s d W U 9 I n N b J n F 1 b 3 Q 7 Q 2 9 s d W 1 u M S 5 p Z C Z x d W 9 0 O y w m c X V v d D t D b 2 x 1 b W 4 x L n B s Y X l l c k l k J n F 1 b 3 Q 7 L C Z x d W 9 0 O 0 N v b H V t b j E u c G x h e W V y T m F t Z S Z x d W 9 0 O y w m c X V v d D t D b 2 x 1 b W 4 x L n B s Y X l l c l J v b G U m c X V v d D s s J n F 1 b 3 Q 7 Q 2 9 s d W 1 u M S 5 w b G F 5 Z X J S b 2 x l V H l w Z S Z x d W 9 0 O y w m c X V v d D t D b 2 x 1 b W 4 x L n V w Z G F 0 Z W R B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k x p c 3 Q v Q X V 0 b 1 J l b W 9 2 Z W R D b 2 x 1 b W 5 z M S 5 7 Q 2 9 s d W 1 u M S 5 p Z C w w f S Z x d W 9 0 O y w m c X V v d D t T Z W N 0 a W 9 u M S 9 w b G F 5 Z X J M a X N 0 L 0 F 1 d G 9 S Z W 1 v d m V k Q 2 9 s d W 1 u c z E u e 0 N v b H V t b j E u c G x h e W V y S W Q s M X 0 m c X V v d D s s J n F 1 b 3 Q 7 U 2 V j d G l v b j E v c G x h e W V y T G l z d C 9 B d X R v U m V t b 3 Z l Z E N v b H V t b n M x L n t D b 2 x 1 b W 4 x L n B s Y X l l c k 5 h b W U s M n 0 m c X V v d D s s J n F 1 b 3 Q 7 U 2 V j d G l v b j E v c G x h e W V y T G l z d C 9 B d X R v U m V t b 3 Z l Z E N v b H V t b n M x L n t D b 2 x 1 b W 4 x L n B s Y X l l c l J v b G U s M 3 0 m c X V v d D s s J n F 1 b 3 Q 7 U 2 V j d G l v b j E v c G x h e W V y T G l z d C 9 B d X R v U m V t b 3 Z l Z E N v b H V t b n M x L n t D b 2 x 1 b W 4 x L n B s Y X l l c l J v b G V U e X B l L D R 9 J n F 1 b 3 Q 7 L C Z x d W 9 0 O 1 N l Y 3 R p b 2 4 x L 3 B s Y X l l c k x p c 3 Q v Q X V 0 b 1 J l b W 9 2 Z W R D b 2 x 1 b W 5 z M S 5 7 Q 2 9 s d W 1 u M S 5 1 c G R h d G V k Q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x h e W V y T G l z d C 9 B d X R v U m V t b 3 Z l Z E N v b H V t b n M x L n t D b 2 x 1 b W 4 x L m l k L D B 9 J n F 1 b 3 Q 7 L C Z x d W 9 0 O 1 N l Y 3 R p b 2 4 x L 3 B s Y X l l c k x p c 3 Q v Q X V 0 b 1 J l b W 9 2 Z W R D b 2 x 1 b W 5 z M S 5 7 Q 2 9 s d W 1 u M S 5 w b G F 5 Z X J J Z C w x f S Z x d W 9 0 O y w m c X V v d D t T Z W N 0 a W 9 u M S 9 w b G F 5 Z X J M a X N 0 L 0 F 1 d G 9 S Z W 1 v d m V k Q 2 9 s d W 1 u c z E u e 0 N v b H V t b j E u c G x h e W V y T m F t Z S w y f S Z x d W 9 0 O y w m c X V v d D t T Z W N 0 a W 9 u M S 9 w b G F 5 Z X J M a X N 0 L 0 F 1 d G 9 S Z W 1 v d m V k Q 2 9 s d W 1 u c z E u e 0 N v b H V t b j E u c G x h e W V y U m 9 s Z S w z f S Z x d W 9 0 O y w m c X V v d D t T Z W N 0 a W 9 u M S 9 w b G F 5 Z X J M a X N 0 L 0 F 1 d G 9 S Z W 1 v d m V k Q 2 9 s d W 1 u c z E u e 0 N v b H V t b j E u c G x h e W V y U m 9 s Z V R 5 c G U s N H 0 m c X V v d D s s J n F 1 b 3 Q 7 U 2 V j d G l v b j E v c G x h e W V y T G l z d C 9 B d X R v U m V t b 3 Z l Z E N v b H V t b n M x L n t D b 2 x 1 b W 4 x L n V w Z G F 0 Z W R B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M a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M a X N 0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5 8 F L 2 A s J 3 S b U f s h u 3 1 z y p A A A A A A I A A A A A A A N m A A D A A A A A E A A A A M 0 v 1 U W Y i 4 G G j y U Q U M O H H j A A A A A A B I A A A K A A A A A Q A A A A 4 + s K 9 F + + l v w g 0 K 3 b N e Y w R l A A A A C D D / 0 a s Y 9 E e s S y V T U Q W f 0 x Q B 8 j T U 1 V M V 0 Z l A a Y U / t p / D z 5 h / Y m v 5 c g z l U a H P T X M U h c V V A h W i + X O v 9 b i D G Q Q 2 j 1 H E a O Y W E 9 F s Q t S 1 q k p 8 h W / x Q A A A B 2 T I X T 3 5 q 7 e D y 1 G w v c v B z f Q m e q I w = = < / D a t a M a s h u p > 
</file>

<file path=customXml/itemProps1.xml><?xml version="1.0" encoding="utf-8"?>
<ds:datastoreItem xmlns:ds="http://schemas.openxmlformats.org/officeDocument/2006/customXml" ds:itemID="{B706949E-99C6-4EA6-AD03-93F81B393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Instruction</vt:lpstr>
      <vt:lpstr>playerList</vt:lpstr>
      <vt:lpstr>Teams</vt:lpstr>
      <vt:lpstr>RetainedPlayers</vt:lpstr>
      <vt:lpstr>WK</vt:lpstr>
      <vt:lpstr>Batsman</vt:lpstr>
      <vt:lpstr>AllRounder</vt:lpstr>
      <vt:lpstr>Bowler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Singh</dc:creator>
  <cp:lastModifiedBy>Nitesh Singh</cp:lastModifiedBy>
  <dcterms:created xsi:type="dcterms:W3CDTF">2025-04-05T18:46:00Z</dcterms:created>
  <dcterms:modified xsi:type="dcterms:W3CDTF">2025-04-08T20:05:55Z</dcterms:modified>
</cp:coreProperties>
</file>