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hin\Documents\GitHub\T2- Industry\"/>
    </mc:Choice>
  </mc:AlternateContent>
  <bookViews>
    <workbookView xWindow="0" yWindow="0" windowWidth="23040" windowHeight="9384" activeTab="1"/>
  </bookViews>
  <sheets>
    <sheet name="Handloom" sheetId="1" r:id="rId1"/>
    <sheet name="Powerloom" sheetId="2" r:id="rId2"/>
  </sheets>
  <calcPr calcId="152511"/>
</workbook>
</file>

<file path=xl/calcChain.xml><?xml version="1.0" encoding="utf-8"?>
<calcChain xmlns="http://schemas.openxmlformats.org/spreadsheetml/2006/main">
  <c r="F16" i="1" l="1"/>
  <c r="F12" i="1"/>
  <c r="F6" i="1"/>
  <c r="F5" i="1"/>
  <c r="F4" i="1"/>
</calcChain>
</file>

<file path=xl/sharedStrings.xml><?xml version="1.0" encoding="utf-8"?>
<sst xmlns="http://schemas.openxmlformats.org/spreadsheetml/2006/main" count="110" uniqueCount="78">
  <si>
    <t>2017-18</t>
  </si>
  <si>
    <t>2018-19</t>
  </si>
  <si>
    <t>2019-20</t>
  </si>
  <si>
    <t>2020-21</t>
  </si>
  <si>
    <t>2021-22</t>
  </si>
  <si>
    <t>Sl No</t>
  </si>
  <si>
    <t>Scheme Code</t>
  </si>
  <si>
    <t>Scheme Name</t>
  </si>
  <si>
    <t>Outlay (Rs. in Lakh)</t>
  </si>
  <si>
    <t>Expenditure (Rs. in Lakh</t>
  </si>
  <si>
    <t xml:space="preserve">Expenditure% </t>
  </si>
  <si>
    <t>Expenditure  Rs. in Lakh</t>
  </si>
  <si>
    <t>Expenditure ( Rs. in Lakh</t>
  </si>
  <si>
    <t>Expenditure Rs. in Lakh</t>
  </si>
  <si>
    <t>Expenditure (Rs. in Lakh) as on 25.8.2021</t>
  </si>
  <si>
    <t>VSI 038</t>
  </si>
  <si>
    <t>Govt Share Participation in Primary HWCS-XXXVII-4851-00-195-94</t>
  </si>
  <si>
    <t>VSI 039</t>
  </si>
  <si>
    <t>Marketing and Export Promotion Scheme-XXXVII-2851-00-103-64</t>
  </si>
  <si>
    <t>VSI 040</t>
  </si>
  <si>
    <t>Training and Skill Development Programme-XXXVII-2851-00-103-74</t>
  </si>
  <si>
    <t>VSI 044</t>
  </si>
  <si>
    <t>i.Providing subsidy for Quality Raw Material for Weavers-XXXVII-2851-00-103-63</t>
  </si>
  <si>
    <t>VSI 044 (1)</t>
  </si>
  <si>
    <t>i.Providing Margin Money for Quality Raw Material for Weavers-XXXVII-6851-00-103-89</t>
  </si>
  <si>
    <t>VSI 046</t>
  </si>
  <si>
    <t>ii.Share Participation to  HANVEEV-XXXVII-4851-00-195-99</t>
  </si>
  <si>
    <t>VSI 051 (1)</t>
  </si>
  <si>
    <t>Group Insurance Scheme for Handloom Weavers(50%SS)-XXXVII-2851-00-103-78(1)</t>
  </si>
  <si>
    <t>VSI 180</t>
  </si>
  <si>
    <t>Establishment of Indian Institute of Handloom Technology-[XXXVII] 2851-00-103-48</t>
  </si>
  <si>
    <t>VSI 181</t>
  </si>
  <si>
    <t>Training ,Study and Propaganda for encouraging the use of Handloom clothes for Handloom and Textiles Directorate-[XXXVII]  2851-00-003-92</t>
  </si>
  <si>
    <t>VSI 186</t>
  </si>
  <si>
    <t>Revitalisation of spinnig mills under TEXFED-XXXVII-6851-00-109-74(3)</t>
  </si>
  <si>
    <t>VSI 186 (1)</t>
  </si>
  <si>
    <t>Revitalisation of spinnig mills under TEXFED-XXXVII-6851-00-109-74(1)</t>
  </si>
  <si>
    <t>VSI 198</t>
  </si>
  <si>
    <t>Contributory Thrift Fund-XXXVII-2851-00-103-43</t>
  </si>
  <si>
    <t>VSI 215</t>
  </si>
  <si>
    <t>Kerala State Handloom Development Corporation Limited  investments-XXXVII-4851-00-195-95</t>
  </si>
  <si>
    <t>VSI 271</t>
  </si>
  <si>
    <t>Self Employment Scheme under Handloom Sector-XXXVII-2851-00-103-39</t>
  </si>
  <si>
    <t>VSI 271 (1)</t>
  </si>
  <si>
    <t>Self Employment Scheme under Handloom Sector-XXXVII-2851-00-103-25</t>
  </si>
  <si>
    <t>VSI 272</t>
  </si>
  <si>
    <t>Weavers/Allied Workers Motivation Programme-XXXVII-2851-00-103-38</t>
  </si>
  <si>
    <t>VSI 273</t>
  </si>
  <si>
    <t>Establishment of Handloom Village and Integrated Handloom Village-XXXVII-2851-00-103-37</t>
  </si>
  <si>
    <t>VSI 280</t>
  </si>
  <si>
    <t>Modernisation of Handloom Societies, Hantex, Hanveev and Promotion of Value Added Products-2851-00-103-33</t>
  </si>
  <si>
    <t>Modernisation of Handloom Societies, Hantex, Hanveev and Promotion of Value Added ProductsXXXVII- 2851-00-103-26</t>
  </si>
  <si>
    <t>Modernisation of Handloom Societies, Hantex, Hanveev and Promotion of Value Added ProductsXXXVII 2851-00-103-27</t>
  </si>
  <si>
    <t>VSI 281</t>
  </si>
  <si>
    <t>Detailed survey on Handloom industry in Kerala-XXXVII-2851-00-103-32</t>
  </si>
  <si>
    <t>VSI 359</t>
  </si>
  <si>
    <t xml:space="preserve">  SETTING UP OF TEXTILE PROCESSING CENTRE AT NADUKANI-[XXXVII] 2851-00-103-24</t>
  </si>
  <si>
    <t>VSI SDG2</t>
  </si>
  <si>
    <t>Modernisation of Handloom, Diversification of Handloom Products and Incubation centres for handloom sector-[XXXVII] 2851-00-103-27</t>
  </si>
  <si>
    <t>VSI SDG3</t>
  </si>
  <si>
    <t>Procurement of raw materials and other items for handloom sector-[XXXVII] 2851-00-103-26</t>
  </si>
  <si>
    <t>VSI 364</t>
  </si>
  <si>
    <t>Kaithari Gramam /Handloom Village At Kanjirode-XXXVII-2851-00-103-23</t>
  </si>
  <si>
    <t>VSI 365</t>
  </si>
  <si>
    <t>Women's Garment Units-XXXVII-2851-00-108-89</t>
  </si>
  <si>
    <t>VSI 066</t>
  </si>
  <si>
    <t>I. Upgradation of Facilities for Training in Powerlooms-XXXVII-2851-00-108-99</t>
  </si>
  <si>
    <t>VSI 067</t>
  </si>
  <si>
    <t>ii.  Share Participation for Modernisation of Powerloom Co-operative Societies-XXXVII-4851-00-195-85</t>
  </si>
  <si>
    <t>VSI 068</t>
  </si>
  <si>
    <t>Group Insurance Scheme for Powerloom Weavers(50%SS)-XXXVII-2851-00-108-95(1)</t>
  </si>
  <si>
    <t>VSI 265</t>
  </si>
  <si>
    <t>Modernisation of Powerloom Co-Operative Societies under Texfed-XXXVII-4860-01-195-92</t>
  </si>
  <si>
    <t>VSI 331</t>
  </si>
  <si>
    <t>Loan to K.Karunakaran memorial co-operative spinning mills (Mala), Malappuram co-operative spinning mills and Kannur co-operative spinning mills-XXXVII-6860-01-101-91</t>
  </si>
  <si>
    <t>VSI 337</t>
  </si>
  <si>
    <t>REVITALISATION OF POWERLOOM CO-OPERATIVES SOCIETIES-XXXVII-2851-00-108-90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</si>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</sst>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Times New Roman"/>
      <family val="1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25" workbookViewId="0">
      <selection activeCell="D30" sqref="D30:R30"/>
    </sheetView>
  </sheetViews>
  <sheetFormatPr defaultRowHeight="14.4" x14ac:dyDescent="0.3"/>
  <cols>
    <col min="3" max="3" width="17.44140625" customWidth="1"/>
  </cols>
  <sheetData>
    <row r="1" spans="1:18" s="29" customFormat="1" x14ac:dyDescent="0.3"/>
    <row r="2" spans="1:18" x14ac:dyDescent="0.3">
      <c r="A2" s="1"/>
      <c r="B2" s="2"/>
      <c r="C2" s="2"/>
      <c r="D2" s="27" t="s">
        <v>0</v>
      </c>
      <c r="E2" s="27"/>
      <c r="F2" s="27"/>
      <c r="G2" s="27" t="s">
        <v>1</v>
      </c>
      <c r="H2" s="27"/>
      <c r="I2" s="27"/>
      <c r="J2" s="28" t="s">
        <v>2</v>
      </c>
      <c r="K2" s="28"/>
      <c r="L2" s="28"/>
      <c r="M2" s="28" t="s">
        <v>3</v>
      </c>
      <c r="N2" s="28"/>
      <c r="O2" s="28"/>
      <c r="P2" s="28" t="s">
        <v>4</v>
      </c>
      <c r="Q2" s="28"/>
      <c r="R2" s="28"/>
    </row>
    <row r="3" spans="1:18" ht="66" x14ac:dyDescent="0.3">
      <c r="A3" s="3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8</v>
      </c>
      <c r="H3" s="4" t="s">
        <v>11</v>
      </c>
      <c r="I3" s="4" t="s">
        <v>10</v>
      </c>
      <c r="J3" s="4" t="s">
        <v>8</v>
      </c>
      <c r="K3" s="4" t="s">
        <v>12</v>
      </c>
      <c r="L3" s="4" t="s">
        <v>10</v>
      </c>
      <c r="M3" s="4" t="s">
        <v>8</v>
      </c>
      <c r="N3" s="4" t="s">
        <v>13</v>
      </c>
      <c r="O3" s="4" t="s">
        <v>10</v>
      </c>
      <c r="P3" s="4" t="s">
        <v>8</v>
      </c>
      <c r="Q3" s="4" t="s">
        <v>14</v>
      </c>
      <c r="R3" s="4" t="s">
        <v>10</v>
      </c>
    </row>
    <row r="4" spans="1:18" ht="66.599999999999994" x14ac:dyDescent="0.3">
      <c r="A4" s="5">
        <v>1</v>
      </c>
      <c r="B4" s="6" t="s">
        <v>15</v>
      </c>
      <c r="C4" s="6" t="s">
        <v>16</v>
      </c>
      <c r="D4" s="7">
        <v>250</v>
      </c>
      <c r="E4" s="8">
        <v>56.91</v>
      </c>
      <c r="F4" s="8">
        <f>56.91/250*100</f>
        <v>22.763999999999999</v>
      </c>
      <c r="G4" s="9">
        <v>250</v>
      </c>
      <c r="H4" s="9">
        <v>48.362000000000002</v>
      </c>
      <c r="I4" s="9">
        <v>19.344999999999999</v>
      </c>
      <c r="J4" s="9">
        <v>100</v>
      </c>
      <c r="K4" s="9">
        <v>14.09</v>
      </c>
      <c r="L4" s="9">
        <v>14.09</v>
      </c>
      <c r="M4" s="9">
        <v>84</v>
      </c>
      <c r="N4" s="9">
        <v>72.290000000000006</v>
      </c>
      <c r="O4" s="9">
        <v>86.06</v>
      </c>
      <c r="P4" s="9">
        <v>84</v>
      </c>
      <c r="Q4" s="9">
        <v>0</v>
      </c>
      <c r="R4" s="10">
        <v>0</v>
      </c>
    </row>
    <row r="5" spans="1:18" ht="53.4" x14ac:dyDescent="0.3">
      <c r="A5" s="5">
        <v>2</v>
      </c>
      <c r="B5" s="6" t="s">
        <v>17</v>
      </c>
      <c r="C5" s="6" t="s">
        <v>18</v>
      </c>
      <c r="D5" s="8">
        <v>400</v>
      </c>
      <c r="E5" s="8">
        <v>256.26</v>
      </c>
      <c r="F5" s="8">
        <f>256.26/400*100</f>
        <v>64.064999999999998</v>
      </c>
      <c r="G5" s="9">
        <v>620</v>
      </c>
      <c r="H5" s="9">
        <v>303.48</v>
      </c>
      <c r="I5" s="9">
        <v>49.715000000000003</v>
      </c>
      <c r="J5" s="9">
        <v>300</v>
      </c>
      <c r="K5" s="9">
        <v>107.62</v>
      </c>
      <c r="L5" s="9">
        <v>36.409999999999997</v>
      </c>
      <c r="M5" s="9">
        <v>252</v>
      </c>
      <c r="N5" s="9">
        <v>165.02</v>
      </c>
      <c r="O5" s="9">
        <v>65.48</v>
      </c>
      <c r="P5" s="9">
        <v>200</v>
      </c>
      <c r="Q5" s="9">
        <v>0</v>
      </c>
      <c r="R5" s="9">
        <v>0</v>
      </c>
    </row>
    <row r="6" spans="1:18" ht="53.4" x14ac:dyDescent="0.3">
      <c r="A6" s="5">
        <v>3</v>
      </c>
      <c r="B6" s="6" t="s">
        <v>19</v>
      </c>
      <c r="C6" s="6" t="s">
        <v>20</v>
      </c>
      <c r="D6" s="9">
        <v>225</v>
      </c>
      <c r="E6" s="9">
        <v>204.47</v>
      </c>
      <c r="F6" s="9">
        <f>204.47/225*100</f>
        <v>90.87555555555555</v>
      </c>
      <c r="G6" s="9">
        <v>200</v>
      </c>
      <c r="H6" s="9">
        <v>145.97999999999999</v>
      </c>
      <c r="I6" s="9">
        <v>73.257000000000005</v>
      </c>
      <c r="J6" s="9">
        <v>200</v>
      </c>
      <c r="K6" s="9">
        <v>86.92</v>
      </c>
      <c r="L6" s="9">
        <v>47.61</v>
      </c>
      <c r="M6" s="9">
        <v>168</v>
      </c>
      <c r="N6" s="9">
        <v>128.44999999999999</v>
      </c>
      <c r="O6" s="9">
        <v>76.459999999999994</v>
      </c>
      <c r="P6" s="9">
        <v>150</v>
      </c>
      <c r="Q6" s="9">
        <v>2.2130000000000001</v>
      </c>
      <c r="R6" s="9">
        <v>1.476</v>
      </c>
    </row>
    <row r="7" spans="1:18" ht="66.599999999999994" x14ac:dyDescent="0.3">
      <c r="A7" s="5">
        <v>4</v>
      </c>
      <c r="B7" s="6" t="s">
        <v>21</v>
      </c>
      <c r="C7" s="6" t="s">
        <v>22</v>
      </c>
      <c r="D7" s="8">
        <v>150</v>
      </c>
      <c r="E7" s="11">
        <v>100.09</v>
      </c>
      <c r="F7" s="9">
        <v>66.724999999999994</v>
      </c>
      <c r="G7" s="9">
        <v>150</v>
      </c>
      <c r="H7" s="9">
        <v>53.15</v>
      </c>
      <c r="I7" s="9">
        <v>35.435000000000002</v>
      </c>
      <c r="J7" s="10">
        <v>150</v>
      </c>
      <c r="K7" s="10">
        <v>25.49</v>
      </c>
      <c r="L7" s="10">
        <v>17</v>
      </c>
      <c r="M7" s="9">
        <v>126</v>
      </c>
      <c r="N7" s="9">
        <v>105.3</v>
      </c>
      <c r="O7" s="9">
        <v>83.57</v>
      </c>
      <c r="P7" s="9">
        <v>150</v>
      </c>
      <c r="Q7" s="9">
        <v>0</v>
      </c>
      <c r="R7" s="9">
        <v>0</v>
      </c>
    </row>
    <row r="8" spans="1:18" ht="66.599999999999994" x14ac:dyDescent="0.3">
      <c r="A8" s="5">
        <v>5</v>
      </c>
      <c r="B8" s="6" t="s">
        <v>23</v>
      </c>
      <c r="C8" s="6" t="s">
        <v>24</v>
      </c>
      <c r="D8" s="8">
        <v>250</v>
      </c>
      <c r="E8" s="12">
        <v>250</v>
      </c>
      <c r="F8" s="9">
        <v>100</v>
      </c>
      <c r="G8" s="9">
        <v>200</v>
      </c>
      <c r="H8" s="9">
        <v>0</v>
      </c>
      <c r="I8" s="9">
        <v>0</v>
      </c>
      <c r="J8" s="9">
        <v>200</v>
      </c>
      <c r="K8" s="9">
        <v>0</v>
      </c>
      <c r="L8" s="9">
        <v>0</v>
      </c>
      <c r="M8" s="9">
        <v>100</v>
      </c>
      <c r="N8" s="9">
        <v>100</v>
      </c>
      <c r="O8" s="9">
        <v>100</v>
      </c>
      <c r="P8" s="9">
        <v>100</v>
      </c>
      <c r="Q8" s="9">
        <v>0</v>
      </c>
      <c r="R8" s="9">
        <v>0</v>
      </c>
    </row>
    <row r="9" spans="1:18" ht="53.4" x14ac:dyDescent="0.3">
      <c r="A9" s="5">
        <v>6</v>
      </c>
      <c r="B9" s="6" t="s">
        <v>25</v>
      </c>
      <c r="C9" s="6" t="s">
        <v>26</v>
      </c>
      <c r="D9" s="8">
        <v>396</v>
      </c>
      <c r="E9" s="13">
        <v>1533</v>
      </c>
      <c r="F9" s="9">
        <v>211.869</v>
      </c>
      <c r="G9" s="9">
        <v>80</v>
      </c>
      <c r="H9" s="9">
        <v>80</v>
      </c>
      <c r="I9" s="9">
        <v>123.75</v>
      </c>
      <c r="J9" s="9">
        <v>88.2</v>
      </c>
      <c r="K9" s="9">
        <v>0</v>
      </c>
      <c r="L9" s="9">
        <v>0</v>
      </c>
      <c r="M9" s="10">
        <v>74</v>
      </c>
      <c r="N9" s="10">
        <v>40</v>
      </c>
      <c r="O9" s="10">
        <v>54.05</v>
      </c>
      <c r="P9" s="9">
        <v>100</v>
      </c>
      <c r="Q9" s="9">
        <v>0</v>
      </c>
      <c r="R9" s="9">
        <v>0</v>
      </c>
    </row>
    <row r="10" spans="1:18" ht="79.8" x14ac:dyDescent="0.3">
      <c r="A10" s="5">
        <v>7</v>
      </c>
      <c r="B10" s="6" t="s">
        <v>27</v>
      </c>
      <c r="C10" s="6" t="s">
        <v>28</v>
      </c>
      <c r="D10" s="8">
        <v>18</v>
      </c>
      <c r="E10" s="12">
        <v>8.3190000000000008</v>
      </c>
      <c r="F10" s="9">
        <v>46.218000000000004</v>
      </c>
      <c r="G10" s="9">
        <v>18</v>
      </c>
      <c r="H10" s="9">
        <v>3.11</v>
      </c>
      <c r="I10" s="9">
        <v>17.266999999999999</v>
      </c>
      <c r="J10" s="9">
        <v>18</v>
      </c>
      <c r="K10" s="9">
        <v>0</v>
      </c>
      <c r="L10" s="9">
        <v>0</v>
      </c>
      <c r="M10" s="9">
        <v>18</v>
      </c>
      <c r="N10" s="9">
        <v>0</v>
      </c>
      <c r="O10" s="9">
        <v>0</v>
      </c>
      <c r="P10" s="9">
        <v>10</v>
      </c>
      <c r="Q10" s="9">
        <v>0</v>
      </c>
      <c r="R10" s="9">
        <v>0</v>
      </c>
    </row>
    <row r="11" spans="1:18" ht="79.8" x14ac:dyDescent="0.3">
      <c r="A11" s="5">
        <v>8</v>
      </c>
      <c r="B11" s="14" t="s">
        <v>29</v>
      </c>
      <c r="C11" s="6" t="s">
        <v>30</v>
      </c>
      <c r="D11" s="9"/>
      <c r="E11" s="9">
        <v>0</v>
      </c>
      <c r="F11" s="9"/>
      <c r="G11" s="9"/>
      <c r="H11" s="9">
        <v>0</v>
      </c>
      <c r="I11" s="9"/>
      <c r="J11" s="9">
        <v>0</v>
      </c>
      <c r="K11" s="9">
        <v>557.1</v>
      </c>
      <c r="L11" s="9">
        <v>601.80999999999995</v>
      </c>
      <c r="M11" s="9">
        <v>0</v>
      </c>
      <c r="N11" s="9">
        <v>346.77</v>
      </c>
      <c r="O11" s="9">
        <v>0</v>
      </c>
      <c r="P11" s="10"/>
      <c r="Q11" s="10"/>
      <c r="R11" s="10"/>
    </row>
    <row r="12" spans="1:18" ht="106.2" x14ac:dyDescent="0.3">
      <c r="A12" s="5">
        <v>9</v>
      </c>
      <c r="B12" s="6" t="s">
        <v>31</v>
      </c>
      <c r="C12" s="6" t="s">
        <v>32</v>
      </c>
      <c r="D12" s="13">
        <v>220</v>
      </c>
      <c r="E12" s="9">
        <v>150.83000000000001</v>
      </c>
      <c r="F12" s="9">
        <f>150.83/220*100</f>
        <v>68.559090909090912</v>
      </c>
      <c r="G12" s="9"/>
      <c r="H12" s="9">
        <v>3.62</v>
      </c>
      <c r="I12" s="9">
        <v>0</v>
      </c>
      <c r="J12" s="10"/>
      <c r="K12" s="10">
        <v>0</v>
      </c>
      <c r="L12" s="10"/>
      <c r="M12" s="10">
        <v>0</v>
      </c>
      <c r="N12" s="10">
        <v>0</v>
      </c>
      <c r="O12" s="10">
        <v>0</v>
      </c>
      <c r="P12" s="9">
        <v>0</v>
      </c>
      <c r="Q12" s="9"/>
      <c r="R12" s="10"/>
    </row>
    <row r="13" spans="1:18" ht="53.4" x14ac:dyDescent="0.3">
      <c r="A13" s="5">
        <v>10</v>
      </c>
      <c r="B13" s="6" t="s">
        <v>33</v>
      </c>
      <c r="C13" s="6" t="s">
        <v>34</v>
      </c>
      <c r="D13" s="9">
        <v>2000</v>
      </c>
      <c r="E13" s="9">
        <v>1736.75</v>
      </c>
      <c r="F13" s="9">
        <v>86.837999999999994</v>
      </c>
      <c r="G13" s="9">
        <v>800</v>
      </c>
      <c r="H13" s="9">
        <v>800</v>
      </c>
      <c r="I13" s="9">
        <v>100</v>
      </c>
      <c r="J13" s="9">
        <v>2460.0500000000002</v>
      </c>
      <c r="K13" s="9">
        <v>0</v>
      </c>
      <c r="L13" s="9">
        <v>79.22</v>
      </c>
      <c r="M13" s="15">
        <v>0</v>
      </c>
      <c r="N13" s="13">
        <v>1308.54</v>
      </c>
      <c r="O13" s="15">
        <v>0</v>
      </c>
      <c r="P13" s="10"/>
      <c r="Q13" s="10"/>
      <c r="R13" s="10"/>
    </row>
    <row r="14" spans="1:18" ht="53.4" x14ac:dyDescent="0.3">
      <c r="A14" s="5">
        <v>11</v>
      </c>
      <c r="B14" s="6" t="s">
        <v>35</v>
      </c>
      <c r="C14" s="6" t="s">
        <v>36</v>
      </c>
      <c r="D14" s="7"/>
      <c r="E14" s="7">
        <v>1012</v>
      </c>
      <c r="F14" s="7"/>
      <c r="G14" s="9">
        <v>1700</v>
      </c>
      <c r="H14" s="9">
        <v>1709.06</v>
      </c>
      <c r="I14" s="9">
        <v>100.533</v>
      </c>
      <c r="J14" s="10"/>
      <c r="K14" s="10">
        <v>673.29</v>
      </c>
      <c r="L14" s="10"/>
      <c r="M14" s="9">
        <v>2037</v>
      </c>
      <c r="N14" s="9">
        <v>2031</v>
      </c>
      <c r="O14" s="9">
        <v>99.71</v>
      </c>
      <c r="P14" s="9">
        <v>1750</v>
      </c>
      <c r="Q14" s="9">
        <v>350</v>
      </c>
      <c r="R14" s="9">
        <v>20</v>
      </c>
    </row>
    <row r="15" spans="1:18" ht="40.200000000000003" x14ac:dyDescent="0.3">
      <c r="A15" s="5">
        <v>12</v>
      </c>
      <c r="B15" s="6" t="s">
        <v>37</v>
      </c>
      <c r="C15" s="6" t="s">
        <v>38</v>
      </c>
      <c r="D15" s="9">
        <v>88</v>
      </c>
      <c r="E15" s="9">
        <v>87.915999999999997</v>
      </c>
      <c r="F15" s="9">
        <v>99.905000000000001</v>
      </c>
      <c r="G15" s="9">
        <v>100</v>
      </c>
      <c r="H15" s="9">
        <v>99.950999999999993</v>
      </c>
      <c r="I15" s="9">
        <v>99.950999999999993</v>
      </c>
      <c r="J15" s="9">
        <v>100</v>
      </c>
      <c r="K15" s="9">
        <v>59.77</v>
      </c>
      <c r="L15" s="9">
        <v>59.768999999999998</v>
      </c>
      <c r="M15" s="9">
        <v>84</v>
      </c>
      <c r="N15" s="9">
        <v>133.4</v>
      </c>
      <c r="O15" s="9">
        <v>158.75</v>
      </c>
      <c r="P15" s="9">
        <v>100</v>
      </c>
      <c r="Q15" s="9">
        <v>82.213999999999999</v>
      </c>
      <c r="R15" s="9">
        <v>82.213999999999999</v>
      </c>
    </row>
    <row r="16" spans="1:18" ht="79.8" x14ac:dyDescent="0.3">
      <c r="A16" s="5">
        <v>13</v>
      </c>
      <c r="B16" s="6" t="s">
        <v>39</v>
      </c>
      <c r="C16" s="6" t="s">
        <v>40</v>
      </c>
      <c r="D16" s="9">
        <v>264</v>
      </c>
      <c r="E16" s="16">
        <v>839</v>
      </c>
      <c r="F16" s="8">
        <f>839/264*100</f>
        <v>317.80303030303031</v>
      </c>
      <c r="G16" s="9">
        <v>120</v>
      </c>
      <c r="H16" s="9">
        <v>99</v>
      </c>
      <c r="I16" s="9">
        <v>66.667000000000002</v>
      </c>
      <c r="J16" s="9">
        <v>220</v>
      </c>
      <c r="K16" s="9">
        <v>0</v>
      </c>
      <c r="L16" s="9">
        <v>0</v>
      </c>
      <c r="M16" s="9">
        <v>150</v>
      </c>
      <c r="N16" s="9">
        <v>100</v>
      </c>
      <c r="O16" s="9">
        <v>66.67</v>
      </c>
      <c r="P16" s="9">
        <v>150</v>
      </c>
      <c r="Q16" s="9">
        <v>0</v>
      </c>
      <c r="R16" s="9">
        <v>0</v>
      </c>
    </row>
    <row r="17" spans="1:18" ht="66.599999999999994" x14ac:dyDescent="0.3">
      <c r="A17" s="5">
        <v>14</v>
      </c>
      <c r="B17" s="6" t="s">
        <v>41</v>
      </c>
      <c r="C17" s="6" t="s">
        <v>42</v>
      </c>
      <c r="D17" s="9">
        <v>275</v>
      </c>
      <c r="E17" s="9">
        <v>70.930000000000007</v>
      </c>
      <c r="F17" s="9">
        <v>0</v>
      </c>
      <c r="G17" s="9">
        <v>250</v>
      </c>
      <c r="H17" s="9">
        <v>40</v>
      </c>
      <c r="I17" s="9">
        <v>16</v>
      </c>
      <c r="J17" s="9">
        <v>200</v>
      </c>
      <c r="K17" s="9">
        <v>13.69</v>
      </c>
      <c r="L17" s="9">
        <v>6.85</v>
      </c>
      <c r="M17" s="9">
        <v>75</v>
      </c>
      <c r="N17" s="9">
        <v>15</v>
      </c>
      <c r="O17" s="9">
        <v>20</v>
      </c>
      <c r="P17" s="9">
        <v>75</v>
      </c>
      <c r="Q17" s="9">
        <v>2.8769999999999998</v>
      </c>
      <c r="R17" s="9">
        <v>3.84</v>
      </c>
    </row>
    <row r="18" spans="1:18" ht="66.599999999999994" x14ac:dyDescent="0.3">
      <c r="A18" s="5">
        <v>15</v>
      </c>
      <c r="B18" s="6" t="s">
        <v>43</v>
      </c>
      <c r="C18" s="6" t="s">
        <v>44</v>
      </c>
      <c r="D18" s="9"/>
      <c r="E18" s="9"/>
      <c r="F18" s="9"/>
      <c r="G18" s="9">
        <v>250</v>
      </c>
      <c r="H18" s="9">
        <v>130</v>
      </c>
      <c r="I18" s="9">
        <v>52</v>
      </c>
      <c r="J18" s="9">
        <v>100</v>
      </c>
      <c r="K18" s="9">
        <v>18.75</v>
      </c>
      <c r="L18" s="9">
        <v>18.75</v>
      </c>
      <c r="M18" s="9">
        <v>25</v>
      </c>
      <c r="N18" s="9">
        <v>85</v>
      </c>
      <c r="O18" s="9">
        <v>340</v>
      </c>
      <c r="P18" s="9">
        <v>25</v>
      </c>
      <c r="Q18" s="10">
        <v>0</v>
      </c>
      <c r="R18" s="10">
        <v>0</v>
      </c>
    </row>
    <row r="19" spans="1:18" ht="53.4" x14ac:dyDescent="0.3">
      <c r="A19" s="5">
        <v>16</v>
      </c>
      <c r="B19" s="6" t="s">
        <v>45</v>
      </c>
      <c r="C19" s="6" t="s">
        <v>46</v>
      </c>
      <c r="D19" s="9">
        <v>450</v>
      </c>
      <c r="E19" s="9">
        <v>848.43600000000004</v>
      </c>
      <c r="F19" s="9">
        <v>188.541</v>
      </c>
      <c r="G19" s="9">
        <v>500</v>
      </c>
      <c r="H19" s="9">
        <v>500</v>
      </c>
      <c r="I19" s="9">
        <v>100</v>
      </c>
      <c r="J19" s="9">
        <v>500</v>
      </c>
      <c r="K19" s="9">
        <v>492.82</v>
      </c>
      <c r="L19" s="9">
        <v>98.56</v>
      </c>
      <c r="M19" s="9">
        <v>420</v>
      </c>
      <c r="N19" s="10">
        <v>420</v>
      </c>
      <c r="O19" s="10">
        <v>100</v>
      </c>
      <c r="P19" s="9">
        <v>400</v>
      </c>
      <c r="Q19" s="9">
        <v>398.79700000000003</v>
      </c>
      <c r="R19" s="9">
        <v>99.7</v>
      </c>
    </row>
    <row r="20" spans="1:18" ht="79.8" x14ac:dyDescent="0.3">
      <c r="A20" s="5">
        <v>17</v>
      </c>
      <c r="B20" s="6" t="s">
        <v>47</v>
      </c>
      <c r="C20" s="6" t="s">
        <v>48</v>
      </c>
      <c r="D20" s="9">
        <v>10</v>
      </c>
      <c r="E20" s="9">
        <v>0</v>
      </c>
      <c r="F20" s="9">
        <v>0</v>
      </c>
      <c r="G20" s="9">
        <v>34</v>
      </c>
      <c r="H20" s="9">
        <v>0</v>
      </c>
      <c r="I20" s="9">
        <v>0</v>
      </c>
      <c r="J20" s="9">
        <v>50</v>
      </c>
      <c r="K20" s="9">
        <v>0</v>
      </c>
      <c r="L20" s="9">
        <v>0</v>
      </c>
      <c r="M20" s="9">
        <v>42</v>
      </c>
      <c r="N20" s="9">
        <v>0</v>
      </c>
      <c r="O20" s="9">
        <v>0</v>
      </c>
      <c r="P20" s="9">
        <v>1</v>
      </c>
      <c r="Q20" s="9">
        <v>0</v>
      </c>
      <c r="R20" s="9">
        <v>0</v>
      </c>
    </row>
    <row r="21" spans="1:18" ht="79.8" x14ac:dyDescent="0.3">
      <c r="A21" s="5">
        <v>18</v>
      </c>
      <c r="B21" s="6" t="s">
        <v>49</v>
      </c>
      <c r="C21" s="6" t="s">
        <v>50</v>
      </c>
      <c r="D21" s="9">
        <v>1000</v>
      </c>
      <c r="E21" s="17">
        <v>245.95</v>
      </c>
      <c r="F21" s="9">
        <v>25.486000000000001</v>
      </c>
      <c r="G21" s="9">
        <v>1200</v>
      </c>
      <c r="H21" s="9">
        <v>209.85</v>
      </c>
      <c r="I21" s="9">
        <v>17.556999999999999</v>
      </c>
      <c r="J21" s="9">
        <v>715.75</v>
      </c>
      <c r="K21" s="9">
        <v>112.85</v>
      </c>
      <c r="L21" s="9">
        <v>16.27</v>
      </c>
      <c r="M21" s="9">
        <v>715</v>
      </c>
      <c r="N21" s="10">
        <v>674.27</v>
      </c>
      <c r="O21" s="10">
        <v>94.3</v>
      </c>
      <c r="P21" s="9">
        <v>550</v>
      </c>
      <c r="Q21" s="9">
        <v>0</v>
      </c>
      <c r="R21" s="9">
        <v>0</v>
      </c>
    </row>
    <row r="22" spans="1:18" ht="93" x14ac:dyDescent="0.3">
      <c r="A22" s="5">
        <v>19</v>
      </c>
      <c r="B22" s="6"/>
      <c r="C22" s="6" t="s">
        <v>51</v>
      </c>
      <c r="D22" s="9"/>
      <c r="E22" s="9">
        <v>1100</v>
      </c>
      <c r="F22" s="9"/>
      <c r="G22" s="9"/>
      <c r="H22" s="9">
        <v>0</v>
      </c>
      <c r="I22" s="9"/>
      <c r="J22" s="9"/>
      <c r="K22" s="9">
        <v>0</v>
      </c>
      <c r="L22" s="9"/>
      <c r="M22" s="9"/>
      <c r="N22" s="10">
        <v>0</v>
      </c>
      <c r="O22" s="10"/>
      <c r="P22" s="9"/>
      <c r="Q22" s="9"/>
      <c r="R22" s="9"/>
    </row>
    <row r="23" spans="1:18" ht="93" x14ac:dyDescent="0.3">
      <c r="A23" s="5">
        <v>20</v>
      </c>
      <c r="B23" s="6"/>
      <c r="C23" s="6" t="s">
        <v>52</v>
      </c>
      <c r="D23" s="9"/>
      <c r="E23" s="17">
        <v>990.35</v>
      </c>
      <c r="F23" s="9"/>
      <c r="G23" s="9"/>
      <c r="H23" s="9">
        <v>0</v>
      </c>
      <c r="I23" s="9"/>
      <c r="J23" s="9"/>
      <c r="K23" s="9">
        <v>0</v>
      </c>
      <c r="L23" s="9"/>
      <c r="M23" s="9"/>
      <c r="N23" s="10">
        <v>0</v>
      </c>
      <c r="O23" s="10"/>
      <c r="P23" s="9"/>
      <c r="Q23" s="9"/>
      <c r="R23" s="9"/>
    </row>
    <row r="24" spans="1:18" x14ac:dyDescent="0.3">
      <c r="A24" s="5"/>
      <c r="B24" s="6"/>
      <c r="C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10"/>
      <c r="P24" s="9"/>
      <c r="Q24" s="9"/>
      <c r="R24" s="9"/>
    </row>
    <row r="25" spans="1:18" ht="53.4" x14ac:dyDescent="0.3">
      <c r="A25" s="5">
        <v>21</v>
      </c>
      <c r="B25" s="6" t="s">
        <v>53</v>
      </c>
      <c r="C25" s="6" t="s">
        <v>54</v>
      </c>
      <c r="D25" s="9">
        <v>12</v>
      </c>
      <c r="E25" s="9">
        <v>0</v>
      </c>
      <c r="F25" s="9">
        <v>0</v>
      </c>
      <c r="G25" s="9"/>
      <c r="H25" s="9">
        <v>0</v>
      </c>
      <c r="I25" s="9"/>
      <c r="J25" s="9"/>
      <c r="K25" s="9"/>
      <c r="L25" s="9"/>
      <c r="M25" s="9"/>
      <c r="N25" s="10"/>
      <c r="O25" s="10"/>
      <c r="P25" s="9"/>
      <c r="Q25" s="9"/>
      <c r="R25" s="9"/>
    </row>
    <row r="26" spans="1:18" ht="93" x14ac:dyDescent="0.3">
      <c r="A26" s="5">
        <v>22</v>
      </c>
      <c r="B26" s="6" t="s">
        <v>55</v>
      </c>
      <c r="C26" s="6" t="s">
        <v>56</v>
      </c>
      <c r="D26" s="9">
        <v>0</v>
      </c>
      <c r="E26" s="9">
        <v>0</v>
      </c>
      <c r="F26" s="9"/>
      <c r="G26" s="9"/>
      <c r="H26" s="9">
        <v>0</v>
      </c>
      <c r="I26" s="9"/>
      <c r="J26" s="9"/>
      <c r="K26" s="9"/>
      <c r="L26" s="9"/>
      <c r="M26" s="9">
        <v>600</v>
      </c>
      <c r="N26" s="9">
        <v>150</v>
      </c>
      <c r="O26" s="9">
        <v>25</v>
      </c>
      <c r="P26" s="9">
        <v>1000</v>
      </c>
      <c r="Q26" s="9">
        <v>0</v>
      </c>
      <c r="R26" s="9">
        <v>0</v>
      </c>
    </row>
    <row r="27" spans="1:18" ht="106.2" x14ac:dyDescent="0.3">
      <c r="A27" s="5">
        <v>23</v>
      </c>
      <c r="B27" s="6" t="s">
        <v>57</v>
      </c>
      <c r="C27" s="6" t="s">
        <v>58</v>
      </c>
      <c r="D27" s="9">
        <v>0</v>
      </c>
      <c r="E27" s="9">
        <v>0</v>
      </c>
      <c r="F27" s="9">
        <v>0</v>
      </c>
      <c r="G27" s="9"/>
      <c r="H27" s="9"/>
      <c r="I27" s="9"/>
      <c r="J27" s="9"/>
      <c r="K27" s="9"/>
      <c r="L27" s="9"/>
      <c r="M27" s="9"/>
      <c r="N27" s="10"/>
      <c r="O27" s="10"/>
      <c r="P27" s="9"/>
      <c r="Q27" s="9"/>
      <c r="R27" s="9"/>
    </row>
    <row r="28" spans="1:18" ht="66.599999999999994" x14ac:dyDescent="0.3">
      <c r="A28" s="5">
        <v>24</v>
      </c>
      <c r="B28" s="18" t="s">
        <v>59</v>
      </c>
      <c r="C28" s="6" t="s">
        <v>60</v>
      </c>
      <c r="D28" s="9">
        <v>0</v>
      </c>
      <c r="E28" s="9">
        <v>0</v>
      </c>
      <c r="F28" s="9">
        <v>0</v>
      </c>
      <c r="G28" s="9"/>
      <c r="H28" s="9"/>
      <c r="I28" s="9"/>
      <c r="J28" s="9"/>
      <c r="K28" s="9"/>
      <c r="L28" s="9"/>
      <c r="M28" s="9"/>
      <c r="N28" s="10"/>
      <c r="O28" s="10"/>
      <c r="P28" s="9"/>
      <c r="Q28" s="9"/>
      <c r="R28" s="9"/>
    </row>
    <row r="29" spans="1:18" ht="66.599999999999994" x14ac:dyDescent="0.3">
      <c r="A29" s="5">
        <v>25</v>
      </c>
      <c r="B29" s="14" t="s">
        <v>61</v>
      </c>
      <c r="C29" s="6" t="s">
        <v>62</v>
      </c>
      <c r="D29" s="9"/>
      <c r="E29" s="9"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50</v>
      </c>
      <c r="Q29" s="9">
        <v>0</v>
      </c>
      <c r="R29" s="9">
        <v>0</v>
      </c>
    </row>
    <row r="30" spans="1:18" ht="40.200000000000003" x14ac:dyDescent="0.3">
      <c r="A30" s="5">
        <v>26</v>
      </c>
      <c r="B30" s="14" t="s">
        <v>63</v>
      </c>
      <c r="C30" s="6" t="s">
        <v>64</v>
      </c>
      <c r="D30" s="9"/>
      <c r="E30" s="9"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47</v>
      </c>
      <c r="Q30" s="9">
        <v>0</v>
      </c>
      <c r="R30" s="9">
        <v>0</v>
      </c>
    </row>
    <row r="31" spans="1:18" x14ac:dyDescent="0.3">
      <c r="B31" s="26" t="s">
        <v>77</v>
      </c>
    </row>
  </sheetData>
  <mergeCells count="6">
    <mergeCell ref="A1:XFD1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A4" workbookViewId="0">
      <selection activeCell="D9" sqref="D9:R9"/>
    </sheetView>
  </sheetViews>
  <sheetFormatPr defaultRowHeight="14.4" x14ac:dyDescent="0.3"/>
  <sheetData>
    <row r="1" spans="1:18" s="29" customFormat="1" x14ac:dyDescent="0.3"/>
    <row r="2" spans="1:18" x14ac:dyDescent="0.3">
      <c r="A2" s="1"/>
      <c r="B2" s="2"/>
      <c r="C2" s="2"/>
      <c r="D2" s="27" t="s">
        <v>0</v>
      </c>
      <c r="E2" s="27"/>
      <c r="F2" s="27"/>
      <c r="G2" s="27" t="s">
        <v>1</v>
      </c>
      <c r="H2" s="27"/>
      <c r="I2" s="27"/>
      <c r="J2" s="28" t="s">
        <v>2</v>
      </c>
      <c r="K2" s="28"/>
      <c r="L2" s="28"/>
      <c r="M2" s="28" t="s">
        <v>3</v>
      </c>
      <c r="N2" s="28"/>
      <c r="O2" s="28"/>
      <c r="P2" s="28" t="s">
        <v>4</v>
      </c>
      <c r="Q2" s="28"/>
      <c r="R2" s="28"/>
    </row>
    <row r="3" spans="1:18" ht="66" x14ac:dyDescent="0.3">
      <c r="A3" s="3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8</v>
      </c>
      <c r="H3" s="4" t="s">
        <v>11</v>
      </c>
      <c r="I3" s="4" t="s">
        <v>10</v>
      </c>
      <c r="J3" s="4" t="s">
        <v>8</v>
      </c>
      <c r="K3" s="4" t="s">
        <v>12</v>
      </c>
      <c r="L3" s="4" t="s">
        <v>10</v>
      </c>
      <c r="M3" s="4" t="s">
        <v>8</v>
      </c>
      <c r="N3" s="4" t="s">
        <v>13</v>
      </c>
      <c r="O3" s="4" t="s">
        <v>10</v>
      </c>
      <c r="P3" s="4" t="s">
        <v>8</v>
      </c>
      <c r="Q3" s="4" t="s">
        <v>14</v>
      </c>
      <c r="R3" s="4" t="s">
        <v>10</v>
      </c>
    </row>
    <row r="4" spans="1:18" ht="108.6" x14ac:dyDescent="0.3">
      <c r="A4" s="19">
        <v>27</v>
      </c>
      <c r="B4" s="20" t="s">
        <v>65</v>
      </c>
      <c r="C4" s="20" t="s">
        <v>66</v>
      </c>
      <c r="D4" s="21">
        <v>137</v>
      </c>
      <c r="E4" s="22">
        <v>0</v>
      </c>
      <c r="F4" s="23">
        <v>0</v>
      </c>
      <c r="G4" s="23"/>
      <c r="H4" s="23">
        <v>0</v>
      </c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ht="144.6" x14ac:dyDescent="0.3">
      <c r="A5" s="19">
        <v>28</v>
      </c>
      <c r="B5" s="20" t="s">
        <v>67</v>
      </c>
      <c r="C5" s="20" t="s">
        <v>68</v>
      </c>
      <c r="D5" s="23">
        <v>16.5</v>
      </c>
      <c r="E5" s="23">
        <v>10.199999999999999</v>
      </c>
      <c r="F5" s="23">
        <v>61.18</v>
      </c>
      <c r="G5" s="23">
        <v>18</v>
      </c>
      <c r="H5" s="23">
        <v>11.18</v>
      </c>
      <c r="I5" s="23">
        <v>62.110999999999997</v>
      </c>
      <c r="J5" s="23">
        <v>18</v>
      </c>
      <c r="K5" s="23">
        <v>0.9</v>
      </c>
      <c r="L5" s="23">
        <v>40</v>
      </c>
      <c r="M5" s="23">
        <v>16</v>
      </c>
      <c r="N5" s="24">
        <v>16</v>
      </c>
      <c r="O5" s="24">
        <v>100</v>
      </c>
      <c r="P5" s="23">
        <v>16</v>
      </c>
      <c r="Q5" s="23">
        <v>0</v>
      </c>
      <c r="R5" s="23">
        <v>0</v>
      </c>
    </row>
    <row r="6" spans="1:18" ht="108.6" x14ac:dyDescent="0.3">
      <c r="A6" s="19">
        <v>30</v>
      </c>
      <c r="B6" s="20" t="s">
        <v>69</v>
      </c>
      <c r="C6" s="20" t="s">
        <v>70</v>
      </c>
      <c r="D6" s="25">
        <v>0.5</v>
      </c>
      <c r="E6" s="23">
        <v>0.16</v>
      </c>
      <c r="F6" s="23">
        <v>32</v>
      </c>
      <c r="G6" s="23">
        <v>1</v>
      </c>
      <c r="H6" s="23">
        <v>0.24</v>
      </c>
      <c r="I6" s="23">
        <v>24.32</v>
      </c>
      <c r="J6" s="23">
        <v>1</v>
      </c>
      <c r="K6" s="23">
        <v>0.2</v>
      </c>
      <c r="L6" s="23">
        <v>19.920000000000002</v>
      </c>
      <c r="M6" s="23">
        <v>1</v>
      </c>
      <c r="N6" s="23">
        <v>0.05</v>
      </c>
      <c r="O6" s="23">
        <v>4.5599999999999996</v>
      </c>
      <c r="P6" s="23">
        <v>1</v>
      </c>
      <c r="Q6" s="23">
        <v>0</v>
      </c>
      <c r="R6" s="23">
        <v>0</v>
      </c>
    </row>
    <row r="7" spans="1:18" ht="132.6" x14ac:dyDescent="0.3">
      <c r="A7" s="19">
        <v>31</v>
      </c>
      <c r="B7" s="20" t="s">
        <v>71</v>
      </c>
      <c r="C7" s="20" t="s">
        <v>72</v>
      </c>
      <c r="D7" s="23">
        <v>330</v>
      </c>
      <c r="E7" s="23">
        <v>30</v>
      </c>
      <c r="F7" s="23">
        <v>9.0909999999999993</v>
      </c>
      <c r="G7" s="23">
        <v>251</v>
      </c>
      <c r="H7" s="23">
        <v>70</v>
      </c>
      <c r="I7" s="23">
        <v>27.888000000000002</v>
      </c>
      <c r="J7" s="23">
        <v>80</v>
      </c>
      <c r="K7" s="23">
        <v>40</v>
      </c>
      <c r="L7" s="23">
        <v>50</v>
      </c>
      <c r="M7" s="23">
        <v>68</v>
      </c>
      <c r="N7" s="23">
        <v>62</v>
      </c>
      <c r="O7" s="24">
        <v>91.18</v>
      </c>
      <c r="P7" s="24">
        <v>80</v>
      </c>
      <c r="Q7" s="24">
        <v>2.5</v>
      </c>
      <c r="R7" s="24">
        <v>3.13</v>
      </c>
    </row>
    <row r="8" spans="1:18" ht="228.6" x14ac:dyDescent="0.3">
      <c r="A8" s="19">
        <v>32</v>
      </c>
      <c r="B8" s="20" t="s">
        <v>73</v>
      </c>
      <c r="C8" s="20" t="s">
        <v>74</v>
      </c>
      <c r="D8" s="23">
        <v>700</v>
      </c>
      <c r="E8" s="23">
        <v>500</v>
      </c>
      <c r="F8" s="23">
        <v>71.429000000000002</v>
      </c>
      <c r="G8" s="23"/>
      <c r="H8" s="23">
        <v>0</v>
      </c>
      <c r="I8" s="23"/>
      <c r="J8" s="23"/>
      <c r="K8" s="23"/>
      <c r="L8" s="23"/>
      <c r="M8" s="23"/>
      <c r="N8" s="24"/>
      <c r="O8" s="24"/>
      <c r="P8" s="23"/>
      <c r="Q8" s="23"/>
      <c r="R8" s="23"/>
    </row>
    <row r="9" spans="1:18" ht="132.6" x14ac:dyDescent="0.3">
      <c r="A9" s="19">
        <v>33</v>
      </c>
      <c r="B9" s="20" t="s">
        <v>75</v>
      </c>
      <c r="C9" s="20" t="s">
        <v>76</v>
      </c>
      <c r="D9" s="23">
        <v>0</v>
      </c>
      <c r="E9" s="23">
        <v>0</v>
      </c>
      <c r="F9" s="23">
        <v>0</v>
      </c>
      <c r="G9" s="23">
        <v>350</v>
      </c>
      <c r="H9" s="23">
        <v>0</v>
      </c>
      <c r="I9" s="23">
        <v>0</v>
      </c>
      <c r="J9" s="23">
        <v>100</v>
      </c>
      <c r="K9" s="23">
        <v>7.5</v>
      </c>
      <c r="L9" s="23">
        <v>7.5</v>
      </c>
      <c r="M9" s="23">
        <v>84</v>
      </c>
      <c r="N9" s="23">
        <v>47.75</v>
      </c>
      <c r="O9" s="23">
        <v>56.84</v>
      </c>
      <c r="P9" s="23">
        <v>100</v>
      </c>
      <c r="Q9" s="23">
        <v>0</v>
      </c>
      <c r="R9" s="24">
        <v>0</v>
      </c>
    </row>
    <row r="10" spans="1:18" x14ac:dyDescent="0.3">
      <c r="B10" s="26" t="s">
        <v>77</v>
      </c>
    </row>
  </sheetData>
  <mergeCells count="6">
    <mergeCell ref="A1:XFD1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Handloom</vt:lpstr>
      <vt:lpstr>Powerloom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Nithin M</cp:lastModifiedBy>
  <dcterms:created xsi:type="dcterms:W3CDTF">2021-11-27T08:58:39Z</dcterms:created>
  <dcterms:modified xsi:type="dcterms:W3CDTF">2021-11-28T13:27:41Z</dcterms:modified>
</cp:coreProperties>
</file>