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chemewise" sheetId="1" r:id="rId1"/>
    <sheet name="GEN" sheetId="2" r:id="rId2"/>
  </sheets>
  <calcPr calcId="144525"/>
</workbook>
</file>

<file path=xl/calcChain.xml><?xml version="1.0" encoding="utf-8"?>
<calcChain xmlns="http://schemas.openxmlformats.org/spreadsheetml/2006/main">
  <c r="F11" i="2" l="1"/>
  <c r="E11" i="2"/>
  <c r="F10" i="2"/>
  <c r="R19" i="1"/>
  <c r="R18" i="1"/>
  <c r="R16" i="1"/>
  <c r="R15" i="1"/>
  <c r="R13" i="1"/>
  <c r="R12" i="1"/>
  <c r="R9" i="1"/>
  <c r="R21" i="1"/>
  <c r="O22" i="1" l="1"/>
  <c r="F9" i="2" l="1"/>
  <c r="F8" i="2"/>
  <c r="F7" i="2"/>
  <c r="F6" i="2"/>
  <c r="H27" i="1"/>
  <c r="D11" i="2"/>
  <c r="Q27" i="1"/>
  <c r="N27" i="1"/>
  <c r="K27" i="1"/>
  <c r="E27" i="1"/>
  <c r="P27" i="1" l="1"/>
  <c r="R27" i="1" s="1"/>
  <c r="M27" i="1"/>
  <c r="O27" i="1" s="1"/>
  <c r="J27" i="1"/>
  <c r="L27" i="1" s="1"/>
  <c r="D27" i="1"/>
  <c r="F27" i="1" s="1"/>
  <c r="G27" i="1"/>
  <c r="I27" i="1" s="1"/>
  <c r="L22" i="1" l="1"/>
  <c r="F12" i="1" l="1"/>
  <c r="L9" i="1" l="1"/>
  <c r="I9" i="1"/>
  <c r="F9" i="1"/>
  <c r="O15" i="1"/>
  <c r="L15" i="1"/>
  <c r="I15" i="1"/>
  <c r="F15" i="1"/>
</calcChain>
</file>

<file path=xl/sharedStrings.xml><?xml version="1.0" encoding="utf-8"?>
<sst xmlns="http://schemas.openxmlformats.org/spreadsheetml/2006/main" count="76" uniqueCount="60">
  <si>
    <t>a)Cluster Development Programme</t>
  </si>
  <si>
    <t>b) Coir consortium</t>
  </si>
  <si>
    <t>Marketing,publicity,propaganda, trade exhibitions and assistance for setting up of showrooms 2851-00-106-95</t>
  </si>
  <si>
    <t>Market Development Assistance for the sale of coir and coir products 2851-00-106-92 (2)</t>
  </si>
  <si>
    <t>Production and Marketing Incentive 2851-00-106-54</t>
  </si>
  <si>
    <t>Price Fluctuation  Fund 2851-00-106-34</t>
  </si>
  <si>
    <t>Coir Geo Textiles Development Programme 2851-00-106-67</t>
  </si>
  <si>
    <t>Government share participation for coir co-operatives 4851-00-195-62</t>
  </si>
  <si>
    <t>Re-organisation of coir industry-2nd phase  6851-00-106-84</t>
  </si>
  <si>
    <t>Modernisation of coir project offices 2851-00-106-23</t>
  </si>
  <si>
    <t>Mechanisation and Infrastructure Development of coir industry/regulated mechanisation of coir industry 2851-00-106-62</t>
  </si>
  <si>
    <t>Training and Management Improvement 2851-00-106-35</t>
  </si>
  <si>
    <t>Grant for centres for research and development in coir technology 2851-00-106-75</t>
  </si>
  <si>
    <t>2021-22</t>
  </si>
  <si>
    <t>Sl No</t>
  </si>
  <si>
    <t>Scheme Code</t>
  </si>
  <si>
    <t>Scheme Name</t>
  </si>
  <si>
    <t>Outlay (Rs. in Lakh)</t>
  </si>
  <si>
    <t>Expenditure (Treasury) Rs. in Lakh</t>
  </si>
  <si>
    <t>VSI 228</t>
  </si>
  <si>
    <t>Cluster Development and husk procurement programme in coir sector 2851-00-106-31</t>
  </si>
  <si>
    <t>VSI 084</t>
  </si>
  <si>
    <t>VSI 086</t>
  </si>
  <si>
    <t>Expenditure %</t>
  </si>
  <si>
    <t>Training and Management Improvement 2851-00-106-61</t>
  </si>
  <si>
    <t>VSI 078</t>
  </si>
  <si>
    <t>VSI 070</t>
  </si>
  <si>
    <t>VSI 071</t>
  </si>
  <si>
    <t>VSI 077</t>
  </si>
  <si>
    <t>VSI 227</t>
  </si>
  <si>
    <t>VSI 338</t>
  </si>
  <si>
    <t>VSI 360</t>
  </si>
  <si>
    <t>Market Development Assistance for the sale of Coir and Coir Products -[XXXVII] 2851-00-106-92 (01)</t>
  </si>
  <si>
    <t>VSI 071 (1)</t>
  </si>
  <si>
    <t>VSI 098</t>
  </si>
  <si>
    <t>VSI 224</t>
  </si>
  <si>
    <t>VSI 084 (1)</t>
  </si>
  <si>
    <t>Mechanisation and Infrastructure Development of coir industry/regulated mechanisation of coir industry 4851-00-106-77</t>
  </si>
  <si>
    <t>2020-21</t>
  </si>
  <si>
    <t>Total</t>
  </si>
  <si>
    <t>2019-20</t>
  </si>
  <si>
    <t>2018-19</t>
  </si>
  <si>
    <t>2017-18</t>
  </si>
  <si>
    <t>Construction of an additional building for Coir Bhavan-XXXVII-4851-00-106-98</t>
  </si>
  <si>
    <t>Restructuring of Coir Production Societies and Managerial Subsidies-[XXXVII] 2851-00-106-26</t>
  </si>
  <si>
    <t>VSI 248</t>
  </si>
  <si>
    <t>VSI 329</t>
  </si>
  <si>
    <t>PENSION AND RETIREMENT BENEFITS TO THE EMPLOYEES RETIRED FROM COIR CO-OPERATIVE SOCIETIES-[XXXVII] 2851-00-106-25</t>
  </si>
  <si>
    <t>VSI 343</t>
  </si>
  <si>
    <t xml:space="preserve"> STATEMENT OF COIR SECTOR</t>
  </si>
  <si>
    <t>Year</t>
  </si>
  <si>
    <t>Plan Outlay</t>
  </si>
  <si>
    <t>Plan Expenditure*</t>
  </si>
  <si>
    <t>Grand Total</t>
  </si>
  <si>
    <t>* Expenditure includes Supplementary Demand for Grants</t>
  </si>
  <si>
    <t>Expenditure (in percent)</t>
  </si>
  <si>
    <t>Table  Coir sector, plan outlay and expenditure in the 13th Five-Year Plan in Rs lakh</t>
  </si>
  <si>
    <t>Margin Money loan to entrepreneurs</t>
  </si>
  <si>
    <t xml:space="preserve">Outlay (Rs. in Lakh) </t>
  </si>
  <si>
    <t>Expenditure (Treasury) Rs. in Lakh as on 25.8.21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</si>
</sst>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4" tint="0.79998168889431442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Border="1"/>
    <xf numFmtId="0" fontId="1" fillId="2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0" xfId="0" applyFont="1" applyFill="1" applyBorder="1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3" fontId="2" fillId="2" borderId="0" xfId="0" applyNumberFormat="1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ont="1" applyFill="1" applyBorder="1"/>
    <xf numFmtId="0" fontId="0" fillId="3" borderId="0" xfId="0" applyFill="1" applyAlignment="1">
      <alignment wrapText="1"/>
    </xf>
    <xf numFmtId="0" fontId="0" fillId="0" borderId="1" xfId="0" applyBorder="1" applyAlignment="1"/>
    <xf numFmtId="0" fontId="0" fillId="3" borderId="0" xfId="0" applyFill="1"/>
    <xf numFmtId="4" fontId="2" fillId="2" borderId="0" xfId="0" applyNumberFormat="1" applyFont="1" applyFill="1" applyBorder="1" applyAlignment="1">
      <alignment wrapText="1"/>
    </xf>
    <xf numFmtId="0" fontId="0" fillId="2" borderId="0" xfId="0" applyFill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topLeftCell="A16" zoomScaleNormal="100" workbookViewId="0">
      <selection sqref="A1:R27"/>
    </sheetView>
  </sheetViews>
  <sheetFormatPr defaultRowHeight="15" x14ac:dyDescent="0.25"/>
  <cols>
    <col min="1" max="1" width="6.5703125" customWidth="1"/>
    <col min="2" max="2" width="0" style="1" hidden="1" customWidth="1"/>
    <col min="3" max="3" width="38.85546875" style="1" customWidth="1"/>
    <col min="4" max="4" width="8.85546875" style="1" customWidth="1"/>
    <col min="5" max="5" width="12" style="25" customWidth="1"/>
    <col min="6" max="6" width="10.5703125" style="1" customWidth="1"/>
    <col min="7" max="7" width="9" style="1" customWidth="1"/>
    <col min="8" max="8" width="8.85546875" style="25" customWidth="1"/>
    <col min="9" max="9" width="9.140625" style="1" customWidth="1"/>
    <col min="10" max="10" width="8.7109375" style="1" customWidth="1"/>
    <col min="11" max="11" width="8.28515625" style="25" customWidth="1"/>
    <col min="12" max="12" width="7.140625" style="1" customWidth="1"/>
    <col min="13" max="13" width="8.5703125" style="23" customWidth="1"/>
    <col min="14" max="14" width="8.7109375" style="25" customWidth="1"/>
    <col min="15" max="15" width="7.28515625" style="1" customWidth="1"/>
    <col min="16" max="16" width="8.140625" customWidth="1"/>
    <col min="17" max="17" width="9.5703125" style="27" customWidth="1"/>
    <col min="18" max="18" width="8.5703125" customWidth="1"/>
  </cols>
  <sheetData>
    <row r="1" spans="1:32" x14ac:dyDescent="0.25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</row>
    <row r="2" spans="1:32" x14ac:dyDescent="0.25">
      <c r="A2" s="12"/>
      <c r="B2" s="13"/>
      <c r="C2" s="13"/>
      <c r="D2" s="37" t="s">
        <v>42</v>
      </c>
      <c r="E2" s="37"/>
      <c r="F2" s="37"/>
      <c r="G2" s="37" t="s">
        <v>41</v>
      </c>
      <c r="H2" s="37"/>
      <c r="I2" s="37"/>
      <c r="J2" s="37" t="s">
        <v>40</v>
      </c>
      <c r="K2" s="37"/>
      <c r="L2" s="37"/>
      <c r="M2" s="37" t="s">
        <v>38</v>
      </c>
      <c r="N2" s="37"/>
      <c r="O2" s="37"/>
      <c r="P2" s="38" t="s">
        <v>13</v>
      </c>
      <c r="Q2" s="38"/>
      <c r="R2" s="38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/>
    </row>
    <row r="3" spans="1:32" ht="77.25" x14ac:dyDescent="0.25">
      <c r="A3" s="32" t="s">
        <v>14</v>
      </c>
      <c r="B3" s="3" t="s">
        <v>15</v>
      </c>
      <c r="C3" s="3" t="s">
        <v>16</v>
      </c>
      <c r="D3" s="36" t="s">
        <v>17</v>
      </c>
      <c r="E3" s="36" t="s">
        <v>18</v>
      </c>
      <c r="F3" s="36" t="s">
        <v>23</v>
      </c>
      <c r="G3" s="36" t="s">
        <v>17</v>
      </c>
      <c r="H3" s="36" t="s">
        <v>18</v>
      </c>
      <c r="I3" s="36" t="s">
        <v>23</v>
      </c>
      <c r="J3" s="36" t="s">
        <v>17</v>
      </c>
      <c r="K3" s="36" t="s">
        <v>18</v>
      </c>
      <c r="L3" s="36" t="s">
        <v>23</v>
      </c>
      <c r="M3" s="36" t="s">
        <v>17</v>
      </c>
      <c r="N3" s="36" t="s">
        <v>18</v>
      </c>
      <c r="O3" s="36" t="s">
        <v>23</v>
      </c>
      <c r="P3" s="36" t="s">
        <v>58</v>
      </c>
      <c r="Q3" s="36" t="s">
        <v>59</v>
      </c>
      <c r="R3" s="36" t="s">
        <v>23</v>
      </c>
      <c r="S3" s="2"/>
      <c r="T3" s="6"/>
      <c r="U3" s="2"/>
      <c r="V3" s="2"/>
      <c r="W3" s="6"/>
      <c r="X3" s="2"/>
      <c r="Y3" s="2"/>
      <c r="Z3" s="6"/>
      <c r="AA3" s="2"/>
      <c r="AB3" s="2"/>
      <c r="AC3" s="2"/>
      <c r="AD3" s="2"/>
      <c r="AE3" s="5"/>
      <c r="AF3" s="4"/>
    </row>
    <row r="4" spans="1:32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2"/>
      <c r="Q4" s="12"/>
      <c r="R4" s="12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4"/>
    </row>
    <row r="5" spans="1:32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2"/>
      <c r="Q5" s="13"/>
      <c r="R5" s="12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4"/>
    </row>
    <row r="6" spans="1:32" ht="52.5" customHeight="1" x14ac:dyDescent="0.25">
      <c r="A6" s="12">
        <v>1</v>
      </c>
      <c r="B6" s="13" t="s">
        <v>19</v>
      </c>
      <c r="C6" s="13" t="s">
        <v>20</v>
      </c>
      <c r="D6" s="13">
        <v>50</v>
      </c>
      <c r="E6" s="13">
        <v>0</v>
      </c>
      <c r="F6" s="13">
        <v>0</v>
      </c>
      <c r="G6" s="13">
        <v>100</v>
      </c>
      <c r="H6" s="13">
        <v>0</v>
      </c>
      <c r="I6" s="13">
        <v>0</v>
      </c>
      <c r="J6" s="13">
        <v>300</v>
      </c>
      <c r="K6" s="24">
        <v>8</v>
      </c>
      <c r="L6" s="13">
        <v>2.6669999999999998</v>
      </c>
      <c r="M6" s="13">
        <v>100</v>
      </c>
      <c r="N6" s="13">
        <v>0</v>
      </c>
      <c r="O6" s="13">
        <v>0</v>
      </c>
      <c r="P6" s="12">
        <v>100</v>
      </c>
      <c r="Q6" s="12">
        <v>0</v>
      </c>
      <c r="R6" s="12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4"/>
    </row>
    <row r="7" spans="1:32" ht="21.75" customHeight="1" x14ac:dyDescent="0.25">
      <c r="A7" s="12"/>
      <c r="B7" s="13"/>
      <c r="C7" s="13" t="s">
        <v>0</v>
      </c>
      <c r="D7" s="13"/>
      <c r="E7" s="13"/>
      <c r="F7" s="13"/>
      <c r="G7" s="13"/>
      <c r="H7" s="13"/>
      <c r="I7" s="13"/>
      <c r="J7" s="33"/>
      <c r="K7" s="13"/>
      <c r="L7" s="13"/>
      <c r="M7" s="13"/>
      <c r="N7" s="13"/>
      <c r="O7" s="13"/>
      <c r="P7" s="12"/>
      <c r="Q7" s="12"/>
      <c r="R7" s="12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</row>
    <row r="8" spans="1:32" ht="21.75" customHeight="1" x14ac:dyDescent="0.25">
      <c r="A8" s="12"/>
      <c r="B8" s="13"/>
      <c r="C8" s="13" t="s">
        <v>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2"/>
      <c r="Q8" s="12"/>
      <c r="R8" s="12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</row>
    <row r="9" spans="1:32" ht="74.25" customHeight="1" x14ac:dyDescent="0.25">
      <c r="A9" s="12">
        <v>2</v>
      </c>
      <c r="B9" s="13" t="s">
        <v>21</v>
      </c>
      <c r="C9" s="18" t="s">
        <v>10</v>
      </c>
      <c r="D9" s="13">
        <v>4500</v>
      </c>
      <c r="E9" s="13">
        <v>1648.94</v>
      </c>
      <c r="F9" s="13">
        <f>E9/D9*100</f>
        <v>36.643111111111111</v>
      </c>
      <c r="G9" s="13">
        <v>5077</v>
      </c>
      <c r="H9" s="24">
        <v>3216.51</v>
      </c>
      <c r="I9" s="13">
        <f>H9/G9*100</f>
        <v>63.354540082726018</v>
      </c>
      <c r="J9" s="24">
        <v>4600</v>
      </c>
      <c r="K9" s="24">
        <v>967.95</v>
      </c>
      <c r="L9" s="24">
        <f>K9/J9*100</f>
        <v>21.042391304347827</v>
      </c>
      <c r="M9" s="24">
        <v>3167</v>
      </c>
      <c r="N9" s="13">
        <v>2256.0610000000001</v>
      </c>
      <c r="O9" s="13">
        <v>71.236999999999995</v>
      </c>
      <c r="P9" s="24">
        <v>3157</v>
      </c>
      <c r="Q9" s="14">
        <v>110.74</v>
      </c>
      <c r="R9" s="12">
        <f>Q9/P9*100</f>
        <v>3.5077605321507757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</row>
    <row r="10" spans="1:32" ht="68.25" customHeight="1" x14ac:dyDescent="0.25">
      <c r="A10" s="12">
        <v>3</v>
      </c>
      <c r="B10" s="13" t="s">
        <v>36</v>
      </c>
      <c r="C10" s="13" t="s">
        <v>37</v>
      </c>
      <c r="D10" s="34"/>
      <c r="E10" s="34">
        <v>0</v>
      </c>
      <c r="F10" s="34">
        <v>0</v>
      </c>
      <c r="G10" s="13">
        <v>1000</v>
      </c>
      <c r="H10" s="13">
        <v>0</v>
      </c>
      <c r="I10" s="13">
        <v>0</v>
      </c>
      <c r="J10" s="13">
        <v>1000</v>
      </c>
      <c r="K10" s="13">
        <v>0</v>
      </c>
      <c r="L10" s="13">
        <v>0</v>
      </c>
      <c r="M10" s="24">
        <v>1000</v>
      </c>
      <c r="N10" s="24">
        <v>8.3000000000000004E-2</v>
      </c>
      <c r="O10" s="13">
        <v>8.0000000000000002E-3</v>
      </c>
      <c r="P10" s="24">
        <v>1000</v>
      </c>
      <c r="Q10" s="14">
        <v>0</v>
      </c>
      <c r="R10" s="12">
        <v>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</row>
    <row r="11" spans="1:32" ht="46.5" customHeight="1" x14ac:dyDescent="0.25">
      <c r="A11" s="12">
        <v>4</v>
      </c>
      <c r="B11" s="13" t="s">
        <v>22</v>
      </c>
      <c r="C11" s="18" t="s">
        <v>11</v>
      </c>
      <c r="D11" s="19"/>
      <c r="E11" s="19"/>
      <c r="F11" s="19"/>
      <c r="G11" s="18"/>
      <c r="H11" s="13">
        <v>25</v>
      </c>
      <c r="I11" s="18"/>
      <c r="J11" s="18"/>
      <c r="K11" s="13">
        <v>0</v>
      </c>
      <c r="L11" s="18"/>
      <c r="M11" s="18"/>
      <c r="N11" s="18"/>
      <c r="O11" s="18"/>
      <c r="P11" s="14"/>
      <c r="Q11" s="14"/>
      <c r="R11" s="1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</row>
    <row r="12" spans="1:32" ht="48" customHeight="1" x14ac:dyDescent="0.25">
      <c r="A12" s="12">
        <v>5</v>
      </c>
      <c r="B12" s="13"/>
      <c r="C12" s="13" t="s">
        <v>24</v>
      </c>
      <c r="D12" s="18">
        <v>150</v>
      </c>
      <c r="E12" s="18">
        <v>83.89</v>
      </c>
      <c r="F12" s="18">
        <f>E12/D12*100</f>
        <v>55.926666666666669</v>
      </c>
      <c r="G12" s="14">
        <v>200</v>
      </c>
      <c r="H12" s="13">
        <v>173.44399999999999</v>
      </c>
      <c r="I12" s="13">
        <v>86.721999999999994</v>
      </c>
      <c r="J12" s="13">
        <v>220</v>
      </c>
      <c r="K12" s="13">
        <v>83.45</v>
      </c>
      <c r="L12" s="13">
        <v>37.933999999999997</v>
      </c>
      <c r="M12" s="13">
        <v>300</v>
      </c>
      <c r="N12" s="13">
        <v>32.158999999999999</v>
      </c>
      <c r="O12" s="13">
        <v>10.72</v>
      </c>
      <c r="P12" s="14">
        <v>300</v>
      </c>
      <c r="Q12" s="14">
        <v>10.89</v>
      </c>
      <c r="R12" s="14">
        <f>Q12/P12*100</f>
        <v>3.63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</row>
    <row r="13" spans="1:32" ht="57" customHeight="1" x14ac:dyDescent="0.25">
      <c r="A13" s="12">
        <v>6</v>
      </c>
      <c r="B13" s="13" t="s">
        <v>25</v>
      </c>
      <c r="C13" s="13" t="s">
        <v>12</v>
      </c>
      <c r="D13" s="13">
        <v>825</v>
      </c>
      <c r="E13" s="13">
        <v>439.23</v>
      </c>
      <c r="F13" s="13">
        <v>53.238999999999997</v>
      </c>
      <c r="G13" s="35">
        <v>850</v>
      </c>
      <c r="H13" s="14">
        <v>500.39</v>
      </c>
      <c r="I13" s="14">
        <v>58.869</v>
      </c>
      <c r="J13" s="13">
        <v>850</v>
      </c>
      <c r="K13" s="13">
        <v>498.02</v>
      </c>
      <c r="L13" s="13">
        <v>58.591000000000001</v>
      </c>
      <c r="M13" s="14">
        <v>714</v>
      </c>
      <c r="N13" s="14">
        <v>620.28899999999999</v>
      </c>
      <c r="O13" s="13">
        <v>86.875</v>
      </c>
      <c r="P13" s="14">
        <v>714</v>
      </c>
      <c r="Q13" s="14">
        <v>334.5</v>
      </c>
      <c r="R13" s="14">
        <f>Q13/P13*100</f>
        <v>46.84873949579832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</row>
    <row r="14" spans="1:32" ht="36.75" customHeight="1" x14ac:dyDescent="0.25">
      <c r="A14" s="12">
        <v>7</v>
      </c>
      <c r="B14" s="13"/>
      <c r="C14" s="13" t="s">
        <v>57</v>
      </c>
      <c r="D14" s="13">
        <v>5</v>
      </c>
      <c r="E14" s="13">
        <v>0</v>
      </c>
      <c r="F14" s="13">
        <v>0</v>
      </c>
      <c r="G14" s="13">
        <v>10</v>
      </c>
      <c r="H14" s="13">
        <v>0</v>
      </c>
      <c r="I14" s="13"/>
      <c r="J14" s="13">
        <v>0</v>
      </c>
      <c r="K14" s="13">
        <v>0</v>
      </c>
      <c r="L14" s="13"/>
      <c r="M14" s="13"/>
      <c r="N14" s="13"/>
      <c r="O14" s="13"/>
      <c r="P14" s="12"/>
      <c r="Q14" s="13"/>
      <c r="R14" s="12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</row>
    <row r="15" spans="1:32" s="17" customFormat="1" ht="67.5" customHeight="1" x14ac:dyDescent="0.25">
      <c r="A15" s="12">
        <v>8</v>
      </c>
      <c r="B15" s="13" t="s">
        <v>26</v>
      </c>
      <c r="C15" s="13" t="s">
        <v>2</v>
      </c>
      <c r="D15" s="13">
        <v>880</v>
      </c>
      <c r="E15" s="13">
        <v>275.43</v>
      </c>
      <c r="F15" s="13">
        <f>E15/D15*100</f>
        <v>31.298863636363638</v>
      </c>
      <c r="G15" s="13">
        <v>970</v>
      </c>
      <c r="H15" s="13">
        <v>716.47</v>
      </c>
      <c r="I15" s="13">
        <f>H15/G15*100</f>
        <v>73.862886597938143</v>
      </c>
      <c r="J15" s="13">
        <v>1380</v>
      </c>
      <c r="K15" s="13">
        <v>625.36</v>
      </c>
      <c r="L15" s="13">
        <f>K15/J15*100</f>
        <v>45.315942028985503</v>
      </c>
      <c r="M15" s="13">
        <v>1082</v>
      </c>
      <c r="N15" s="14">
        <v>781.71699999999998</v>
      </c>
      <c r="O15" s="13">
        <f>N15/M15*100</f>
        <v>72.247412199630318</v>
      </c>
      <c r="P15" s="14">
        <v>1000</v>
      </c>
      <c r="Q15" s="14">
        <v>279.51</v>
      </c>
      <c r="R15" s="14">
        <f>Q15/P15*100</f>
        <v>27.950999999999997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6"/>
    </row>
    <row r="16" spans="1:32" s="17" customFormat="1" ht="57" customHeight="1" x14ac:dyDescent="0.25">
      <c r="A16" s="12">
        <v>9</v>
      </c>
      <c r="B16" s="13" t="s">
        <v>27</v>
      </c>
      <c r="C16" s="13" t="s">
        <v>3</v>
      </c>
      <c r="D16" s="13">
        <v>880</v>
      </c>
      <c r="E16" s="13">
        <v>880</v>
      </c>
      <c r="F16" s="13">
        <v>100</v>
      </c>
      <c r="G16" s="13">
        <v>800</v>
      </c>
      <c r="H16" s="13">
        <v>800</v>
      </c>
      <c r="I16" s="13">
        <v>100</v>
      </c>
      <c r="J16" s="13">
        <v>800</v>
      </c>
      <c r="K16" s="13">
        <v>749.82</v>
      </c>
      <c r="L16" s="13">
        <v>93.727999999999994</v>
      </c>
      <c r="M16" s="13">
        <v>672</v>
      </c>
      <c r="N16" s="14">
        <v>672</v>
      </c>
      <c r="O16" s="13">
        <v>100</v>
      </c>
      <c r="P16" s="14">
        <v>700</v>
      </c>
      <c r="Q16" s="14">
        <v>80.56</v>
      </c>
      <c r="R16" s="14">
        <f>Q16/P16*100</f>
        <v>11.508571428571429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6"/>
    </row>
    <row r="17" spans="1:32" ht="61.5" customHeight="1" x14ac:dyDescent="0.25">
      <c r="A17" s="12">
        <v>10</v>
      </c>
      <c r="B17" s="13" t="s">
        <v>33</v>
      </c>
      <c r="C17" s="13" t="s">
        <v>32</v>
      </c>
      <c r="D17" s="13"/>
      <c r="E17" s="13"/>
      <c r="F17" s="13"/>
      <c r="G17" s="13"/>
      <c r="H17" s="13"/>
      <c r="I17" s="13"/>
      <c r="J17" s="13"/>
      <c r="K17" s="13">
        <v>0</v>
      </c>
      <c r="L17" s="13"/>
      <c r="M17" s="13"/>
      <c r="N17" s="13"/>
      <c r="O17" s="13"/>
      <c r="P17" s="14">
        <v>0</v>
      </c>
      <c r="Q17" s="14">
        <v>413.82400000000001</v>
      </c>
      <c r="R17" s="14"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</row>
    <row r="18" spans="1:32" ht="57.75" customHeight="1" x14ac:dyDescent="0.25">
      <c r="A18" s="12">
        <v>11</v>
      </c>
      <c r="B18" s="13" t="s">
        <v>34</v>
      </c>
      <c r="C18" s="13" t="s">
        <v>4</v>
      </c>
      <c r="D18" s="13">
        <v>550</v>
      </c>
      <c r="E18" s="13">
        <v>550</v>
      </c>
      <c r="F18" s="13">
        <v>100</v>
      </c>
      <c r="G18" s="14">
        <v>400</v>
      </c>
      <c r="H18" s="13">
        <v>900</v>
      </c>
      <c r="I18" s="13"/>
      <c r="J18" s="13">
        <v>400</v>
      </c>
      <c r="K18" s="13">
        <v>949.02</v>
      </c>
      <c r="L18" s="13">
        <v>237.256</v>
      </c>
      <c r="M18" s="13">
        <v>336</v>
      </c>
      <c r="N18" s="13">
        <v>1136</v>
      </c>
      <c r="O18" s="13">
        <v>338.09500000000003</v>
      </c>
      <c r="P18" s="14">
        <v>400</v>
      </c>
      <c r="Q18" s="14">
        <v>400</v>
      </c>
      <c r="R18" s="14">
        <f>Q18/P18*100</f>
        <v>100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</row>
    <row r="19" spans="1:32" ht="38.25" customHeight="1" x14ac:dyDescent="0.25">
      <c r="A19" s="12">
        <v>12</v>
      </c>
      <c r="B19" s="13" t="s">
        <v>35</v>
      </c>
      <c r="C19" s="13" t="s">
        <v>5</v>
      </c>
      <c r="D19" s="13">
        <v>4870</v>
      </c>
      <c r="E19" s="13">
        <v>4870</v>
      </c>
      <c r="F19" s="13">
        <v>100</v>
      </c>
      <c r="G19" s="13">
        <v>4500</v>
      </c>
      <c r="H19" s="13">
        <v>5941.86</v>
      </c>
      <c r="I19" s="13"/>
      <c r="J19" s="13">
        <v>4500</v>
      </c>
      <c r="K19" s="13">
        <v>3545.57</v>
      </c>
      <c r="L19" s="13">
        <v>78.790000000000006</v>
      </c>
      <c r="M19" s="14">
        <v>3800</v>
      </c>
      <c r="N19" s="13">
        <v>8100</v>
      </c>
      <c r="O19" s="13">
        <v>213.15799999999999</v>
      </c>
      <c r="P19" s="14">
        <v>3800</v>
      </c>
      <c r="Q19" s="12">
        <v>3094.55</v>
      </c>
      <c r="R19" s="12">
        <f>Q19/P19*100</f>
        <v>81.435526315789474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/>
    </row>
    <row r="20" spans="1:32" ht="42.75" customHeight="1" x14ac:dyDescent="0.25">
      <c r="A20" s="12">
        <v>13</v>
      </c>
      <c r="B20" s="13" t="s">
        <v>28</v>
      </c>
      <c r="C20" s="13" t="s">
        <v>6</v>
      </c>
      <c r="D20" s="13">
        <v>30</v>
      </c>
      <c r="E20" s="13">
        <v>21.1</v>
      </c>
      <c r="F20" s="13">
        <v>70.332999999999998</v>
      </c>
      <c r="G20" s="13">
        <v>100</v>
      </c>
      <c r="H20" s="13">
        <v>0.5</v>
      </c>
      <c r="I20" s="13">
        <v>0.5</v>
      </c>
      <c r="J20" s="13">
        <v>50</v>
      </c>
      <c r="K20" s="13">
        <v>49.2</v>
      </c>
      <c r="L20" s="13">
        <v>98.406999999999996</v>
      </c>
      <c r="M20" s="13">
        <v>42</v>
      </c>
      <c r="N20" s="13">
        <v>37.381</v>
      </c>
      <c r="O20" s="13">
        <v>89.001999999999995</v>
      </c>
      <c r="P20" s="12">
        <v>42</v>
      </c>
      <c r="Q20" s="12">
        <v>0</v>
      </c>
      <c r="R20" s="12">
        <v>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4"/>
    </row>
    <row r="21" spans="1:32" ht="43.5" customHeight="1" x14ac:dyDescent="0.25">
      <c r="A21" s="12">
        <v>14</v>
      </c>
      <c r="B21" s="13" t="s">
        <v>29</v>
      </c>
      <c r="C21" s="13" t="s">
        <v>7</v>
      </c>
      <c r="D21" s="13">
        <v>50</v>
      </c>
      <c r="E21" s="13">
        <v>6</v>
      </c>
      <c r="F21" s="13">
        <v>12</v>
      </c>
      <c r="G21" s="13">
        <v>100</v>
      </c>
      <c r="H21" s="13">
        <v>7.53</v>
      </c>
      <c r="I21" s="13">
        <v>7.5279999999999996</v>
      </c>
      <c r="J21" s="13">
        <v>50</v>
      </c>
      <c r="K21" s="13">
        <v>0</v>
      </c>
      <c r="L21" s="13">
        <v>0</v>
      </c>
      <c r="M21" s="13">
        <v>10</v>
      </c>
      <c r="N21" s="13">
        <v>6</v>
      </c>
      <c r="O21" s="13">
        <v>60</v>
      </c>
      <c r="P21" s="12">
        <v>10</v>
      </c>
      <c r="Q21" s="12">
        <v>3</v>
      </c>
      <c r="R21" s="12">
        <f>3/10*100</f>
        <v>30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/>
    </row>
    <row r="22" spans="1:32" s="17" customFormat="1" ht="48.75" customHeight="1" x14ac:dyDescent="0.25">
      <c r="A22" s="12">
        <v>15</v>
      </c>
      <c r="B22" s="13" t="s">
        <v>30</v>
      </c>
      <c r="C22" s="13" t="s">
        <v>8</v>
      </c>
      <c r="D22" s="13"/>
      <c r="E22" s="13"/>
      <c r="F22" s="13"/>
      <c r="G22" s="13">
        <v>1</v>
      </c>
      <c r="H22" s="13">
        <v>0</v>
      </c>
      <c r="I22" s="13">
        <v>0</v>
      </c>
      <c r="J22" s="13">
        <v>1</v>
      </c>
      <c r="K22" s="14">
        <v>769.88</v>
      </c>
      <c r="L22" s="13">
        <f>K22/J22*100</f>
        <v>76988</v>
      </c>
      <c r="M22" s="13">
        <v>1</v>
      </c>
      <c r="N22" s="13">
        <v>9445.9580000000005</v>
      </c>
      <c r="O22" s="13">
        <f>N22/M22*100</f>
        <v>944595.8</v>
      </c>
      <c r="P22" s="12">
        <v>1</v>
      </c>
      <c r="Q22" s="14">
        <v>1742.895</v>
      </c>
      <c r="R22" s="12">
        <v>174289.451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</row>
    <row r="23" spans="1:32" ht="42.75" customHeight="1" x14ac:dyDescent="0.25">
      <c r="A23" s="12">
        <v>16</v>
      </c>
      <c r="B23" s="13" t="s">
        <v>31</v>
      </c>
      <c r="C23" s="13" t="s">
        <v>9</v>
      </c>
      <c r="D23" s="13"/>
      <c r="E23" s="13"/>
      <c r="F23" s="13"/>
      <c r="G23" s="13"/>
      <c r="H23" s="13">
        <v>0</v>
      </c>
      <c r="I23" s="13"/>
      <c r="J23" s="13"/>
      <c r="K23" s="13">
        <v>0</v>
      </c>
      <c r="L23" s="13"/>
      <c r="M23" s="13">
        <v>50</v>
      </c>
      <c r="N23" s="13">
        <v>12.048999999999999</v>
      </c>
      <c r="O23" s="13">
        <v>24.097000000000001</v>
      </c>
      <c r="P23" s="12">
        <v>50</v>
      </c>
      <c r="Q23" s="12">
        <v>0</v>
      </c>
      <c r="R23" s="12"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4"/>
    </row>
    <row r="24" spans="1:32" ht="47.25" customHeight="1" x14ac:dyDescent="0.25">
      <c r="A24" s="12">
        <v>17</v>
      </c>
      <c r="B24" s="13" t="s">
        <v>45</v>
      </c>
      <c r="C24" s="13" t="s">
        <v>43</v>
      </c>
      <c r="D24" s="13">
        <v>22</v>
      </c>
      <c r="E24" s="13">
        <v>14.901</v>
      </c>
      <c r="F24" s="13">
        <v>67.731999999999999</v>
      </c>
      <c r="G24" s="13"/>
      <c r="H24" s="13">
        <v>0</v>
      </c>
      <c r="I24" s="13"/>
      <c r="J24" s="13"/>
      <c r="K24" s="13">
        <v>0</v>
      </c>
      <c r="L24" s="13"/>
      <c r="M24" s="13"/>
      <c r="N24" s="13"/>
      <c r="O24" s="13"/>
      <c r="P24" s="12"/>
      <c r="Q24" s="12"/>
      <c r="R24" s="12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/>
    </row>
    <row r="25" spans="1:32" ht="49.5" customHeight="1" x14ac:dyDescent="0.25">
      <c r="A25" s="12">
        <v>18</v>
      </c>
      <c r="B25" s="13" t="s">
        <v>46</v>
      </c>
      <c r="C25" s="13" t="s">
        <v>44</v>
      </c>
      <c r="D25" s="13">
        <v>0</v>
      </c>
      <c r="E25" s="13">
        <v>1083.4000000000001</v>
      </c>
      <c r="F25" s="13">
        <v>0</v>
      </c>
      <c r="G25" s="13"/>
      <c r="H25" s="13">
        <v>30.54</v>
      </c>
      <c r="I25" s="13"/>
      <c r="J25" s="13"/>
      <c r="K25" s="13">
        <v>0</v>
      </c>
      <c r="L25" s="13"/>
      <c r="M25" s="19">
        <v>0</v>
      </c>
      <c r="N25" s="14">
        <v>2492.62</v>
      </c>
      <c r="O25" s="13"/>
      <c r="P25" s="12"/>
      <c r="Q25" s="12"/>
      <c r="R25" s="12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4"/>
    </row>
    <row r="26" spans="1:32" s="17" customFormat="1" ht="99.75" customHeight="1" x14ac:dyDescent="0.25">
      <c r="A26" s="12">
        <v>19</v>
      </c>
      <c r="B26" s="13" t="s">
        <v>48</v>
      </c>
      <c r="C26" s="13" t="s">
        <v>47</v>
      </c>
      <c r="D26" s="13"/>
      <c r="E26" s="13">
        <v>0</v>
      </c>
      <c r="F26" s="13"/>
      <c r="G26" s="13">
        <v>0</v>
      </c>
      <c r="H26" s="13">
        <v>453.89</v>
      </c>
      <c r="I26" s="13"/>
      <c r="J26" s="13"/>
      <c r="K26" s="13">
        <v>0.79</v>
      </c>
      <c r="L26" s="13"/>
      <c r="M26" s="13">
        <v>0</v>
      </c>
      <c r="N26" s="13">
        <v>896.4</v>
      </c>
      <c r="O26" s="13">
        <v>0</v>
      </c>
      <c r="P26" s="12"/>
      <c r="Q26" s="12"/>
      <c r="R26" s="12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6"/>
    </row>
    <row r="27" spans="1:32" x14ac:dyDescent="0.25">
      <c r="A27" s="12"/>
      <c r="B27" s="13"/>
      <c r="C27" s="31" t="s">
        <v>39</v>
      </c>
      <c r="D27" s="13">
        <f>SUM(D6:D26)</f>
        <v>12812</v>
      </c>
      <c r="E27" s="13">
        <f>SUM(E6:E26)</f>
        <v>9872.8909999999996</v>
      </c>
      <c r="F27" s="13">
        <f>E27/D27*100</f>
        <v>77.059717452388384</v>
      </c>
      <c r="G27" s="13">
        <f>SUM(G6:G26)</f>
        <v>14108</v>
      </c>
      <c r="H27" s="13">
        <f>SUM(H6:H26)</f>
        <v>12766.134</v>
      </c>
      <c r="I27" s="13">
        <f>H27/G27*100</f>
        <v>90.488616387865036</v>
      </c>
      <c r="J27" s="13">
        <f>SUM(J6:J26)</f>
        <v>14151</v>
      </c>
      <c r="K27" s="13">
        <f>SUM(K6:K26)</f>
        <v>8247.0600000000013</v>
      </c>
      <c r="L27" s="13">
        <f>K27/J27*100</f>
        <v>58.278990884036475</v>
      </c>
      <c r="M27" s="13">
        <f>SUM(M6:M26)</f>
        <v>11274</v>
      </c>
      <c r="N27" s="13">
        <f>SUM(N6:N26)</f>
        <v>26488.717000000001</v>
      </c>
      <c r="O27" s="13">
        <f>N27/M27*100</f>
        <v>234.95402696469756</v>
      </c>
      <c r="P27" s="12">
        <f>SUM(P6:P26)</f>
        <v>11274</v>
      </c>
      <c r="Q27" s="12">
        <f>SUM(Q6:Q26)</f>
        <v>6470.469000000001</v>
      </c>
      <c r="R27" s="12">
        <f>Q27/P27*100</f>
        <v>57.392841937200643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/>
    </row>
    <row r="28" spans="1:32" x14ac:dyDescent="0.25">
      <c r="A28" s="5"/>
      <c r="B28" s="7" t="s">
        <v>39</v>
      </c>
      <c r="C28" s="7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5"/>
      <c r="Q28" s="1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4"/>
    </row>
    <row r="29" spans="1:32" x14ac:dyDescent="0.25">
      <c r="A29" s="5"/>
      <c r="C29" s="20"/>
      <c r="D29" s="21"/>
      <c r="E29" s="28"/>
      <c r="F29" s="20"/>
      <c r="G29" s="20"/>
      <c r="H29" s="20"/>
      <c r="I29" s="20"/>
      <c r="J29" s="21"/>
      <c r="K29" s="28"/>
      <c r="L29" s="20"/>
      <c r="M29" s="21"/>
      <c r="N29" s="28"/>
      <c r="O29" s="20"/>
      <c r="P29" s="15"/>
      <c r="Q29" s="15"/>
      <c r="R29" s="15"/>
      <c r="S29" s="15"/>
      <c r="T29" s="1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/>
    </row>
    <row r="30" spans="1:32" x14ac:dyDescent="0.25">
      <c r="A30" s="5"/>
      <c r="B30" s="7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5"/>
      <c r="Q30" s="15"/>
      <c r="R30" s="15"/>
      <c r="S30" s="15"/>
      <c r="T30" s="1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4"/>
    </row>
    <row r="31" spans="1:32" x14ac:dyDescent="0.25">
      <c r="A31" s="5"/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5"/>
      <c r="Q31" s="15"/>
      <c r="R31" s="15"/>
      <c r="S31" s="15"/>
      <c r="T31" s="1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/>
    </row>
    <row r="32" spans="1:32" x14ac:dyDescent="0.25">
      <c r="A32" s="8"/>
      <c r="B32" s="9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9"/>
      <c r="Q32" s="29"/>
      <c r="R32" s="29"/>
      <c r="S32" s="29"/>
      <c r="T32" s="17"/>
    </row>
    <row r="33" spans="3:20" x14ac:dyDescent="0.25">
      <c r="C33" s="23"/>
      <c r="D33" s="23"/>
      <c r="E33" s="23"/>
      <c r="F33" s="23"/>
      <c r="G33" s="23"/>
      <c r="H33" s="23"/>
      <c r="I33" s="23"/>
      <c r="J33" s="23"/>
      <c r="K33" s="23"/>
      <c r="L33" s="23"/>
      <c r="N33" s="23"/>
      <c r="O33" s="23"/>
      <c r="P33" s="17"/>
      <c r="Q33" s="17"/>
      <c r="R33" s="17"/>
      <c r="S33" s="17"/>
      <c r="T33" s="17"/>
    </row>
    <row r="34" spans="3:20" x14ac:dyDescent="0.25">
      <c r="C34" s="23"/>
      <c r="D34" s="23"/>
      <c r="E34" s="23"/>
      <c r="F34" s="23"/>
      <c r="G34" s="23"/>
      <c r="H34" s="23"/>
      <c r="I34" s="23"/>
      <c r="J34" s="23"/>
      <c r="K34" s="23"/>
      <c r="L34" s="23"/>
      <c r="N34" s="23"/>
      <c r="O34" s="23"/>
      <c r="P34" s="17"/>
      <c r="Q34" s="17"/>
      <c r="R34" s="17"/>
      <c r="S34" s="17"/>
      <c r="T34" s="17"/>
    </row>
    <row r="35" spans="3:20" x14ac:dyDescent="0.25">
      <c r="C35" s="23"/>
      <c r="D35" s="23"/>
      <c r="E35" s="23"/>
      <c r="F35" s="23"/>
      <c r="G35" s="23"/>
      <c r="H35" s="23"/>
      <c r="I35" s="23"/>
      <c r="J35" s="23"/>
      <c r="K35" s="23"/>
      <c r="L35" s="23"/>
      <c r="N35" s="23"/>
      <c r="O35" s="23"/>
      <c r="P35" s="17"/>
      <c r="Q35" s="17"/>
      <c r="R35" s="17"/>
      <c r="S35" s="17"/>
      <c r="T35" s="17"/>
    </row>
    <row r="36" spans="3:20" x14ac:dyDescent="0.25">
      <c r="C36" s="23"/>
      <c r="D36" s="23"/>
      <c r="E36" s="23"/>
      <c r="F36" s="23"/>
      <c r="G36" s="23"/>
      <c r="H36" s="23"/>
      <c r="I36" s="23"/>
      <c r="J36" s="23"/>
      <c r="K36" s="23"/>
      <c r="L36" s="23"/>
      <c r="N36" s="23"/>
      <c r="O36" s="23"/>
      <c r="P36" s="17"/>
      <c r="Q36" s="17"/>
      <c r="R36" s="17"/>
      <c r="S36" s="17"/>
      <c r="T36" s="17"/>
    </row>
    <row r="37" spans="3:20" x14ac:dyDescent="0.25">
      <c r="C37" s="23"/>
      <c r="D37" s="23"/>
      <c r="E37" s="23"/>
      <c r="F37" s="23"/>
      <c r="G37" s="23"/>
      <c r="H37" s="23"/>
      <c r="I37" s="23"/>
      <c r="J37" s="23"/>
      <c r="K37" s="23"/>
      <c r="L37" s="23"/>
      <c r="N37" s="23"/>
      <c r="O37" s="23"/>
      <c r="P37" s="17"/>
      <c r="Q37" s="17"/>
      <c r="R37" s="17"/>
      <c r="S37" s="17"/>
      <c r="T37" s="17"/>
    </row>
    <row r="38" spans="3:20" x14ac:dyDescent="0.25">
      <c r="C38" s="23"/>
      <c r="D38" s="23"/>
      <c r="E38" s="23"/>
      <c r="F38" s="23"/>
      <c r="G38" s="23"/>
      <c r="H38" s="23"/>
      <c r="I38" s="23"/>
      <c r="J38" s="23"/>
      <c r="K38" s="23"/>
      <c r="L38" s="23"/>
      <c r="N38" s="23"/>
      <c r="O38" s="23"/>
      <c r="P38" s="17"/>
      <c r="Q38" s="17"/>
      <c r="R38" s="17"/>
      <c r="S38" s="17"/>
      <c r="T38" s="17"/>
    </row>
    <row r="39" spans="3:20" x14ac:dyDescent="0.25">
      <c r="C39" s="23"/>
      <c r="D39" s="23"/>
      <c r="E39" s="23"/>
      <c r="F39" s="23"/>
      <c r="G39" s="23"/>
      <c r="H39" s="23"/>
      <c r="I39" s="23"/>
      <c r="J39" s="23"/>
      <c r="K39" s="23"/>
      <c r="L39" s="23"/>
      <c r="N39" s="23"/>
      <c r="O39" s="23"/>
      <c r="P39" s="17"/>
      <c r="Q39" s="17"/>
      <c r="R39" s="17"/>
      <c r="S39" s="17"/>
      <c r="T39" s="17"/>
    </row>
    <row r="40" spans="3:20" x14ac:dyDescent="0.25">
      <c r="C40" s="23"/>
      <c r="D40" s="23"/>
      <c r="E40" s="23"/>
      <c r="F40" s="23"/>
      <c r="G40" s="23"/>
      <c r="H40" s="23"/>
      <c r="I40" s="23"/>
      <c r="J40" s="23"/>
      <c r="K40" s="23"/>
      <c r="L40" s="23"/>
      <c r="N40" s="23"/>
      <c r="O40" s="23"/>
      <c r="P40" s="17"/>
      <c r="Q40" s="17"/>
      <c r="R40" s="17"/>
      <c r="S40" s="17"/>
      <c r="T40" s="17"/>
    </row>
    <row r="41" spans="3:20" x14ac:dyDescent="0.25">
      <c r="C41" s="23"/>
      <c r="D41" s="23"/>
      <c r="E41" s="23"/>
      <c r="F41" s="23"/>
      <c r="G41" s="23"/>
      <c r="H41" s="23"/>
      <c r="I41" s="23"/>
      <c r="J41" s="23"/>
      <c r="K41" s="23"/>
      <c r="L41" s="23"/>
      <c r="N41" s="23"/>
      <c r="O41" s="23"/>
      <c r="P41" s="17"/>
      <c r="Q41" s="17"/>
      <c r="R41" s="17"/>
      <c r="S41" s="17"/>
      <c r="T41" s="17"/>
    </row>
    <row r="42" spans="3:20" x14ac:dyDescent="0.25">
      <c r="C42" s="23"/>
      <c r="D42" s="23"/>
      <c r="E42" s="23"/>
      <c r="F42" s="23"/>
      <c r="G42" s="23"/>
      <c r="H42" s="23"/>
      <c r="I42" s="23"/>
      <c r="J42" s="23"/>
      <c r="K42" s="23"/>
      <c r="L42" s="23"/>
      <c r="N42" s="23"/>
      <c r="O42" s="23"/>
      <c r="P42" s="17"/>
      <c r="Q42" s="17"/>
      <c r="R42" s="17"/>
      <c r="S42" s="17"/>
      <c r="T42" s="17"/>
    </row>
    <row r="43" spans="3:20" x14ac:dyDescent="0.25">
      <c r="C43" s="23"/>
      <c r="D43" s="23"/>
      <c r="E43" s="23"/>
      <c r="F43" s="23"/>
      <c r="G43" s="23"/>
      <c r="H43" s="23"/>
      <c r="I43" s="23"/>
      <c r="J43" s="23"/>
      <c r="K43" s="23"/>
      <c r="L43" s="23"/>
      <c r="N43" s="23"/>
      <c r="O43" s="23"/>
      <c r="P43" s="17"/>
      <c r="Q43" s="17"/>
      <c r="R43" s="17"/>
      <c r="S43" s="17"/>
      <c r="T43" s="17"/>
    </row>
    <row r="44" spans="3:20" x14ac:dyDescent="0.25">
      <c r="C44" s="23"/>
      <c r="D44" s="23"/>
      <c r="E44" s="23"/>
      <c r="F44" s="23"/>
      <c r="G44" s="23"/>
      <c r="H44" s="23"/>
      <c r="I44" s="23"/>
      <c r="J44" s="23"/>
      <c r="K44" s="23"/>
      <c r="L44" s="23"/>
      <c r="N44" s="23"/>
      <c r="O44" s="23"/>
      <c r="P44" s="17"/>
      <c r="Q44" s="17"/>
      <c r="R44" s="17"/>
      <c r="S44" s="17"/>
      <c r="T44" s="17"/>
    </row>
    <row r="45" spans="3:20" x14ac:dyDescent="0.25">
      <c r="C45" s="23"/>
      <c r="D45" s="23"/>
      <c r="E45" s="23"/>
      <c r="F45" s="23"/>
      <c r="G45" s="23"/>
      <c r="H45" s="23"/>
      <c r="I45" s="23"/>
      <c r="J45" s="23"/>
      <c r="K45" s="23"/>
      <c r="L45" s="23"/>
      <c r="N45" s="23"/>
      <c r="O45" s="23"/>
      <c r="P45" s="17"/>
      <c r="Q45" s="17"/>
      <c r="R45" s="17"/>
      <c r="S45" s="17"/>
      <c r="T45" s="17"/>
    </row>
    <row r="46" spans="3:20" x14ac:dyDescent="0.25">
      <c r="C46" s="23"/>
      <c r="D46" s="23"/>
      <c r="E46" s="23"/>
      <c r="F46" s="23"/>
      <c r="G46" s="23"/>
      <c r="H46" s="23"/>
      <c r="I46" s="23"/>
      <c r="J46" s="23"/>
      <c r="K46" s="23"/>
      <c r="L46" s="23"/>
      <c r="N46" s="23"/>
      <c r="O46" s="23"/>
      <c r="P46" s="17"/>
      <c r="Q46" s="17"/>
      <c r="R46" s="17"/>
      <c r="S46" s="17"/>
      <c r="T46" s="17"/>
    </row>
  </sheetData>
  <mergeCells count="6">
    <mergeCell ref="A1:R1"/>
    <mergeCell ref="D2:F2"/>
    <mergeCell ref="G2:I2"/>
    <mergeCell ref="J2:L2"/>
    <mergeCell ref="M2:O2"/>
    <mergeCell ref="P2:R2"/>
  </mergeCells>
  <pageMargins left="0.59" right="0.7" top="0.75" bottom="0.75" header="0.3" footer="0.3"/>
  <pageSetup paperSize="9" scale="72" orientation="landscape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workbookViewId="0">
      <selection activeCell="F16" sqref="F16"/>
    </sheetView>
  </sheetViews>
  <sheetFormatPr defaultRowHeight="15" x14ac:dyDescent="0.25"/>
  <cols>
    <col min="4" max="4" width="18.42578125" customWidth="1"/>
  </cols>
  <sheetData>
    <row r="2" spans="3:6" x14ac:dyDescent="0.25">
      <c r="C2" t="s">
        <v>56</v>
      </c>
    </row>
    <row r="5" spans="3:6" ht="45" x14ac:dyDescent="0.25">
      <c r="C5" s="10" t="s">
        <v>50</v>
      </c>
      <c r="D5" s="10" t="s">
        <v>51</v>
      </c>
      <c r="E5" s="11" t="s">
        <v>52</v>
      </c>
      <c r="F5" s="11" t="s">
        <v>55</v>
      </c>
    </row>
    <row r="6" spans="3:6" x14ac:dyDescent="0.25">
      <c r="C6" s="10" t="s">
        <v>42</v>
      </c>
      <c r="D6" s="10">
        <v>12812</v>
      </c>
      <c r="E6" s="26">
        <v>9872.89</v>
      </c>
      <c r="F6" s="10">
        <f t="shared" ref="F6:F10" si="0">E6/D6*100</f>
        <v>77.05970964720575</v>
      </c>
    </row>
    <row r="7" spans="3:6" x14ac:dyDescent="0.25">
      <c r="C7" s="10" t="s">
        <v>41</v>
      </c>
      <c r="D7" s="10">
        <v>14108</v>
      </c>
      <c r="E7" s="10">
        <v>12766.13</v>
      </c>
      <c r="F7" s="10">
        <f t="shared" si="0"/>
        <v>90.488588035157349</v>
      </c>
    </row>
    <row r="8" spans="3:6" x14ac:dyDescent="0.25">
      <c r="C8" s="10" t="s">
        <v>40</v>
      </c>
      <c r="D8" s="10">
        <v>14151</v>
      </c>
      <c r="E8" s="10">
        <v>8247.06</v>
      </c>
      <c r="F8" s="10">
        <f t="shared" si="0"/>
        <v>58.27899088403646</v>
      </c>
    </row>
    <row r="9" spans="3:6" x14ac:dyDescent="0.25">
      <c r="C9" s="10" t="s">
        <v>38</v>
      </c>
      <c r="D9" s="10">
        <v>11274</v>
      </c>
      <c r="E9" s="10">
        <v>24688</v>
      </c>
      <c r="F9" s="10">
        <f t="shared" si="0"/>
        <v>218.98172786943411</v>
      </c>
    </row>
    <row r="10" spans="3:6" x14ac:dyDescent="0.25">
      <c r="C10" s="10" t="s">
        <v>13</v>
      </c>
      <c r="D10" s="10">
        <v>11274</v>
      </c>
      <c r="E10" s="10">
        <v>6470.4690000000001</v>
      </c>
      <c r="F10" s="10">
        <f t="shared" si="0"/>
        <v>57.392841937200636</v>
      </c>
    </row>
    <row r="11" spans="3:6" ht="30" x14ac:dyDescent="0.25">
      <c r="C11" s="11" t="s">
        <v>53</v>
      </c>
      <c r="D11" s="30">
        <f>SUM(D6:D10)</f>
        <v>63619</v>
      </c>
      <c r="E11" s="10">
        <f>SUM(E6:E10)</f>
        <v>62044.548999999992</v>
      </c>
      <c r="F11" s="10">
        <f>E11/D11*100</f>
        <v>97.525187444002569</v>
      </c>
    </row>
    <row r="12" spans="3:6" x14ac:dyDescent="0.25">
      <c r="C12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schemewise</vt:lpstr>
      <vt:lpstr>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2021-09-02T06:47:49Z</cp:lastPrinted>
  <dcterms:created xsi:type="dcterms:W3CDTF">2021-06-18T05:43:15Z</dcterms:created>
  <dcterms:modified xsi:type="dcterms:W3CDTF">2021-09-02T06:49:56Z</dcterms:modified>
</cp:coreProperties>
</file>