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defaultThemeVersion="124226"/>
  <mc:AlternateContent xmlns:mc="http://schemas.openxmlformats.org/markup-compatibility/2006">
    <mc:Choice Requires="x15">
      <x15ac:absPath xmlns:x15ac="http://schemas.microsoft.com/office/spreadsheetml/2010/11/ac" url="M:\OD\SharedDocuments\FED Data Products\Fruit and Vegetable Prices\2020 Prices Update\FV 2020 Prices Excel tables 2023 05-17\Fruits 2020\"/>
    </mc:Choice>
  </mc:AlternateContent>
  <xr:revisionPtr revIDLastSave="0" documentId="8_{EC3460A7-F284-4068-BD55-04DB0E35765E}" xr6:coauthVersionLast="47" xr6:coauthVersionMax="47" xr10:uidLastSave="{00000000-0000-0000-0000-000000000000}"/>
  <bookViews>
    <workbookView xWindow="0" yWindow="3900" windowWidth="55320" windowHeight="9420" xr2:uid="{00000000-000D-0000-FFFF-FFFF00000000}"/>
  </bookViews>
  <sheets>
    <sheet name="Peaches"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G3" i="1" s="1"/>
  <c r="E5" i="1"/>
  <c r="G5" i="1" s="1"/>
  <c r="E6" i="1"/>
  <c r="G6" i="1" s="1"/>
  <c r="E7" i="1"/>
  <c r="G7" i="1" s="1"/>
</calcChain>
</file>

<file path=xl/sharedStrings.xml><?xml version="1.0" encoding="utf-8"?>
<sst xmlns="http://schemas.openxmlformats.org/spreadsheetml/2006/main" count="26" uniqueCount="18">
  <si>
    <t>Form</t>
  </si>
  <si>
    <t xml:space="preserve"> per pound</t>
  </si>
  <si>
    <t>pounds</t>
  </si>
  <si>
    <t>Canned</t>
  </si>
  <si>
    <t xml:space="preserve"> </t>
  </si>
  <si>
    <t>Frozen</t>
  </si>
  <si>
    <t>Peaches—Average retail price per pound and per cup equivalent, 2020</t>
  </si>
  <si>
    <t>Preparation yield factor</t>
  </si>
  <si>
    <t xml:space="preserve">Size of a cup equivalent </t>
  </si>
  <si>
    <t>Average price per cup equivalent</t>
  </si>
  <si>
    <r>
      <t>Average retail price</t>
    </r>
    <r>
      <rPr>
        <vertAlign val="superscript"/>
        <sz val="12"/>
        <rFont val="Arial"/>
        <family val="2"/>
      </rPr>
      <t xml:space="preserve"> </t>
    </r>
  </si>
  <si>
    <r>
      <t>Fresh</t>
    </r>
    <r>
      <rPr>
        <vertAlign val="superscript"/>
        <sz val="12"/>
        <rFont val="Arial"/>
        <family val="2"/>
      </rPr>
      <t>1</t>
    </r>
  </si>
  <si>
    <r>
      <t xml:space="preserve">  Packed in juice</t>
    </r>
    <r>
      <rPr>
        <vertAlign val="superscript"/>
        <sz val="12"/>
        <rFont val="Arial"/>
        <family val="2"/>
      </rPr>
      <t>2</t>
    </r>
  </si>
  <si>
    <r>
      <t xml:space="preserve">  Packed in syrup or water</t>
    </r>
    <r>
      <rPr>
        <vertAlign val="superscript"/>
        <sz val="12"/>
        <rFont val="Arial"/>
        <family val="2"/>
      </rPr>
      <t>3</t>
    </r>
  </si>
  <si>
    <r>
      <rPr>
        <vertAlign val="superscript"/>
        <sz val="12"/>
        <rFont val="Arial"/>
        <family val="2"/>
      </rPr>
      <t>1</t>
    </r>
    <r>
      <rPr>
        <sz val="12"/>
        <rFont val="Arial"/>
        <family val="2"/>
      </rPr>
      <t>The USDA National Nutrient Database for Standard Reference (SR) reports that the inedible pit of a peach accounts for 4 percent of the retail weight, implying a preparation yield of 96 percent, when eaten raw.</t>
    </r>
  </si>
  <si>
    <r>
      <rPr>
        <vertAlign val="superscript"/>
        <sz val="12"/>
        <rFont val="Arial"/>
        <family val="2"/>
      </rPr>
      <t>2</t>
    </r>
    <r>
      <rPr>
        <sz val="12"/>
        <rFont val="Arial"/>
        <family val="2"/>
      </rPr>
      <t xml:space="preserve">Consumers are assumed to eat the solid fruit and drink the juice. All contents of the can are edible and count towards an individual's recommended fruit consumption.   </t>
    </r>
  </si>
  <si>
    <r>
      <rPr>
        <vertAlign val="superscript"/>
        <sz val="12"/>
        <rFont val="Arial"/>
        <family val="2"/>
      </rPr>
      <t>3</t>
    </r>
    <r>
      <rPr>
        <sz val="12"/>
        <rFont val="Arial"/>
        <family val="2"/>
      </rPr>
      <t xml:space="preserve">The syrup (or water) is discarded prior to consumption. Based on the Food Patterns Equivalents Database (FPED), ERS assumes that 65 percent of the can's gross weight is solid and 35 percent is liquid. The FPED cup equivalent weight for canned fruit is the weight of the solids and not of the liquid medium in which it is packed. The preparation yield factor for canned peaches in the above table does not account for any further preparation that occurs prior to consumption. </t>
    </r>
  </si>
  <si>
    <t xml:space="preserve">Source: USDA, Economic Research Service calculations from 2020 Circana (formerly Information Resources, Inc. [IRI]) OmniMarket Core Outlets (formerly InfoScan) data; the USDA National Nutrient Database for Standard Reference (SR), Legacy Release; and the Food Patterns Equivalents Database (FPED) 2017–18 as well as the FPED's accompanying Methodology and User Guide.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</si>
</sst>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8" x14ac:knownFonts="1">
    <font>
      <sz val="11"/>
      <color theme="1"/>
      <name val="Calibri"/>
      <family val="2"/>
      <scheme val="minor"/>
    </font>
    <font>
      <sz val="11"/>
      <color theme="1"/>
      <name val="Calibri"/>
      <family val="2"/>
      <scheme val="minor"/>
    </font>
    <font>
      <sz val="10"/>
      <name val="Arial"/>
      <family val="2"/>
    </font>
    <font>
      <b/>
      <sz val="12"/>
      <name val="Arial"/>
      <family val="2"/>
    </font>
    <font>
      <sz val="12"/>
      <color theme="1"/>
      <name val="Calibri"/>
      <family val="2"/>
      <scheme val="minor"/>
    </font>
    <font>
      <sz val="12"/>
      <name val="Arial"/>
      <family val="2"/>
    </font>
    <font>
      <vertAlign val="superscript"/>
      <sz val="12"/>
      <name val="Arial"/>
      <family val="2"/>
    </font>
    <font>
      <sz val="12"/>
      <color theme="1"/>
      <name val="Arial"/>
      <family val="2"/>
    </font>
  </fonts>
  <fills count="3">
    <fill>
      <patternFill patternType="none"/>
    </fill>
    <fill>
      <patternFill patternType="gray125"/>
    </fill>
    <fill>
      <patternFill patternType="solid">
        <fgColor rgb="FFFFFFCC"/>
      </patternFill>
    </fill>
  </fills>
  <borders count="15">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right/>
      <top style="double">
        <color indexed="64"/>
      </top>
      <bottom style="thin">
        <color theme="0"/>
      </bottom>
      <diagonal/>
    </border>
    <border>
      <left style="thin">
        <color theme="0" tint="-0.499984740745262"/>
      </left>
      <right/>
      <top style="double">
        <color indexed="64"/>
      </top>
      <bottom style="thin">
        <color theme="0"/>
      </bottom>
      <diagonal/>
    </border>
    <border>
      <left/>
      <right/>
      <top/>
      <bottom style="double">
        <color indexed="64"/>
      </bottom>
      <diagonal/>
    </border>
    <border>
      <left style="thin">
        <color indexed="64"/>
      </left>
      <right style="thin">
        <color auto="1"/>
      </right>
      <top style="double">
        <color indexed="64"/>
      </top>
      <bottom style="thin">
        <color indexed="64"/>
      </bottom>
      <diagonal/>
    </border>
    <border>
      <left/>
      <right style="thin">
        <color theme="0"/>
      </right>
      <top style="thin">
        <color indexed="64"/>
      </top>
      <bottom style="thin">
        <color indexed="64"/>
      </bottom>
      <diagonal/>
    </border>
    <border>
      <left style="thin">
        <color theme="0"/>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2" borderId="1" applyNumberFormat="0" applyFont="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37">
    <xf numFmtId="0" fontId="0" fillId="0" borderId="0" xfId="0"/>
    <xf numFmtId="0" fontId="3" fillId="0" borderId="10" xfId="2" applyFont="1" applyBorder="1" applyAlignment="1">
      <alignment vertical="center"/>
    </xf>
    <xf numFmtId="0" fontId="4" fillId="0" borderId="10" xfId="0" applyFont="1" applyBorder="1" applyAlignment="1">
      <alignment vertical="center"/>
    </xf>
    <xf numFmtId="0" fontId="4" fillId="0" borderId="0" xfId="0" applyFont="1"/>
    <xf numFmtId="0" fontId="5" fillId="0" borderId="9" xfId="0" applyFont="1" applyBorder="1" applyAlignment="1">
      <alignment vertical="center" wrapText="1"/>
    </xf>
    <xf numFmtId="2" fontId="5" fillId="0" borderId="7" xfId="0" applyNumberFormat="1" applyFont="1" applyBorder="1" applyAlignment="1">
      <alignment horizontal="centerContinuous" vertical="center" wrapText="1"/>
    </xf>
    <xf numFmtId="2" fontId="5" fillId="0" borderId="6" xfId="0" applyNumberFormat="1" applyFont="1" applyBorder="1" applyAlignment="1">
      <alignment horizontal="centerContinuous" vertical="center" wrapText="1"/>
    </xf>
    <xf numFmtId="9" fontId="5" fillId="0" borderId="8" xfId="1" applyFont="1" applyBorder="1" applyAlignment="1">
      <alignment horizontal="center" vertical="center" wrapText="1"/>
    </xf>
    <xf numFmtId="2" fontId="5" fillId="0" borderId="6" xfId="0" applyNumberFormat="1" applyFont="1" applyBorder="1" applyAlignment="1">
      <alignment horizontal="centerContinuous" vertical="center"/>
    </xf>
    <xf numFmtId="0" fontId="5" fillId="0" borderId="11" xfId="0" applyFont="1" applyBorder="1" applyAlignment="1">
      <alignment horizontal="center" vertical="center" wrapText="1"/>
    </xf>
    <xf numFmtId="0" fontId="5" fillId="0" borderId="5" xfId="2" applyFont="1" applyBorder="1" applyAlignment="1">
      <alignment vertical="center"/>
    </xf>
    <xf numFmtId="164" fontId="5" fillId="0" borderId="5" xfId="2" applyNumberFormat="1" applyFont="1" applyBorder="1" applyAlignment="1">
      <alignment horizontal="center" vertical="center"/>
    </xf>
    <xf numFmtId="2" fontId="5" fillId="0" borderId="5" xfId="2" applyNumberFormat="1" applyFont="1" applyBorder="1" applyAlignment="1">
      <alignment horizontal="center" vertical="center"/>
    </xf>
    <xf numFmtId="0" fontId="5" fillId="0" borderId="5" xfId="0" applyFont="1" applyBorder="1" applyAlignment="1">
      <alignment horizontal="center" vertical="center"/>
    </xf>
    <xf numFmtId="165" fontId="5" fillId="0" borderId="5" xfId="3" applyNumberFormat="1" applyFont="1" applyFill="1" applyBorder="1" applyAlignment="1">
      <alignment horizontal="center" vertical="center"/>
    </xf>
    <xf numFmtId="0" fontId="5" fillId="0" borderId="5" xfId="2" applyFont="1" applyBorder="1" applyAlignment="1">
      <alignment horizontal="center" vertical="center"/>
    </xf>
    <xf numFmtId="0" fontId="5" fillId="0" borderId="12" xfId="0" applyFont="1" applyBorder="1" applyAlignment="1">
      <alignment vertical="center"/>
    </xf>
    <xf numFmtId="164" fontId="5" fillId="0" borderId="13" xfId="0" applyNumberFormat="1" applyFont="1" applyBorder="1" applyAlignment="1">
      <alignment horizontal="center" vertical="center"/>
    </xf>
    <xf numFmtId="0" fontId="7" fillId="0" borderId="13" xfId="0" applyFont="1" applyBorder="1"/>
    <xf numFmtId="1" fontId="5" fillId="0" borderId="13" xfId="0" applyNumberFormat="1" applyFont="1" applyBorder="1" applyAlignment="1">
      <alignment horizontal="center" vertical="center"/>
    </xf>
    <xf numFmtId="0" fontId="5" fillId="0" borderId="13" xfId="0" applyFont="1" applyBorder="1" applyAlignment="1">
      <alignment horizontal="center"/>
    </xf>
    <xf numFmtId="0" fontId="4" fillId="0" borderId="14" xfId="0" applyFont="1" applyBorder="1"/>
    <xf numFmtId="0" fontId="5" fillId="0" borderId="5" xfId="0" applyFont="1" applyBorder="1" applyAlignment="1">
      <alignment vertical="center"/>
    </xf>
    <xf numFmtId="164" fontId="5" fillId="0" borderId="5" xfId="0" applyNumberFormat="1" applyFont="1" applyBorder="1" applyAlignment="1">
      <alignment horizontal="center" vertical="center"/>
    </xf>
    <xf numFmtId="2" fontId="5" fillId="0" borderId="5" xfId="0" applyNumberFormat="1" applyFont="1" applyBorder="1" applyAlignment="1">
      <alignment horizontal="center" vertical="center"/>
    </xf>
    <xf numFmtId="165" fontId="7" fillId="0" borderId="5" xfId="0" applyNumberFormat="1" applyFont="1" applyBorder="1" applyAlignment="1">
      <alignment horizontal="center"/>
    </xf>
    <xf numFmtId="165" fontId="5" fillId="0" borderId="5" xfId="0" applyNumberFormat="1" applyFont="1" applyBorder="1" applyAlignment="1">
      <alignment horizontal="center" vertical="center"/>
    </xf>
    <xf numFmtId="0" fontId="5" fillId="0" borderId="4" xfId="2" applyFont="1" applyBorder="1" applyAlignment="1">
      <alignment vertical="center"/>
    </xf>
    <xf numFmtId="164" fontId="5" fillId="0" borderId="4" xfId="2" applyNumberFormat="1" applyFont="1" applyBorder="1" applyAlignment="1">
      <alignment horizontal="center" vertical="center"/>
    </xf>
    <xf numFmtId="0" fontId="5" fillId="0" borderId="4" xfId="2" applyFont="1" applyBorder="1" applyAlignment="1">
      <alignment horizontal="center" vertical="center"/>
    </xf>
    <xf numFmtId="0" fontId="5" fillId="0" borderId="4" xfId="0" applyFont="1" applyBorder="1" applyAlignment="1">
      <alignment horizontal="center" vertical="center"/>
    </xf>
    <xf numFmtId="165" fontId="5" fillId="0" borderId="4" xfId="2" applyNumberFormat="1" applyFont="1" applyBorder="1" applyAlignment="1">
      <alignment horizontal="center" vertical="center"/>
    </xf>
    <xf numFmtId="0" fontId="5" fillId="0" borderId="3" xfId="0" applyFont="1" applyBorder="1"/>
    <xf numFmtId="0" fontId="4" fillId="0" borderId="3" xfId="0" applyFont="1" applyBorder="1"/>
    <xf numFmtId="0" fontId="5" fillId="0" borderId="2" xfId="0" applyFont="1" applyBorder="1"/>
    <xf numFmtId="0" fontId="4" fillId="0" borderId="2" xfId="0" applyFont="1" applyBorder="1"/>
    <xf numFmtId="2" fontId="5" fillId="0" borderId="2" xfId="0" applyNumberFormat="1" applyFont="1" applyBorder="1"/>
  </cellXfs>
  <cellStyles count="9">
    <cellStyle name="Normal" xfId="0" builtinId="0"/>
    <cellStyle name="Normal 2" xfId="4" xr:uid="{00000000-0005-0000-0000-000001000000}"/>
    <cellStyle name="Normal 4" xfId="2" xr:uid="{00000000-0005-0000-0000-000002000000}"/>
    <cellStyle name="Normal 5" xfId="5" xr:uid="{00000000-0005-0000-0000-000003000000}"/>
    <cellStyle name="Note 3" xfId="3"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
  <sheetViews>
    <sheetView tabSelected="1" workbookViewId="0"/>
  </sheetViews>
  <sheetFormatPr defaultRowHeight="15.75" x14ac:dyDescent="0.25"/>
  <cols>
    <col min="1" max="1" width="28.28515625" style="3" bestFit="1" customWidth="1"/>
    <col min="2" max="2" width="12" style="3" bestFit="1" customWidth="1"/>
    <col min="3" max="3" width="11.85546875" style="3" bestFit="1" customWidth="1"/>
    <col min="4" max="4" width="13" style="3" bestFit="1" customWidth="1"/>
    <col min="5" max="5" width="12" style="3" bestFit="1" customWidth="1"/>
    <col min="6" max="6" width="8.5703125" style="3" bestFit="1" customWidth="1"/>
    <col min="7" max="7" width="19.42578125" style="3" bestFit="1" customWidth="1"/>
    <col min="8" max="16384" width="9.140625" style="3"/>
  </cols>
  <sheetData>
    <row r="1" spans="1:7" ht="16.5" thickBot="1" x14ac:dyDescent="0.3">
      <c r="A1" s="1" t="s">
        <v>6</v>
      </c>
      <c r="B1" s="2"/>
      <c r="C1" s="2"/>
      <c r="D1" s="2"/>
      <c r="E1" s="2"/>
      <c r="F1" s="2"/>
      <c r="G1" s="2"/>
    </row>
    <row r="2" spans="1:7" ht="30.75" thickTop="1" x14ac:dyDescent="0.25">
      <c r="A2" s="4" t="s">
        <v>0</v>
      </c>
      <c r="B2" s="5" t="s">
        <v>10</v>
      </c>
      <c r="C2" s="6"/>
      <c r="D2" s="7" t="s">
        <v>7</v>
      </c>
      <c r="E2" s="5" t="s">
        <v>8</v>
      </c>
      <c r="F2" s="8"/>
      <c r="G2" s="9" t="s">
        <v>9</v>
      </c>
    </row>
    <row r="3" spans="1:7" ht="18" x14ac:dyDescent="0.25">
      <c r="A3" s="10" t="s">
        <v>11</v>
      </c>
      <c r="B3" s="11">
        <v>1.71672316636727</v>
      </c>
      <c r="C3" s="12" t="s">
        <v>1</v>
      </c>
      <c r="D3" s="13">
        <v>0.96</v>
      </c>
      <c r="E3" s="14">
        <f>155/453.59237</f>
        <v>0.34171650638656026</v>
      </c>
      <c r="F3" s="15" t="s">
        <v>2</v>
      </c>
      <c r="G3" s="11">
        <f>B3*E3/D3</f>
        <v>0.61107566962905957</v>
      </c>
    </row>
    <row r="4" spans="1:7" x14ac:dyDescent="0.25">
      <c r="A4" s="16" t="s">
        <v>3</v>
      </c>
      <c r="B4" s="17" t="s">
        <v>4</v>
      </c>
      <c r="C4" s="18"/>
      <c r="D4" s="19" t="s">
        <v>4</v>
      </c>
      <c r="E4" s="18"/>
      <c r="F4" s="20" t="s">
        <v>4</v>
      </c>
      <c r="G4" s="21"/>
    </row>
    <row r="5" spans="1:7" ht="18" x14ac:dyDescent="0.25">
      <c r="A5" s="22" t="s">
        <v>12</v>
      </c>
      <c r="B5" s="23">
        <v>2.0236869788473402</v>
      </c>
      <c r="C5" s="24" t="s">
        <v>1</v>
      </c>
      <c r="D5" s="13">
        <v>1</v>
      </c>
      <c r="E5" s="25">
        <f>245/453.59237</f>
        <v>0.54013254235295005</v>
      </c>
      <c r="F5" s="15" t="s">
        <v>2</v>
      </c>
      <c r="G5" s="11">
        <f>B5*E5/D5</f>
        <v>1.0930591928113744</v>
      </c>
    </row>
    <row r="6" spans="1:7" ht="18" x14ac:dyDescent="0.25">
      <c r="A6" s="22" t="s">
        <v>13</v>
      </c>
      <c r="B6" s="23">
        <v>1.8117233725948201</v>
      </c>
      <c r="C6" s="24" t="s">
        <v>1</v>
      </c>
      <c r="D6" s="13">
        <v>0.65</v>
      </c>
      <c r="E6" s="26">
        <f>200/453.59237</f>
        <v>0.44092452436975516</v>
      </c>
      <c r="F6" s="15" t="s">
        <v>2</v>
      </c>
      <c r="G6" s="11">
        <f>B6*E6/D6</f>
        <v>1.2289742559245227</v>
      </c>
    </row>
    <row r="7" spans="1:7" ht="16.5" thickBot="1" x14ac:dyDescent="0.3">
      <c r="A7" s="27" t="s">
        <v>5</v>
      </c>
      <c r="B7" s="28">
        <v>3.3867094332533898</v>
      </c>
      <c r="C7" s="29" t="s">
        <v>1</v>
      </c>
      <c r="D7" s="30">
        <v>1</v>
      </c>
      <c r="E7" s="31">
        <f>150/453.59237</f>
        <v>0.33069339327731634</v>
      </c>
      <c r="F7" s="29" t="s">
        <v>2</v>
      </c>
      <c r="G7" s="28">
        <f>B7*E7/D7</f>
        <v>1.1199624345268604</v>
      </c>
    </row>
    <row r="8" spans="1:7" ht="19.5" thickTop="1" x14ac:dyDescent="0.25">
      <c r="A8" s="32" t="s">
        <v>14</v>
      </c>
      <c r="B8" s="33"/>
      <c r="C8" s="33"/>
      <c r="D8" s="33"/>
      <c r="E8" s="33"/>
      <c r="F8" s="33"/>
      <c r="G8" s="33"/>
    </row>
    <row r="9" spans="1:7" ht="18.75" x14ac:dyDescent="0.25">
      <c r="A9" s="34" t="s">
        <v>15</v>
      </c>
      <c r="B9" s="35"/>
      <c r="C9" s="35"/>
      <c r="D9" s="35"/>
      <c r="E9" s="35"/>
      <c r="F9" s="35"/>
      <c r="G9" s="35"/>
    </row>
    <row r="10" spans="1:7" ht="18.75" x14ac:dyDescent="0.25">
      <c r="A10" s="34" t="s">
        <v>16</v>
      </c>
      <c r="B10" s="34"/>
      <c r="C10" s="34"/>
      <c r="D10" s="34"/>
      <c r="E10" s="34"/>
      <c r="F10" s="34"/>
      <c r="G10" s="34"/>
    </row>
    <row r="11" spans="1:7" x14ac:dyDescent="0.25">
      <c r="A11" s="36" t="s">
        <v>17</v>
      </c>
      <c r="B11" s="36"/>
      <c r="C11" s="36"/>
      <c r="D11" s="36"/>
      <c r="E11" s="36"/>
      <c r="F11" s="36"/>
      <c r="G11" s="3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Peaches</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Peaches—Average retail price per pound and per cup equivalent</dc:title>
  <dc:subject>Agricultural Economics</dc:subject>
  <dc:creator>Hayden Stewart; Jeffrey Hyman</dc:creator>
  <cp:keywords>Peaches, fruits and vegetables, average prices, retail stores, IRI Infoscan data, food consumption, edible cup equivalents, FPED, U.S. Department of Agriculture, USDA, Economic Research Service, ERS</cp:keywords>
  <dc:description>Excel table showing average price per cup equivalent for peaches 2020.</dc:description>
  <cp:lastModifiedBy>Hyman, Jeffrey - REE-ERS, Washington, DC</cp:lastModifiedBy>
  <cp:revision/>
  <dcterms:created xsi:type="dcterms:W3CDTF">2015-03-11T14:58:26Z</dcterms:created>
  <dcterms:modified xsi:type="dcterms:W3CDTF">2023-05-21T01:48:00Z</dcterms:modified>
  <cp:category/>
  <cp:contentStatus/>
</cp:coreProperties>
</file>