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72E73614-8504-48B5-B3F7-C6FEF6F15433}" xr6:coauthVersionLast="47" xr6:coauthVersionMax="47" xr10:uidLastSave="{00000000-0000-0000-0000-000000000000}"/>
  <bookViews>
    <workbookView xWindow="29400" yWindow="480" windowWidth="25560" windowHeight="14835" xr2:uid="{00000000-000D-0000-FFFF-FFFF00000000}"/>
  </bookViews>
  <sheets>
    <sheet name="Spinach"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 l="1"/>
  <c r="G4" i="1" s="1"/>
  <c r="E5" i="1"/>
  <c r="G5" i="1" s="1"/>
  <c r="E6" i="1"/>
  <c r="G6" i="1" s="1"/>
  <c r="D7" i="1"/>
  <c r="E7" i="1"/>
  <c r="G7" i="1" l="1"/>
</calcChain>
</file>

<file path=xl/sharedStrings.xml><?xml version="1.0" encoding="utf-8"?>
<sst xmlns="http://schemas.openxmlformats.org/spreadsheetml/2006/main" count="23" uniqueCount="17">
  <si>
    <t>Form</t>
  </si>
  <si>
    <t>Boiled</t>
  </si>
  <si>
    <t xml:space="preserve"> per pound</t>
  </si>
  <si>
    <t>Raw</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</si>
  <si>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</si>
  <si>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</si>
  <si>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</si>
  <si>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</si>
  <si>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</si>
  <si>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t>
    </r>
    <r>
      <rPr>
        <vertAlign val="superscript"/>
        <sz val="12"/>
        <rFont val="Arial"/>
        <family val="2"/>
      </rPr>
      <t>2</t>
    </r>
  </si>
  <si>
    <r>
      <t>Frozen</t>
    </r>
    <r>
      <rPr>
        <vertAlign val="superscript"/>
        <sz val="12"/>
        <rFont val="Arial"/>
        <family val="2"/>
      </rPr>
      <t>3</t>
    </r>
  </si>
  <si>
    <t>Spinach—Average retail price per pound and per cup equivalent, 2022</t>
  </si>
  <si>
    <r>
      <rPr>
        <vertAlign val="superscript"/>
        <sz val="12"/>
        <rFont val="Arial"/>
        <family val="2"/>
      </rPr>
      <t>1</t>
    </r>
    <r>
      <rPr>
        <sz val="12"/>
        <rFont val="Arial"/>
        <family val="2"/>
      </rPr>
      <t xml:space="preserve">Includes regular and baby spinach packaged in a bag, clamshell, or similar container. It is assumed that all refuse has been removed prior to purchase. It is also assumed that this spinach may be eaten raw or after boiling. USDA, Agricultural Research Service’s (ARS) </t>
    </r>
    <r>
      <rPr>
        <i/>
        <sz val="12"/>
        <rFont val="Arial"/>
        <family val="2"/>
      </rPr>
      <t>Agriculture Handbook No. 102</t>
    </r>
    <r>
      <rPr>
        <sz val="12"/>
        <rFont val="Arial"/>
        <family val="2"/>
      </rPr>
      <t xml:space="preserve"> reports a preparation yield of 77 percent for boiling trimmed, raw spinach.</t>
    </r>
  </si>
  <si>
    <r>
      <rPr>
        <vertAlign val="superscript"/>
        <sz val="12"/>
        <rFont val="Arial"/>
        <family val="2"/>
      </rPr>
      <t>2</t>
    </r>
    <r>
      <rPr>
        <sz val="12"/>
        <rFont val="Arial"/>
        <family val="2"/>
      </rPr>
      <t>The liquid contents of the can are discarded prior to consumption. Based on USDA, ARS’ Food Patterns Equivalents Database (FPED), USDA, ERS assumes that 65 percent of the can's gross weight is solid and 35 percent is liquid medium. The FPED cup-equivalent weight for canned spinach is the weight of the solids and not of the liquid medium in which the vegetable is packed. The preparation yield factor for canned spinach in the above table does not account for any further preparation that occurs prior to consumption.</t>
    </r>
  </si>
  <si>
    <r>
      <rPr>
        <vertAlign val="superscript"/>
        <sz val="12"/>
        <rFont val="Arial"/>
        <family val="2"/>
      </rPr>
      <t>3</t>
    </r>
    <r>
      <rPr>
        <sz val="12"/>
        <rFont val="Arial"/>
        <family val="2"/>
      </rPr>
      <t>It is assumed that frozen spinach is cooked prior to consumption. USDA, ARS’ Food and Nutrient Database for Dietary Studies (FNDDS) reports that cooking a 10-ounce package of frozen spinach yields 220 grams of cooked vegetable, indicating a preparation yield of about 77.6 percent.</t>
    </r>
  </si>
  <si>
    <t>Pounds</t>
  </si>
  <si>
    <r>
      <t xml:space="preserve">Source: USDA, Economic Research Service (ERS) calculations from 2022 Circana (formerly Information Resources, Inc. (IRI)) OmniMarket Core Outlets (formerly InfoScan) data; and USDA, ARS, Food and Nutrient Database for Dietary Studies (FNDDS) 2015–16, </t>
    </r>
    <r>
      <rPr>
        <i/>
        <sz val="12"/>
        <rFont val="Arial"/>
        <family val="2"/>
      </rPr>
      <t>Agriculture Handbook No. 102, Food Yields Summarized by Different Stages of Preparation</t>
    </r>
    <r>
      <rPr>
        <sz val="12"/>
        <rFont val="Arial"/>
        <family val="2"/>
      </rPr>
      <t>, 1975 (AH102), Food Patterns Equivalents Database (FPED) 2017–18, and the FPED's accompanying Methodology and User Guide.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</si>
</sst>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i/>
      <sz val="12"/>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
      <left style="thin">
        <color indexed="64"/>
      </left>
      <right style="thin">
        <color auto="1"/>
      </right>
      <top style="double">
        <color indexed="64"/>
      </top>
      <bottom style="thin">
        <color indexed="64"/>
      </bottom>
      <diagonal/>
    </border>
    <border>
      <left style="thin">
        <color theme="1" tint="0.499984740745262"/>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1" tint="0.499984740745262"/>
      </right>
      <top style="thin">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1">
    <xf numFmtId="0" fontId="0" fillId="0" borderId="0" xfId="0"/>
    <xf numFmtId="0" fontId="3" fillId="0" borderId="11" xfId="2" applyFont="1" applyBorder="1" applyAlignment="1">
      <alignment vertical="center"/>
    </xf>
    <xf numFmtId="0" fontId="4" fillId="0" borderId="11" xfId="0" applyFont="1" applyBorder="1" applyAlignment="1">
      <alignment vertical="center"/>
    </xf>
    <xf numFmtId="0" fontId="4" fillId="0" borderId="0" xfId="0" applyFont="1"/>
    <xf numFmtId="0" fontId="5" fillId="0" borderId="10" xfId="0" applyFont="1" applyBorder="1" applyAlignment="1">
      <alignment vertical="center" wrapText="1"/>
    </xf>
    <xf numFmtId="2" fontId="5" fillId="0" borderId="8" xfId="0" applyNumberFormat="1" applyFont="1" applyBorder="1" applyAlignment="1">
      <alignment horizontal="centerContinuous" vertical="center" wrapText="1"/>
    </xf>
    <xf numFmtId="2" fontId="5" fillId="0" borderId="7" xfId="0" applyNumberFormat="1" applyFont="1" applyBorder="1" applyAlignment="1">
      <alignment horizontal="centerContinuous" vertical="center" wrapText="1"/>
    </xf>
    <xf numFmtId="9" fontId="5" fillId="0" borderId="9" xfId="1" applyFont="1" applyBorder="1" applyAlignment="1">
      <alignment horizontal="center" vertical="center" wrapText="1"/>
    </xf>
    <xf numFmtId="2" fontId="5" fillId="0" borderId="7"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6" xfId="2" applyFont="1" applyBorder="1"/>
    <xf numFmtId="0" fontId="4" fillId="0" borderId="13" xfId="0" applyFont="1" applyBorder="1"/>
    <xf numFmtId="0" fontId="4" fillId="0" borderId="14" xfId="0" applyFont="1" applyBorder="1"/>
    <xf numFmtId="0" fontId="4" fillId="0" borderId="15" xfId="0" applyFont="1" applyBorder="1"/>
    <xf numFmtId="0" fontId="5" fillId="0" borderId="5" xfId="2" applyFont="1" applyBorder="1" applyAlignment="1">
      <alignment horizontal="left" indent="1"/>
    </xf>
    <xf numFmtId="164" fontId="5" fillId="0" borderId="5" xfId="2" applyNumberFormat="1" applyFont="1" applyBorder="1" applyAlignment="1">
      <alignment horizontal="center"/>
    </xf>
    <xf numFmtId="2" fontId="5" fillId="0" borderId="5" xfId="2" applyNumberFormat="1" applyFont="1" applyBorder="1" applyAlignment="1">
      <alignment horizontal="center"/>
    </xf>
    <xf numFmtId="165" fontId="5" fillId="0" borderId="5" xfId="2" applyNumberFormat="1" applyFont="1" applyBorder="1" applyAlignment="1">
      <alignment horizontal="center"/>
    </xf>
    <xf numFmtId="0" fontId="5" fillId="0" borderId="5" xfId="2" applyFont="1" applyBorder="1" applyAlignment="1">
      <alignment horizontal="center"/>
    </xf>
    <xf numFmtId="0" fontId="5" fillId="0" borderId="5" xfId="2" applyFont="1" applyBorder="1" applyAlignment="1">
      <alignment vertical="center"/>
    </xf>
    <xf numFmtId="0" fontId="5" fillId="0" borderId="4" xfId="2" applyFont="1" applyBorder="1" applyAlignment="1">
      <alignment vertical="center"/>
    </xf>
    <xf numFmtId="164" fontId="5" fillId="0" borderId="4" xfId="2" applyNumberFormat="1" applyFont="1" applyBorder="1" applyAlignment="1">
      <alignment horizontal="center"/>
    </xf>
    <xf numFmtId="2" fontId="5" fillId="0" borderId="4" xfId="2" applyNumberFormat="1" applyFont="1" applyBorder="1" applyAlignment="1">
      <alignment horizontal="center"/>
    </xf>
    <xf numFmtId="165" fontId="5" fillId="0" borderId="4" xfId="2" applyNumberFormat="1" applyFont="1" applyBorder="1" applyAlignment="1">
      <alignment horizontal="center"/>
    </xf>
    <xf numFmtId="0" fontId="5" fillId="0" borderId="4" xfId="2" applyFont="1" applyBorder="1" applyAlignment="1">
      <alignment horizontal="center"/>
    </xf>
    <xf numFmtId="2" fontId="5" fillId="0" borderId="3" xfId="2" applyNumberFormat="1" applyFont="1" applyBorder="1"/>
    <xf numFmtId="0" fontId="5" fillId="0" borderId="2" xfId="2" applyFont="1" applyBorder="1"/>
    <xf numFmtId="0" fontId="4" fillId="0" borderId="2" xfId="0" applyFont="1" applyBorder="1"/>
    <xf numFmtId="2" fontId="5" fillId="0" borderId="2" xfId="2" applyNumberFormat="1" applyFont="1" applyBorder="1"/>
    <xf numFmtId="0" fontId="5" fillId="0" borderId="5" xfId="0" applyFont="1" applyBorder="1" applyAlignment="1">
      <alignment horizontal="center"/>
    </xf>
    <xf numFmtId="165" fontId="5" fillId="0" borderId="4" xfId="0" applyNumberFormat="1" applyFont="1" applyBorder="1" applyAlignment="1">
      <alignment horizontal="center"/>
    </xf>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workbookViewId="0"/>
  </sheetViews>
  <sheetFormatPr defaultRowHeight="15.75" x14ac:dyDescent="0.25"/>
  <cols>
    <col min="1" max="1" width="10" style="3" bestFit="1" customWidth="1"/>
    <col min="2" max="2" width="10.7109375" style="3" customWidth="1"/>
    <col min="3" max="3" width="11.85546875" style="3" bestFit="1" customWidth="1"/>
    <col min="4" max="4" width="13" style="3" bestFit="1" customWidth="1"/>
    <col min="5" max="5" width="10.85546875" style="3" customWidth="1"/>
    <col min="6" max="6" width="8.85546875" style="3" bestFit="1" customWidth="1"/>
    <col min="7" max="7" width="19.42578125" style="3" bestFit="1" customWidth="1"/>
    <col min="8" max="16384" width="9.140625" style="3"/>
  </cols>
  <sheetData>
    <row r="1" spans="1:7" ht="16.5" thickBot="1" x14ac:dyDescent="0.3">
      <c r="A1" s="1" t="s">
        <v>11</v>
      </c>
      <c r="B1" s="2"/>
      <c r="C1" s="2"/>
      <c r="D1" s="2"/>
      <c r="E1" s="2"/>
      <c r="F1" s="2"/>
      <c r="G1" s="2"/>
    </row>
    <row r="2" spans="1:7" ht="30.75" thickTop="1" x14ac:dyDescent="0.25">
      <c r="A2" s="4" t="s">
        <v>0</v>
      </c>
      <c r="B2" s="5" t="s">
        <v>7</v>
      </c>
      <c r="C2" s="6"/>
      <c r="D2" s="7" t="s">
        <v>4</v>
      </c>
      <c r="E2" s="5" t="s">
        <v>5</v>
      </c>
      <c r="F2" s="8"/>
      <c r="G2" s="9" t="s">
        <v>6</v>
      </c>
    </row>
    <row r="3" spans="1:7" ht="18.75" x14ac:dyDescent="0.25">
      <c r="A3" s="10" t="s">
        <v>8</v>
      </c>
      <c r="B3" s="11"/>
      <c r="C3" s="12"/>
      <c r="D3" s="12"/>
      <c r="E3" s="12"/>
      <c r="F3" s="12"/>
      <c r="G3" s="13"/>
    </row>
    <row r="4" spans="1:7" x14ac:dyDescent="0.25">
      <c r="A4" s="14" t="s">
        <v>1</v>
      </c>
      <c r="B4" s="15">
        <v>4.1214253283597202</v>
      </c>
      <c r="C4" s="16" t="s">
        <v>2</v>
      </c>
      <c r="D4" s="29">
        <v>0.77</v>
      </c>
      <c r="E4" s="17">
        <f>150/453.59237</f>
        <v>0.33069339327731634</v>
      </c>
      <c r="F4" s="18" t="s">
        <v>15</v>
      </c>
      <c r="G4" s="15">
        <f>B4*E4/D4</f>
        <v>1.7700365285381214</v>
      </c>
    </row>
    <row r="5" spans="1:7" x14ac:dyDescent="0.25">
      <c r="A5" s="14" t="s">
        <v>3</v>
      </c>
      <c r="B5" s="15">
        <v>4.1214253283597202</v>
      </c>
      <c r="C5" s="16" t="s">
        <v>2</v>
      </c>
      <c r="D5" s="29">
        <v>1</v>
      </c>
      <c r="E5" s="17">
        <f>70/453.59237</f>
        <v>0.1543235835294143</v>
      </c>
      <c r="F5" s="18" t="s">
        <v>15</v>
      </c>
      <c r="G5" s="15">
        <f>B5*E5/D5</f>
        <v>0.63603312592136507</v>
      </c>
    </row>
    <row r="6" spans="1:7" ht="18" x14ac:dyDescent="0.25">
      <c r="A6" s="19" t="s">
        <v>9</v>
      </c>
      <c r="B6" s="15">
        <v>1.56764846332401</v>
      </c>
      <c r="C6" s="16" t="s">
        <v>2</v>
      </c>
      <c r="D6" s="29">
        <v>0.65</v>
      </c>
      <c r="E6" s="17">
        <f>170/453.59237</f>
        <v>0.37478584571429185</v>
      </c>
      <c r="F6" s="18" t="s">
        <v>15</v>
      </c>
      <c r="G6" s="15">
        <f>B6*E6/D6</f>
        <v>0.90389608478399852</v>
      </c>
    </row>
    <row r="7" spans="1:7" ht="18.75" thickBot="1" x14ac:dyDescent="0.3">
      <c r="A7" s="20" t="s">
        <v>10</v>
      </c>
      <c r="B7" s="21">
        <v>2.27963574945244</v>
      </c>
      <c r="C7" s="22" t="s">
        <v>2</v>
      </c>
      <c r="D7" s="30">
        <f>220/(453.59237*10/16)</f>
        <v>0.77602716289076901</v>
      </c>
      <c r="E7" s="23">
        <f>170/453.59237</f>
        <v>0.37478584571429185</v>
      </c>
      <c r="F7" s="24" t="s">
        <v>15</v>
      </c>
      <c r="G7" s="21">
        <f>B7*E7/D7</f>
        <v>1.1009604471787351</v>
      </c>
    </row>
    <row r="8" spans="1:7" ht="19.5" thickTop="1" x14ac:dyDescent="0.25">
      <c r="A8" s="25" t="s">
        <v>12</v>
      </c>
      <c r="B8" s="25"/>
      <c r="C8" s="25"/>
      <c r="D8" s="25"/>
      <c r="E8" s="25"/>
      <c r="F8" s="25"/>
      <c r="G8" s="25"/>
    </row>
    <row r="9" spans="1:7" ht="18.75" x14ac:dyDescent="0.25">
      <c r="A9" s="26" t="s">
        <v>13</v>
      </c>
      <c r="B9" s="27"/>
      <c r="C9" s="27"/>
      <c r="D9" s="27"/>
      <c r="E9" s="27"/>
      <c r="F9" s="27"/>
      <c r="G9" s="27"/>
    </row>
    <row r="10" spans="1:7" ht="18.75" x14ac:dyDescent="0.25">
      <c r="A10" s="26" t="s">
        <v>14</v>
      </c>
      <c r="B10" s="26"/>
      <c r="C10" s="26"/>
      <c r="D10" s="26"/>
      <c r="E10" s="26"/>
      <c r="F10" s="26"/>
      <c r="G10" s="26"/>
    </row>
    <row r="11" spans="1:7" x14ac:dyDescent="0.25">
      <c r="A11" s="28" t="s">
        <v>16</v>
      </c>
      <c r="B11" s="28"/>
      <c r="C11" s="28"/>
      <c r="D11" s="28"/>
      <c r="E11" s="28"/>
      <c r="F11" s="28"/>
      <c r="G11" s="2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Spinach</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Spinach—Average retail price per pound and per cup equivalent</dc:title>
  <dc:subject>Agricultural Economics</dc:subject>
  <dc:creator>Hayden Stewart; Jeffrey Hyman</dc:creator>
  <cp:keywords>fruit and vegetable prices, retail prices, costs to consume, costs per edible cup equivalent, spinach</cp:keywords>
  <dc:description>Excel table showing average price per cup equivalent for spinach in 2022.</dc:description>
  <cp:lastModifiedBy>Hyman, Jeffrey - REE-ERS</cp:lastModifiedBy>
  <cp:revision/>
  <dcterms:created xsi:type="dcterms:W3CDTF">2015-03-11T13:48:14Z</dcterms:created>
  <dcterms:modified xsi:type="dcterms:W3CDTF">2024-05-21T02:37:37Z</dcterms:modified>
  <cp:category/>
  <cp:contentStatus/>
</cp:coreProperties>
</file>