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tin\Desktop\"/>
    </mc:Choice>
  </mc:AlternateContent>
  <xr:revisionPtr revIDLastSave="0" documentId="13_ncr:1_{0B21B907-B2C3-4C5D-B2B7-5A527405B0CA}" xr6:coauthVersionLast="45" xr6:coauthVersionMax="45" xr10:uidLastSave="{00000000-0000-0000-0000-000000000000}"/>
  <bookViews>
    <workbookView xWindow="1900" yWindow="1900" windowWidth="14400" windowHeight="7360" xr2:uid="{90DD3D44-38AC-48CA-AD5C-A7739861E0B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6" i="1" l="1"/>
  <c r="M6" i="1"/>
  <c r="N6" i="1" s="1"/>
  <c r="J6" i="1"/>
  <c r="I6" i="1"/>
  <c r="N5" i="1"/>
  <c r="O5" i="1"/>
  <c r="P5" i="1" s="1"/>
  <c r="Q5" i="1" s="1"/>
  <c r="M5" i="1"/>
  <c r="L5" i="1"/>
  <c r="J5" i="1"/>
  <c r="I5" i="1"/>
  <c r="O4" i="1"/>
  <c r="P4" i="1" s="1"/>
  <c r="Q4" i="1" s="1"/>
  <c r="N4" i="1"/>
  <c r="M4" i="1"/>
  <c r="L4" i="1"/>
  <c r="J4" i="1"/>
  <c r="I4" i="1"/>
  <c r="O3" i="1"/>
  <c r="P3" i="1" s="1"/>
  <c r="Q3" i="1" s="1"/>
  <c r="N3" i="1"/>
  <c r="M3" i="1"/>
  <c r="L3" i="1"/>
  <c r="J3" i="1"/>
  <c r="I3" i="1"/>
  <c r="Q2" i="1"/>
  <c r="P2" i="1"/>
  <c r="O2" i="1"/>
  <c r="N2" i="1"/>
  <c r="M2" i="1"/>
  <c r="J2" i="1"/>
  <c r="L2" i="1"/>
  <c r="I2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<sst xmlns="http://schemas.openxmlformats.org/spreadsheetml/2006/main" count="22" uniqueCount="22">
  <si>
    <t>Stock name</t>
  </si>
  <si>
    <t>CTP</t>
  </si>
  <si>
    <t>Tata steel</t>
  </si>
  <si>
    <t>Shares to buy (qauntity)</t>
  </si>
  <si>
    <t>Apollo Tyres</t>
  </si>
  <si>
    <t>ITC</t>
  </si>
  <si>
    <t>Glenmark</t>
  </si>
  <si>
    <t>SBI</t>
  </si>
  <si>
    <t>Unrealized profit</t>
  </si>
  <si>
    <t>Return on 30 K Investment</t>
  </si>
  <si>
    <t>Investment</t>
  </si>
  <si>
    <t>Unrealized profit per share</t>
  </si>
  <si>
    <t>52 Weeks Low</t>
  </si>
  <si>
    <t>52 Weeks High</t>
  </si>
  <si>
    <t>Difference at current date</t>
  </si>
  <si>
    <t>Recovery rate</t>
  </si>
  <si>
    <t>Today's date</t>
  </si>
  <si>
    <t>Date at 52 weeks Low</t>
  </si>
  <si>
    <t>Date at 52 weeks High</t>
  </si>
  <si>
    <t>Recovery expected in 90 days with ongoing rate</t>
  </si>
  <si>
    <t>Value after 90 days with ongoing rate</t>
  </si>
  <si>
    <t>Days taken to recover at current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</si>
</sst>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-F800]dddd\,\ mmmm\ dd\,\ 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2" fontId="0" fillId="0" borderId="0" xfId="0" applyNumberFormat="1"/>
    <xf numFmtId="10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3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5" fontId="0" fillId="0" borderId="0" xfId="0" applyNumberFormat="1"/>
    <xf numFmtId="2" fontId="0" fillId="0" borderId="0" xfId="0" applyNumberForma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9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3CD30-5D34-4C80-93BA-E8BEF406E22D}">
  <dimension ref="A1:Q7"/>
  <sheetViews>
    <sheetView tabSelected="1" topLeftCell="E1" workbookViewId="0">
      <selection activeCell="M6" sqref="M6"/>
    </sheetView>
  </sheetViews>
  <sheetFormatPr defaultRowHeight="14.5" x14ac:dyDescent="0.35"/>
  <cols>
    <col min="1" max="1" width="13.453125" customWidth="1"/>
    <col min="2" max="2" width="9.453125" customWidth="1"/>
    <col min="3" max="3" width="10.54296875" customWidth="1"/>
    <col min="4" max="4" width="13.36328125" customWidth="1"/>
    <col min="5" max="5" width="13.54296875" customWidth="1"/>
    <col min="6" max="6" width="14.7265625" customWidth="1"/>
    <col min="7" max="7" width="14.08984375" customWidth="1"/>
    <col min="8" max="8" width="13.54296875" customWidth="1"/>
    <col min="9" max="9" width="12.90625" style="1" customWidth="1"/>
    <col min="10" max="10" width="12.36328125" customWidth="1"/>
    <col min="11" max="11" width="14.08984375" customWidth="1"/>
    <col min="12" max="12" width="11.26953125" customWidth="1"/>
    <col min="13" max="13" width="14.08984375" customWidth="1"/>
    <col min="14" max="14" width="15.7265625" customWidth="1"/>
    <col min="15" max="15" width="13.81640625" customWidth="1"/>
    <col min="16" max="16" width="12.26953125" customWidth="1"/>
    <col min="17" max="17" width="15.453125" customWidth="1"/>
  </cols>
  <sheetData>
    <row r="1" spans="1:17" s="3" customFormat="1" ht="65" customHeight="1" x14ac:dyDescent="0.35">
      <c r="A1" s="3" t="s">
        <v>0</v>
      </c>
      <c r="B1" s="3" t="s">
        <v>1</v>
      </c>
      <c r="C1" s="3" t="s">
        <v>10</v>
      </c>
      <c r="D1" s="4" t="s">
        <v>3</v>
      </c>
      <c r="E1" s="3" t="s">
        <v>13</v>
      </c>
      <c r="F1" s="3" t="s">
        <v>12</v>
      </c>
      <c r="G1" s="4" t="s">
        <v>18</v>
      </c>
      <c r="H1" s="4" t="s">
        <v>17</v>
      </c>
      <c r="I1" s="10" t="s">
        <v>14</v>
      </c>
      <c r="J1" s="4" t="s">
        <v>15</v>
      </c>
      <c r="K1" s="4" t="s">
        <v>16</v>
      </c>
      <c r="L1" s="4" t="s">
        <v>21</v>
      </c>
      <c r="M1" s="4" t="s">
        <v>19</v>
      </c>
      <c r="N1" s="4" t="s">
        <v>20</v>
      </c>
      <c r="O1" s="4" t="s">
        <v>11</v>
      </c>
      <c r="P1" s="4" t="s">
        <v>8</v>
      </c>
      <c r="Q1" s="4" t="s">
        <v>9</v>
      </c>
    </row>
    <row r="2" spans="1:17" x14ac:dyDescent="0.35">
      <c r="A2" s="3" t="s">
        <v>2</v>
      </c>
      <c r="B2" s="3">
        <v>277.64999999999998</v>
      </c>
      <c r="C2" s="5">
        <v>30000</v>
      </c>
      <c r="D2" s="5">
        <f>C2/B2</f>
        <v>108.04970286331714</v>
      </c>
      <c r="E2" s="3">
        <v>544.95000000000005</v>
      </c>
      <c r="F2" s="3">
        <v>250.85</v>
      </c>
      <c r="G2" s="8">
        <v>43592</v>
      </c>
      <c r="H2" s="8">
        <v>43920</v>
      </c>
      <c r="I2" s="6">
        <f>B2-F2</f>
        <v>26.799999999999983</v>
      </c>
      <c r="J2" s="7">
        <f>I2/F2</f>
        <v>0.10683675503288811</v>
      </c>
      <c r="K2" s="12">
        <v>43957</v>
      </c>
      <c r="L2" s="11">
        <f>K2-H2</f>
        <v>37</v>
      </c>
      <c r="M2" s="13">
        <f>((J2*100/L2)*90)/100</f>
        <v>0.25987318791783592</v>
      </c>
      <c r="N2" s="6">
        <f>(F2*M2)+F2</f>
        <v>316.03918918918913</v>
      </c>
      <c r="O2" s="6">
        <f>N2-B2</f>
        <v>38.389189189189153</v>
      </c>
      <c r="P2" s="6">
        <f>O2*D2</f>
        <v>4147.9404850555547</v>
      </c>
      <c r="Q2" s="7">
        <f>P2/C2</f>
        <v>0.13826468283518517</v>
      </c>
    </row>
    <row r="3" spans="1:17" x14ac:dyDescent="0.35">
      <c r="A3" s="3" t="s">
        <v>4</v>
      </c>
      <c r="B3" s="3">
        <v>87.5</v>
      </c>
      <c r="C3" s="5">
        <v>30000</v>
      </c>
      <c r="D3" s="5">
        <f>C3/B3</f>
        <v>342.85714285714283</v>
      </c>
      <c r="E3" s="3">
        <v>205.5</v>
      </c>
      <c r="F3" s="3">
        <v>87.5</v>
      </c>
      <c r="G3" s="8">
        <v>43641</v>
      </c>
      <c r="H3" s="8">
        <v>43914</v>
      </c>
      <c r="I3" s="6">
        <f>B3-F3</f>
        <v>0</v>
      </c>
      <c r="J3" s="7">
        <f>I3/F3</f>
        <v>0</v>
      </c>
      <c r="K3" s="12">
        <v>43957</v>
      </c>
      <c r="L3" s="11">
        <f>K3-H3</f>
        <v>43</v>
      </c>
      <c r="M3" s="13">
        <f>((J3*100/L3)*90)/100</f>
        <v>0</v>
      </c>
      <c r="N3" s="6">
        <f>(F3*M3)+F3</f>
        <v>87.5</v>
      </c>
      <c r="O3" s="6">
        <f>N3-B3</f>
        <v>0</v>
      </c>
      <c r="P3" s="6">
        <f>O3*D3</f>
        <v>0</v>
      </c>
      <c r="Q3" s="7">
        <f>P3/C3</f>
        <v>0</v>
      </c>
    </row>
    <row r="4" spans="1:17" x14ac:dyDescent="0.35">
      <c r="A4" s="3" t="s">
        <v>5</v>
      </c>
      <c r="B4" s="3">
        <v>164.95</v>
      </c>
      <c r="C4" s="5">
        <v>30000</v>
      </c>
      <c r="D4" s="5">
        <f>C4/B4</f>
        <v>181.87329493785998</v>
      </c>
      <c r="E4" s="3">
        <v>310</v>
      </c>
      <c r="F4" s="3">
        <v>134.6</v>
      </c>
      <c r="G4" s="8">
        <v>43606</v>
      </c>
      <c r="H4" s="8">
        <v>43903</v>
      </c>
      <c r="I4" s="6">
        <f>B4-F4</f>
        <v>30.349999999999994</v>
      </c>
      <c r="J4" s="7">
        <f>I4/F4</f>
        <v>0.22548291233283801</v>
      </c>
      <c r="K4" s="12">
        <v>43957</v>
      </c>
      <c r="L4" s="11">
        <f>K4-H4</f>
        <v>54</v>
      </c>
      <c r="M4" s="13">
        <f>((J4*100/L4)*90)/100</f>
        <v>0.37580485388806339</v>
      </c>
      <c r="N4" s="6">
        <f>(F4*M4)+F4</f>
        <v>185.18333333333334</v>
      </c>
      <c r="O4" s="6">
        <f>N4-B4</f>
        <v>20.233333333333348</v>
      </c>
      <c r="P4" s="6">
        <f>O4*D4</f>
        <v>3679.9030009093699</v>
      </c>
      <c r="Q4" s="7">
        <f>P4/C4</f>
        <v>0.12266343336364566</v>
      </c>
    </row>
    <row r="5" spans="1:17" x14ac:dyDescent="0.35">
      <c r="A5" s="3" t="s">
        <v>6</v>
      </c>
      <c r="B5" s="3">
        <v>336</v>
      </c>
      <c r="C5" s="5">
        <v>30000</v>
      </c>
      <c r="D5" s="5">
        <f>C5/B5</f>
        <v>89.285714285714292</v>
      </c>
      <c r="E5" s="3">
        <v>639</v>
      </c>
      <c r="F5" s="3">
        <v>161.65</v>
      </c>
      <c r="G5" s="8">
        <v>43592</v>
      </c>
      <c r="H5" s="8">
        <v>43903</v>
      </c>
      <c r="I5" s="6">
        <f>B5-F5</f>
        <v>174.35</v>
      </c>
      <c r="J5" s="7">
        <f>I5/F5</f>
        <v>1.0785648004948962</v>
      </c>
      <c r="K5" s="12">
        <v>43957</v>
      </c>
      <c r="L5" s="11">
        <f>K5-H5</f>
        <v>54</v>
      </c>
      <c r="M5" s="13">
        <f>((J5*100/L5)*90)/100</f>
        <v>1.797608000824827</v>
      </c>
      <c r="N5" s="6">
        <f>(F5*M5)+F5</f>
        <v>452.23333333333335</v>
      </c>
      <c r="O5" s="6">
        <f>N5-B5</f>
        <v>116.23333333333335</v>
      </c>
      <c r="P5" s="6">
        <f>O5*D5</f>
        <v>10377.976190476193</v>
      </c>
      <c r="Q5" s="7">
        <f>P5/C5</f>
        <v>0.34593253968253973</v>
      </c>
    </row>
    <row r="6" spans="1:17" x14ac:dyDescent="0.35">
      <c r="A6" s="3" t="s">
        <v>7</v>
      </c>
      <c r="B6" s="3">
        <v>171.95</v>
      </c>
      <c r="C6" s="5">
        <v>30000</v>
      </c>
      <c r="D6" s="5">
        <f>C6/B6</f>
        <v>174.4693224774644</v>
      </c>
      <c r="E6" s="3">
        <v>373.8</v>
      </c>
      <c r="F6" s="3">
        <v>166.55</v>
      </c>
      <c r="G6" s="8">
        <v>43664</v>
      </c>
      <c r="H6" s="8">
        <v>43957</v>
      </c>
      <c r="I6" s="6">
        <f>B6-F6</f>
        <v>5.3999999999999773</v>
      </c>
      <c r="J6" s="7">
        <f>I6/F6</f>
        <v>3.2422695887120843E-2</v>
      </c>
      <c r="K6" s="12">
        <v>43957</v>
      </c>
      <c r="L6" s="11">
        <f>K6-H6</f>
        <v>0</v>
      </c>
      <c r="M6" s="13" t="e">
        <f>((J6*100/L6)*90)/100</f>
        <v>#DIV/0!</v>
      </c>
      <c r="N6" s="6" t="e">
        <f>(F6*M6)+F6</f>
        <v>#DIV/0!</v>
      </c>
      <c r="O6" s="6"/>
      <c r="P6" s="6"/>
      <c r="Q6" s="7"/>
    </row>
    <row r="7" spans="1:17" x14ac:dyDescent="0.35">
      <c r="G7" s="9"/>
      <c r="H7" s="9"/>
      <c r="J7" s="2"/>
      <c r="K7" s="2"/>
      <c r="L7" s="2"/>
      <c r="M7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Nitin</dc:creator>
  <cp:lastModifiedBy>Nitin</cp:lastModifiedBy>
  <dcterms:created xsi:type="dcterms:W3CDTF">2020-05-06T12:26:11Z</dcterms:created>
  <dcterms:modified xsi:type="dcterms:W3CDTF">2020-05-06T14:49:06Z</dcterms:modified>
</cp:coreProperties>
</file>