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tins Document\Finances\Finances\Investments\Tax\IT AY 2020-21\Nitin Kapoor\"/>
    </mc:Choice>
  </mc:AlternateContent>
  <xr:revisionPtr revIDLastSave="0" documentId="13_ncr:1_{0DC52A19-A98C-44E7-AAB9-CB5C7CFCBD18}" xr6:coauthVersionLast="36" xr6:coauthVersionMax="36" xr10:uidLastSave="{00000000-0000-0000-0000-000000000000}"/>
  <bookViews>
    <workbookView xWindow="0" yWindow="0" windowWidth="20490" windowHeight="6945" activeTab="4" xr2:uid="{B3B07BBD-A226-489D-AC79-B16B42DF02D7}"/>
  </bookViews>
  <sheets>
    <sheet name="Start" sheetId="4" r:id="rId1"/>
    <sheet name="Income" sheetId="1" r:id="rId2"/>
    <sheet name="MutualFund IncomeLoss" sheetId="2" r:id="rId3"/>
    <sheet name="Deductions" sheetId="3" r:id="rId4"/>
    <sheet name="BusinessExpens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5" l="1"/>
  <c r="F7" i="1" l="1"/>
  <c r="F8" i="1" l="1"/>
</calcChain>
</file>

<file path=xl/sharedStrings.xml><?xml version="1.0" encoding="utf-8"?>
<sst xmlns="http://schemas.openxmlformats.org/spreadsheetml/2006/main" count="172" uniqueCount="89">
  <si>
    <t>Employed at ITC Infotech</t>
  </si>
  <si>
    <t xml:space="preserve">From </t>
  </si>
  <si>
    <t>To</t>
  </si>
  <si>
    <t>Working as Independent consultant at CitiusTech</t>
  </si>
  <si>
    <t>Form 26AS</t>
  </si>
  <si>
    <t>Rental Income</t>
  </si>
  <si>
    <t>Bank Interest (Citibank)</t>
  </si>
  <si>
    <t>Salary</t>
  </si>
  <si>
    <t>Fees</t>
  </si>
  <si>
    <t>House Rental Income</t>
  </si>
  <si>
    <t>Head</t>
  </si>
  <si>
    <t>Amount</t>
  </si>
  <si>
    <t>Municipal Tax Paid</t>
  </si>
  <si>
    <t>For the entire year</t>
  </si>
  <si>
    <t>Maintenance (@30%)</t>
  </si>
  <si>
    <t>Rent Recd</t>
  </si>
  <si>
    <t>Tenant: Aditya Keshri</t>
  </si>
  <si>
    <t>D202, The Woods, Wakad, Pune 411027</t>
  </si>
  <si>
    <t>Name</t>
  </si>
  <si>
    <t>No of Units</t>
  </si>
  <si>
    <t>NAV</t>
  </si>
  <si>
    <t>DSP Micro Cap Fund - Dir - G</t>
  </si>
  <si>
    <t>DSP Small and Mid Cap Fund</t>
  </si>
  <si>
    <t>Health Insurance</t>
  </si>
  <si>
    <t>80D</t>
  </si>
  <si>
    <t>NPS</t>
  </si>
  <si>
    <t>National Pension Scheme</t>
  </si>
  <si>
    <t>Life Insurance</t>
  </si>
  <si>
    <t>Txn Date</t>
  </si>
  <si>
    <t>Buy</t>
  </si>
  <si>
    <t>Sell</t>
  </si>
  <si>
    <t>Txn</t>
  </si>
  <si>
    <t>Form 16 has details</t>
  </si>
  <si>
    <t>Form 26AS has details, GST filed</t>
  </si>
  <si>
    <t>Comments</t>
  </si>
  <si>
    <t>Royal Sundaram</t>
  </si>
  <si>
    <t>Rent Paid-HRA (Annual)</t>
  </si>
  <si>
    <t>Max Life</t>
  </si>
  <si>
    <t>Saving Bank Interest</t>
  </si>
  <si>
    <t>Fixed Deposit Interest</t>
  </si>
  <si>
    <t>Punjab National Bank</t>
  </si>
  <si>
    <t>Details</t>
  </si>
  <si>
    <t>TDS</t>
  </si>
  <si>
    <t>PAN</t>
  </si>
  <si>
    <t>AMRPK4497N</t>
  </si>
  <si>
    <t>GSTIN</t>
  </si>
  <si>
    <t>29AMRPK4497N1ZV</t>
  </si>
  <si>
    <t>Aadhaar</t>
  </si>
  <si>
    <t>243854673648</t>
  </si>
  <si>
    <t>Nitin Kapoor</t>
  </si>
  <si>
    <t>Gender</t>
  </si>
  <si>
    <t>Male</t>
  </si>
  <si>
    <t>DOB</t>
  </si>
  <si>
    <t>ISIN</t>
  </si>
  <si>
    <t>INF740K01QD1</t>
  </si>
  <si>
    <t>INF740K01PX1</t>
  </si>
  <si>
    <t>BM2029I011287730</t>
  </si>
  <si>
    <t>Bill No.</t>
  </si>
  <si>
    <t>Bill Date</t>
  </si>
  <si>
    <t>Biller</t>
  </si>
  <si>
    <t>Airtel</t>
  </si>
  <si>
    <t>BM2029I012797024</t>
  </si>
  <si>
    <t>Yatra (Air Tickets)</t>
  </si>
  <si>
    <t>AI2006/7566894</t>
  </si>
  <si>
    <t>TTN29022020507450</t>
  </si>
  <si>
    <t>TTN Broadband</t>
  </si>
  <si>
    <t>Amazon</t>
  </si>
  <si>
    <t>Mobile</t>
  </si>
  <si>
    <t>Travel</t>
  </si>
  <si>
    <t>Broadband</t>
  </si>
  <si>
    <t>Office Supplies</t>
  </si>
  <si>
    <t>QSNX-36149</t>
  </si>
  <si>
    <t>Gross Amt</t>
  </si>
  <si>
    <t>Net Amount</t>
  </si>
  <si>
    <t>SGST</t>
  </si>
  <si>
    <t>CGST</t>
  </si>
  <si>
    <t>FVOJASQE-03-2020-0000399</t>
  </si>
  <si>
    <t>Uber</t>
  </si>
  <si>
    <t>QCKVCFKU-03-2020-0000224</t>
  </si>
  <si>
    <t>MUEZMOWF-03-2020-0000425</t>
  </si>
  <si>
    <t>Category</t>
  </si>
  <si>
    <t>07AABCU6223H1ZG</t>
  </si>
  <si>
    <t>27AABCU6223H1ZE</t>
  </si>
  <si>
    <t>TONOZDXV-03-2020-0000421</t>
  </si>
  <si>
    <t>29AABCO6103C1ZV</t>
  </si>
  <si>
    <t>29ABVPP2444B1ZF</t>
  </si>
  <si>
    <t>Biller GST</t>
  </si>
  <si>
    <t>06AAACY2602D1ZW</t>
  </si>
  <si>
    <t>29AAACB2894G1ZJ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</si>
</sst>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0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0" fillId="0" borderId="0" xfId="0" applyNumberFormat="1" applyAlignment="1"/>
    <xf numFmtId="0" fontId="2" fillId="0" borderId="0" xfId="0" applyFont="1" applyAlignment="1">
      <alignment horizontal="center"/>
    </xf>
    <xf numFmtId="3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15" fontId="0" fillId="2" borderId="0" xfId="0" applyNumberFormat="1" applyFill="1"/>
    <xf numFmtId="0" fontId="0" fillId="2" borderId="0" xfId="0" applyFill="1"/>
    <xf numFmtId="15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2" borderId="0" xfId="0" applyNumberFormat="1" applyFill="1"/>
    <xf numFmtId="0" fontId="0" fillId="0" borderId="0" xfId="0" applyFont="1"/>
    <xf numFmtId="166" fontId="0" fillId="0" borderId="0" xfId="1" applyNumberFormat="1" applyFont="1"/>
    <xf numFmtId="0" fontId="0" fillId="0" borderId="0" xfId="0" quotePrefix="1"/>
    <xf numFmtId="15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8DB2-A5C0-43A3-8C0B-FB9368C876EA}">
  <dimension ref="B2:C7"/>
  <sheetViews>
    <sheetView workbookViewId="0">
      <selection activeCell="C7" sqref="C7"/>
    </sheetView>
  </sheetViews>
  <sheetFormatPr defaultRowHeight="15" x14ac:dyDescent="0.25"/>
  <cols>
    <col min="3" max="3" width="18.42578125" bestFit="1" customWidth="1"/>
  </cols>
  <sheetData>
    <row r="2" spans="2:3" x14ac:dyDescent="0.25">
      <c r="B2" t="s">
        <v>18</v>
      </c>
      <c r="C2" t="s">
        <v>49</v>
      </c>
    </row>
    <row r="3" spans="2:3" x14ac:dyDescent="0.25">
      <c r="B3" t="s">
        <v>50</v>
      </c>
      <c r="C3" t="s">
        <v>51</v>
      </c>
    </row>
    <row r="4" spans="2:3" x14ac:dyDescent="0.25">
      <c r="B4" t="s">
        <v>52</v>
      </c>
      <c r="C4" s="21">
        <v>28947</v>
      </c>
    </row>
    <row r="5" spans="2:3" x14ac:dyDescent="0.25">
      <c r="B5" t="s">
        <v>43</v>
      </c>
      <c r="C5" t="s">
        <v>44</v>
      </c>
    </row>
    <row r="6" spans="2:3" x14ac:dyDescent="0.25">
      <c r="B6" t="s">
        <v>45</v>
      </c>
      <c r="C6" t="s">
        <v>46</v>
      </c>
    </row>
    <row r="7" spans="2:3" x14ac:dyDescent="0.25">
      <c r="B7" t="s">
        <v>47</v>
      </c>
      <c r="C7" s="20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F6C6-380F-4BFE-B473-C7EB259B6B82}">
  <dimension ref="B1:G12"/>
  <sheetViews>
    <sheetView topLeftCell="B1" workbookViewId="0">
      <selection activeCell="F13" sqref="F13"/>
    </sheetView>
  </sheetViews>
  <sheetFormatPr defaultRowHeight="15" x14ac:dyDescent="0.25"/>
  <cols>
    <col min="1" max="1" width="3.5703125" customWidth="1"/>
    <col min="2" max="3" width="10.7109375" customWidth="1"/>
    <col min="4" max="4" width="37.42578125" bestFit="1" customWidth="1"/>
    <col min="5" max="5" width="51.140625" bestFit="1" customWidth="1"/>
    <col min="6" max="6" width="13.28515625" customWidth="1"/>
    <col min="7" max="7" width="28" customWidth="1"/>
  </cols>
  <sheetData>
    <row r="1" spans="2:7" x14ac:dyDescent="0.25">
      <c r="B1" s="5" t="s">
        <v>1</v>
      </c>
      <c r="C1" s="5" t="s">
        <v>2</v>
      </c>
      <c r="D1" s="2" t="s">
        <v>10</v>
      </c>
      <c r="E1" s="2" t="s">
        <v>41</v>
      </c>
      <c r="F1" s="2" t="s">
        <v>11</v>
      </c>
      <c r="G1" s="2" t="s">
        <v>34</v>
      </c>
    </row>
    <row r="2" spans="2:7" x14ac:dyDescent="0.25">
      <c r="B2" s="1">
        <v>43556</v>
      </c>
      <c r="C2" s="1">
        <v>43840</v>
      </c>
      <c r="D2" s="1" t="s">
        <v>7</v>
      </c>
      <c r="E2" t="s">
        <v>0</v>
      </c>
      <c r="G2" t="s">
        <v>32</v>
      </c>
    </row>
    <row r="3" spans="2:7" x14ac:dyDescent="0.25">
      <c r="B3" s="1">
        <v>43885</v>
      </c>
      <c r="C3" s="1">
        <v>43921</v>
      </c>
      <c r="D3" s="1" t="s">
        <v>8</v>
      </c>
      <c r="E3" t="s">
        <v>3</v>
      </c>
      <c r="G3" t="s">
        <v>33</v>
      </c>
    </row>
    <row r="4" spans="2:7" x14ac:dyDescent="0.25">
      <c r="B4" s="1"/>
      <c r="C4" s="1"/>
      <c r="D4" s="1"/>
    </row>
    <row r="5" spans="2:7" x14ac:dyDescent="0.25">
      <c r="B5" s="1">
        <v>43556</v>
      </c>
      <c r="C5" s="1">
        <v>43921</v>
      </c>
      <c r="D5" s="1" t="s">
        <v>9</v>
      </c>
      <c r="E5" t="s">
        <v>15</v>
      </c>
      <c r="F5" s="6">
        <v>353450</v>
      </c>
      <c r="G5" t="s">
        <v>13</v>
      </c>
    </row>
    <row r="6" spans="2:7" x14ac:dyDescent="0.25">
      <c r="D6" t="s">
        <v>17</v>
      </c>
      <c r="E6" t="s">
        <v>12</v>
      </c>
      <c r="F6" s="6">
        <v>9187</v>
      </c>
      <c r="G6" t="s">
        <v>13</v>
      </c>
    </row>
    <row r="7" spans="2:7" x14ac:dyDescent="0.25">
      <c r="D7" s="1" t="s">
        <v>16</v>
      </c>
      <c r="E7" t="s">
        <v>14</v>
      </c>
      <c r="F7" s="6">
        <f>30%*(F5-F6)</f>
        <v>103278.9</v>
      </c>
      <c r="G7" t="s">
        <v>13</v>
      </c>
    </row>
    <row r="8" spans="2:7" x14ac:dyDescent="0.25">
      <c r="B8" s="3"/>
      <c r="E8" t="s">
        <v>5</v>
      </c>
      <c r="F8" s="6">
        <f>F5-F6-F7</f>
        <v>240984.1</v>
      </c>
      <c r="G8" t="s">
        <v>13</v>
      </c>
    </row>
    <row r="9" spans="2:7" x14ac:dyDescent="0.25">
      <c r="B9" s="3"/>
    </row>
    <row r="10" spans="2:7" x14ac:dyDescent="0.25">
      <c r="B10" s="4">
        <v>43556</v>
      </c>
      <c r="C10" s="4">
        <v>43921</v>
      </c>
      <c r="D10" s="4" t="s">
        <v>38</v>
      </c>
      <c r="E10" t="s">
        <v>6</v>
      </c>
      <c r="F10">
        <v>5047</v>
      </c>
    </row>
    <row r="12" spans="2:7" x14ac:dyDescent="0.25">
      <c r="B12" s="4">
        <v>43556</v>
      </c>
      <c r="C12" s="4">
        <v>43921</v>
      </c>
      <c r="D12" t="s">
        <v>39</v>
      </c>
      <c r="E12" t="s">
        <v>40</v>
      </c>
      <c r="F12">
        <v>638</v>
      </c>
      <c r="G12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DFCA-BC38-4997-9DF1-14BAB996CFA4}">
  <dimension ref="A2:M20"/>
  <sheetViews>
    <sheetView topLeftCell="A2" workbookViewId="0">
      <selection activeCell="L10" sqref="L10"/>
    </sheetView>
  </sheetViews>
  <sheetFormatPr defaultRowHeight="15" x14ac:dyDescent="0.25"/>
  <cols>
    <col min="2" max="2" width="10.140625" bestFit="1" customWidth="1"/>
    <col min="3" max="3" width="26" bestFit="1" customWidth="1"/>
    <col min="4" max="4" width="11" bestFit="1" customWidth="1"/>
    <col min="9" max="9" width="9.7109375" bestFit="1" customWidth="1"/>
    <col min="10" max="10" width="26.42578125" bestFit="1" customWidth="1"/>
    <col min="11" max="11" width="11" bestFit="1" customWidth="1"/>
  </cols>
  <sheetData>
    <row r="2" spans="1:13" x14ac:dyDescent="0.25">
      <c r="A2" s="2" t="s">
        <v>31</v>
      </c>
      <c r="B2" s="7" t="s">
        <v>28</v>
      </c>
      <c r="C2" s="7" t="s">
        <v>18</v>
      </c>
      <c r="D2" s="8" t="s">
        <v>19</v>
      </c>
      <c r="E2" s="9" t="s">
        <v>20</v>
      </c>
      <c r="F2" s="7" t="s">
        <v>11</v>
      </c>
      <c r="H2" s="2" t="s">
        <v>31</v>
      </c>
      <c r="I2" s="7" t="s">
        <v>28</v>
      </c>
      <c r="J2" s="7" t="s">
        <v>18</v>
      </c>
      <c r="K2" s="8" t="s">
        <v>19</v>
      </c>
      <c r="L2" s="9" t="s">
        <v>20</v>
      </c>
      <c r="M2" s="7" t="s">
        <v>11</v>
      </c>
    </row>
    <row r="3" spans="1:13" x14ac:dyDescent="0.25">
      <c r="A3" t="s">
        <v>29</v>
      </c>
      <c r="B3" s="1">
        <v>42521</v>
      </c>
      <c r="C3" t="s">
        <v>21</v>
      </c>
      <c r="D3">
        <v>217.86500000000001</v>
      </c>
      <c r="E3">
        <v>45.9</v>
      </c>
      <c r="F3" s="10">
        <v>10000.003500000001</v>
      </c>
      <c r="H3" t="s">
        <v>29</v>
      </c>
      <c r="I3" s="1">
        <v>42558</v>
      </c>
      <c r="J3" t="s">
        <v>22</v>
      </c>
      <c r="K3">
        <v>240.333</v>
      </c>
      <c r="L3">
        <v>41.609000000000002</v>
      </c>
      <c r="M3" s="10">
        <v>10000.015797</v>
      </c>
    </row>
    <row r="4" spans="1:13" x14ac:dyDescent="0.25">
      <c r="A4" t="s">
        <v>29</v>
      </c>
      <c r="B4" s="1">
        <v>42558</v>
      </c>
      <c r="C4" t="s">
        <v>21</v>
      </c>
      <c r="D4">
        <v>202.72900000000001</v>
      </c>
      <c r="E4">
        <v>49.326999999999998</v>
      </c>
      <c r="F4" s="10">
        <v>10000.013383</v>
      </c>
      <c r="H4" t="s">
        <v>29</v>
      </c>
      <c r="I4" s="1">
        <v>42590</v>
      </c>
      <c r="J4" t="s">
        <v>22</v>
      </c>
      <c r="K4">
        <v>227.19</v>
      </c>
      <c r="L4">
        <v>44.015999999999998</v>
      </c>
      <c r="M4" s="10">
        <v>9999.9950399999998</v>
      </c>
    </row>
    <row r="5" spans="1:13" x14ac:dyDescent="0.25">
      <c r="A5" t="s">
        <v>29</v>
      </c>
      <c r="B5" s="1">
        <v>42590</v>
      </c>
      <c r="C5" t="s">
        <v>21</v>
      </c>
      <c r="D5">
        <v>196.46799999999999</v>
      </c>
      <c r="E5">
        <v>50.899000000000001</v>
      </c>
      <c r="F5" s="10">
        <v>10000.024732</v>
      </c>
      <c r="H5" t="s">
        <v>29</v>
      </c>
      <c r="I5" s="1">
        <v>42620</v>
      </c>
      <c r="J5" t="s">
        <v>22</v>
      </c>
      <c r="K5">
        <v>220.05099999999999</v>
      </c>
      <c r="L5">
        <v>45.444000000000003</v>
      </c>
      <c r="M5" s="10">
        <v>9999.9976439999991</v>
      </c>
    </row>
    <row r="6" spans="1:13" x14ac:dyDescent="0.25">
      <c r="A6" t="s">
        <v>29</v>
      </c>
      <c r="B6" s="1">
        <v>42620</v>
      </c>
      <c r="C6" t="s">
        <v>21</v>
      </c>
      <c r="D6">
        <v>191.33600000000001</v>
      </c>
      <c r="E6">
        <v>52.264000000000003</v>
      </c>
      <c r="F6" s="10">
        <v>9999.9847040000004</v>
      </c>
      <c r="H6" t="s">
        <v>29</v>
      </c>
      <c r="I6" s="1">
        <v>42650</v>
      </c>
      <c r="J6" t="s">
        <v>22</v>
      </c>
      <c r="K6">
        <v>214.68</v>
      </c>
      <c r="L6">
        <v>46.581000000000003</v>
      </c>
      <c r="M6" s="10">
        <v>10000.009080000002</v>
      </c>
    </row>
    <row r="7" spans="1:13" x14ac:dyDescent="0.25">
      <c r="A7" t="s">
        <v>29</v>
      </c>
      <c r="B7" s="1">
        <v>42650</v>
      </c>
      <c r="C7" t="s">
        <v>21</v>
      </c>
      <c r="D7">
        <v>184.80199999999999</v>
      </c>
      <c r="E7">
        <v>54.112000000000002</v>
      </c>
      <c r="F7" s="10">
        <v>10000.005824</v>
      </c>
      <c r="H7" t="s">
        <v>29</v>
      </c>
      <c r="I7" s="1">
        <v>42681</v>
      </c>
      <c r="J7" t="s">
        <v>22</v>
      </c>
      <c r="K7">
        <v>219.11600000000001</v>
      </c>
      <c r="L7">
        <v>45.637999999999998</v>
      </c>
      <c r="M7" s="10">
        <v>10000.016008000001</v>
      </c>
    </row>
    <row r="8" spans="1:13" x14ac:dyDescent="0.25">
      <c r="A8" t="s">
        <v>29</v>
      </c>
      <c r="B8" s="1">
        <v>42681</v>
      </c>
      <c r="C8" t="s">
        <v>21</v>
      </c>
      <c r="D8" s="11">
        <v>184.06714769547929</v>
      </c>
      <c r="E8">
        <v>54.328000000000003</v>
      </c>
      <c r="F8">
        <v>10000</v>
      </c>
      <c r="H8" t="s">
        <v>29</v>
      </c>
      <c r="I8" s="1">
        <v>42711</v>
      </c>
      <c r="J8" t="s">
        <v>22</v>
      </c>
      <c r="K8">
        <v>231.60499999999999</v>
      </c>
      <c r="L8">
        <v>43.177</v>
      </c>
      <c r="M8" s="10">
        <v>10000.009085</v>
      </c>
    </row>
    <row r="9" spans="1:13" x14ac:dyDescent="0.25">
      <c r="A9" t="s">
        <v>29</v>
      </c>
      <c r="B9" s="1">
        <v>42711</v>
      </c>
      <c r="C9" t="s">
        <v>21</v>
      </c>
      <c r="D9">
        <v>196.56</v>
      </c>
      <c r="E9">
        <v>50.875</v>
      </c>
      <c r="F9" s="10">
        <v>9999.99</v>
      </c>
      <c r="H9" t="s">
        <v>29</v>
      </c>
      <c r="I9" s="1">
        <v>42744</v>
      </c>
      <c r="J9" t="s">
        <v>22</v>
      </c>
      <c r="K9">
        <v>227.273</v>
      </c>
      <c r="L9">
        <v>44</v>
      </c>
      <c r="M9" s="10">
        <v>10000.012000000001</v>
      </c>
    </row>
    <row r="10" spans="1:13" x14ac:dyDescent="0.25">
      <c r="A10" t="s">
        <v>29</v>
      </c>
      <c r="B10" s="1">
        <v>42744</v>
      </c>
      <c r="C10" t="s">
        <v>21</v>
      </c>
      <c r="D10">
        <v>190.15700000000001</v>
      </c>
      <c r="E10">
        <v>52.588000000000001</v>
      </c>
      <c r="F10" s="10">
        <v>9999.9763160000002</v>
      </c>
      <c r="H10" t="s">
        <v>29</v>
      </c>
      <c r="I10" s="1">
        <v>42773</v>
      </c>
      <c r="J10" t="s">
        <v>22</v>
      </c>
      <c r="K10">
        <v>207.11699999999999</v>
      </c>
      <c r="L10">
        <v>48.281999999999996</v>
      </c>
      <c r="M10" s="10">
        <v>10000.022993999999</v>
      </c>
    </row>
    <row r="11" spans="1:13" x14ac:dyDescent="0.25">
      <c r="A11" t="s">
        <v>29</v>
      </c>
      <c r="B11" s="1">
        <v>42773</v>
      </c>
      <c r="C11" t="s">
        <v>21</v>
      </c>
      <c r="D11">
        <v>176.60400000000001</v>
      </c>
      <c r="E11">
        <v>56.624000000000002</v>
      </c>
      <c r="F11" s="10">
        <v>10000.024896000001</v>
      </c>
      <c r="H11" t="s">
        <v>29</v>
      </c>
      <c r="I11" s="1">
        <v>42801</v>
      </c>
      <c r="J11" t="s">
        <v>22</v>
      </c>
      <c r="K11">
        <v>208.02600000000001</v>
      </c>
      <c r="L11">
        <v>48.070999999999998</v>
      </c>
      <c r="M11" s="10">
        <v>10000.017846000001</v>
      </c>
    </row>
    <row r="12" spans="1:13" x14ac:dyDescent="0.25">
      <c r="A12" t="s">
        <v>29</v>
      </c>
      <c r="B12" s="1">
        <v>42801</v>
      </c>
      <c r="C12" t="s">
        <v>21</v>
      </c>
      <c r="D12">
        <v>177.65100000000001</v>
      </c>
      <c r="E12">
        <v>56.29</v>
      </c>
      <c r="F12" s="10">
        <v>9999.9747900000002</v>
      </c>
      <c r="H12" t="s">
        <v>29</v>
      </c>
      <c r="I12" s="1">
        <v>42832</v>
      </c>
      <c r="J12" t="s">
        <v>22</v>
      </c>
      <c r="K12">
        <v>195.70599999999999</v>
      </c>
      <c r="L12">
        <v>51.097000000000001</v>
      </c>
      <c r="M12" s="10">
        <v>9999.989481999999</v>
      </c>
    </row>
    <row r="13" spans="1:13" x14ac:dyDescent="0.25">
      <c r="A13" t="s">
        <v>29</v>
      </c>
      <c r="B13" s="1">
        <v>42832</v>
      </c>
      <c r="C13" t="s">
        <v>21</v>
      </c>
      <c r="D13">
        <v>166.185</v>
      </c>
      <c r="E13">
        <v>60.173999999999999</v>
      </c>
      <c r="F13" s="10">
        <v>10000.01619</v>
      </c>
      <c r="H13" t="s">
        <v>29</v>
      </c>
      <c r="I13" s="1">
        <v>42863</v>
      </c>
      <c r="J13" t="s">
        <v>22</v>
      </c>
      <c r="K13">
        <v>186.58500000000001</v>
      </c>
      <c r="L13">
        <v>53.594999999999999</v>
      </c>
      <c r="M13" s="10">
        <v>10000.023075000001</v>
      </c>
    </row>
    <row r="14" spans="1:13" x14ac:dyDescent="0.25">
      <c r="A14" t="s">
        <v>29</v>
      </c>
      <c r="B14" s="1">
        <v>42863</v>
      </c>
      <c r="C14" t="s">
        <v>21</v>
      </c>
      <c r="D14">
        <v>160.06899999999999</v>
      </c>
      <c r="E14">
        <v>62.472999999999999</v>
      </c>
      <c r="F14" s="10">
        <v>9999.990636999999</v>
      </c>
      <c r="H14" t="s">
        <v>29</v>
      </c>
      <c r="I14" s="1">
        <v>42893</v>
      </c>
      <c r="J14" t="s">
        <v>22</v>
      </c>
      <c r="K14">
        <v>186.19499999999999</v>
      </c>
      <c r="L14">
        <v>53.707000000000001</v>
      </c>
      <c r="M14" s="10">
        <v>9999.9748650000001</v>
      </c>
    </row>
    <row r="15" spans="1:13" x14ac:dyDescent="0.25">
      <c r="A15" t="s">
        <v>29</v>
      </c>
      <c r="B15" s="1">
        <v>42893</v>
      </c>
      <c r="C15" t="s">
        <v>21</v>
      </c>
      <c r="D15">
        <v>158.69200000000001</v>
      </c>
      <c r="E15">
        <v>63.015000000000001</v>
      </c>
      <c r="F15" s="10">
        <v>9999.9763800000001</v>
      </c>
      <c r="H15" t="s">
        <v>29</v>
      </c>
      <c r="I15" s="1">
        <v>42923</v>
      </c>
      <c r="J15" t="s">
        <v>22</v>
      </c>
      <c r="K15">
        <v>187.78299999999999</v>
      </c>
      <c r="L15">
        <v>53.253</v>
      </c>
      <c r="M15" s="10">
        <v>10000.008098999999</v>
      </c>
    </row>
    <row r="16" spans="1:13" x14ac:dyDescent="0.25">
      <c r="A16" t="s">
        <v>29</v>
      </c>
      <c r="B16" s="14">
        <v>42923</v>
      </c>
      <c r="C16" s="15" t="s">
        <v>21</v>
      </c>
      <c r="D16" s="15">
        <v>157.34399999999999</v>
      </c>
      <c r="E16" s="15">
        <v>63.555</v>
      </c>
      <c r="F16" s="16">
        <v>9999.9979199999998</v>
      </c>
      <c r="G16" s="15"/>
      <c r="H16" t="s">
        <v>29</v>
      </c>
      <c r="I16" s="14">
        <v>42954</v>
      </c>
      <c r="J16" t="s">
        <v>22</v>
      </c>
      <c r="K16">
        <v>183.20099999999999</v>
      </c>
      <c r="L16">
        <v>54.585000000000001</v>
      </c>
      <c r="M16" s="10">
        <v>10000.026585</v>
      </c>
    </row>
    <row r="17" spans="1:13" x14ac:dyDescent="0.25">
      <c r="A17" t="s">
        <v>29</v>
      </c>
      <c r="B17" s="14">
        <v>42954</v>
      </c>
      <c r="C17" s="15" t="s">
        <v>21</v>
      </c>
      <c r="D17" s="15">
        <v>160.60599999999999</v>
      </c>
      <c r="E17" s="15">
        <v>62.264000000000003</v>
      </c>
      <c r="F17" s="16">
        <v>9999.9719839999998</v>
      </c>
      <c r="G17" s="15"/>
      <c r="H17" t="s">
        <v>30</v>
      </c>
      <c r="I17" s="12">
        <v>43816</v>
      </c>
      <c r="J17" s="13" t="s">
        <v>22</v>
      </c>
      <c r="K17" s="13">
        <v>-2934.8609999999999</v>
      </c>
      <c r="L17" s="13">
        <v>59.656999999999996</v>
      </c>
      <c r="M17" s="17">
        <v>-175085.00267699998</v>
      </c>
    </row>
    <row r="18" spans="1:13" x14ac:dyDescent="0.25">
      <c r="A18" t="s">
        <v>30</v>
      </c>
      <c r="B18" s="12">
        <v>43791</v>
      </c>
      <c r="C18" s="13" t="s">
        <v>21</v>
      </c>
      <c r="D18" s="13">
        <v>-2721.1350000000002</v>
      </c>
      <c r="E18" s="13">
        <v>54.134</v>
      </c>
      <c r="F18" s="17">
        <v>-147305.92209000001</v>
      </c>
    </row>
    <row r="20" spans="1:13" x14ac:dyDescent="0.25">
      <c r="B20" t="s">
        <v>53</v>
      </c>
      <c r="C20" t="s">
        <v>54</v>
      </c>
      <c r="I20" t="s">
        <v>53</v>
      </c>
      <c r="J20" t="s">
        <v>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D178-146B-45C2-BAA9-DE2454DD0928}">
  <dimension ref="B2:E6"/>
  <sheetViews>
    <sheetView workbookViewId="0">
      <selection activeCell="D7" sqref="D7"/>
    </sheetView>
  </sheetViews>
  <sheetFormatPr defaultRowHeight="15" x14ac:dyDescent="0.25"/>
  <cols>
    <col min="2" max="2" width="24" bestFit="1" customWidth="1"/>
    <col min="4" max="4" width="15.28515625" bestFit="1" customWidth="1"/>
    <col min="5" max="5" width="9" bestFit="1" customWidth="1"/>
  </cols>
  <sheetData>
    <row r="2" spans="2:5" x14ac:dyDescent="0.25">
      <c r="B2" s="18" t="s">
        <v>23</v>
      </c>
      <c r="C2" t="s">
        <v>24</v>
      </c>
      <c r="D2" t="s">
        <v>35</v>
      </c>
      <c r="E2" s="19">
        <v>20148.5</v>
      </c>
    </row>
    <row r="3" spans="2:5" x14ac:dyDescent="0.25">
      <c r="B3" s="18" t="s">
        <v>26</v>
      </c>
      <c r="D3" t="s">
        <v>25</v>
      </c>
      <c r="E3" s="19">
        <v>50000</v>
      </c>
    </row>
    <row r="4" spans="2:5" x14ac:dyDescent="0.25">
      <c r="B4" s="18" t="s">
        <v>36</v>
      </c>
      <c r="E4" s="19">
        <v>483400</v>
      </c>
    </row>
    <row r="5" spans="2:5" x14ac:dyDescent="0.25">
      <c r="B5" s="18" t="s">
        <v>27</v>
      </c>
      <c r="D5" t="s">
        <v>37</v>
      </c>
      <c r="E5" s="6">
        <v>36108</v>
      </c>
    </row>
    <row r="6" spans="2:5" x14ac:dyDescent="0.25">
      <c r="B6" s="18" t="s">
        <v>42</v>
      </c>
      <c r="D6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B26C-9325-4F5D-A172-DDD8ECBA5065}">
  <dimension ref="B1:J11"/>
  <sheetViews>
    <sheetView tabSelected="1" workbookViewId="0">
      <selection activeCell="E17" sqref="E17"/>
    </sheetView>
  </sheetViews>
  <sheetFormatPr defaultRowHeight="15" x14ac:dyDescent="0.25"/>
  <cols>
    <col min="2" max="2" width="27.7109375" bestFit="1" customWidth="1"/>
    <col min="3" max="5" width="17.7109375" customWidth="1"/>
    <col min="6" max="6" width="9.7109375" bestFit="1" customWidth="1"/>
    <col min="7" max="7" width="11.85546875" bestFit="1" customWidth="1"/>
    <col min="10" max="10" width="10.140625" bestFit="1" customWidth="1"/>
  </cols>
  <sheetData>
    <row r="1" spans="2:10" x14ac:dyDescent="0.25">
      <c r="B1" s="2" t="s">
        <v>57</v>
      </c>
      <c r="C1" s="2" t="s">
        <v>59</v>
      </c>
      <c r="D1" s="2" t="s">
        <v>86</v>
      </c>
      <c r="E1" s="2" t="s">
        <v>80</v>
      </c>
      <c r="F1" s="2" t="s">
        <v>58</v>
      </c>
      <c r="G1" s="2" t="s">
        <v>73</v>
      </c>
      <c r="H1" s="2" t="s">
        <v>74</v>
      </c>
      <c r="I1" s="2" t="s">
        <v>75</v>
      </c>
      <c r="J1" s="2" t="s">
        <v>72</v>
      </c>
    </row>
    <row r="2" spans="2:10" x14ac:dyDescent="0.25">
      <c r="B2" t="s">
        <v>56</v>
      </c>
      <c r="C2" t="s">
        <v>60</v>
      </c>
      <c r="D2" t="s">
        <v>88</v>
      </c>
      <c r="E2" t="s">
        <v>67</v>
      </c>
      <c r="F2" s="1">
        <v>43885</v>
      </c>
      <c r="G2">
        <v>653</v>
      </c>
      <c r="H2">
        <v>58.77</v>
      </c>
      <c r="I2">
        <v>58.77</v>
      </c>
      <c r="J2">
        <v>770.54</v>
      </c>
    </row>
    <row r="3" spans="2:10" x14ac:dyDescent="0.25">
      <c r="B3" t="s">
        <v>61</v>
      </c>
      <c r="C3" t="s">
        <v>60</v>
      </c>
      <c r="D3" t="s">
        <v>88</v>
      </c>
      <c r="E3" t="s">
        <v>67</v>
      </c>
      <c r="F3" s="1">
        <v>43914</v>
      </c>
      <c r="G3">
        <v>654</v>
      </c>
      <c r="H3">
        <v>58.86</v>
      </c>
      <c r="I3">
        <v>58.86</v>
      </c>
      <c r="J3">
        <v>771.72</v>
      </c>
    </row>
    <row r="4" spans="2:10" x14ac:dyDescent="0.25">
      <c r="B4" t="s">
        <v>63</v>
      </c>
      <c r="C4" t="s">
        <v>62</v>
      </c>
      <c r="D4" t="s">
        <v>87</v>
      </c>
      <c r="E4" t="s">
        <v>68</v>
      </c>
      <c r="F4" s="1">
        <v>43892</v>
      </c>
      <c r="J4">
        <v>10923</v>
      </c>
    </row>
    <row r="5" spans="2:10" x14ac:dyDescent="0.25">
      <c r="B5" t="s">
        <v>64</v>
      </c>
      <c r="C5" t="s">
        <v>65</v>
      </c>
      <c r="D5" t="s">
        <v>85</v>
      </c>
      <c r="E5" t="s">
        <v>69</v>
      </c>
      <c r="F5" s="1">
        <v>43890</v>
      </c>
      <c r="G5">
        <v>2175</v>
      </c>
      <c r="H5">
        <v>195.75</v>
      </c>
      <c r="I5">
        <v>195.75</v>
      </c>
      <c r="J5">
        <v>2566.5</v>
      </c>
    </row>
    <row r="6" spans="2:10" x14ac:dyDescent="0.25">
      <c r="B6" t="s">
        <v>71</v>
      </c>
      <c r="C6" t="s">
        <v>66</v>
      </c>
      <c r="D6" t="s">
        <v>84</v>
      </c>
      <c r="E6" t="s">
        <v>70</v>
      </c>
      <c r="F6" s="1">
        <v>43896</v>
      </c>
      <c r="G6">
        <v>279.66000000000003</v>
      </c>
      <c r="H6">
        <v>25.17</v>
      </c>
      <c r="I6">
        <v>25.17</v>
      </c>
      <c r="J6">
        <v>330</v>
      </c>
    </row>
    <row r="7" spans="2:10" x14ac:dyDescent="0.25">
      <c r="B7" t="s">
        <v>76</v>
      </c>
      <c r="C7" t="s">
        <v>77</v>
      </c>
      <c r="D7" t="s">
        <v>82</v>
      </c>
      <c r="E7" t="s">
        <v>68</v>
      </c>
      <c r="F7" s="1">
        <v>43894</v>
      </c>
      <c r="G7">
        <v>489.82</v>
      </c>
      <c r="H7">
        <v>12.25</v>
      </c>
      <c r="I7">
        <v>12.25</v>
      </c>
      <c r="J7">
        <v>514.30999999999995</v>
      </c>
    </row>
    <row r="8" spans="2:10" x14ac:dyDescent="0.25">
      <c r="B8" t="s">
        <v>78</v>
      </c>
      <c r="C8" t="s">
        <v>77</v>
      </c>
      <c r="D8" t="s">
        <v>82</v>
      </c>
      <c r="E8" t="s">
        <v>68</v>
      </c>
      <c r="F8" s="1">
        <v>43895</v>
      </c>
      <c r="G8">
        <v>508.54</v>
      </c>
      <c r="H8">
        <v>12.71</v>
      </c>
      <c r="I8">
        <v>12.71</v>
      </c>
      <c r="J8">
        <v>533.97</v>
      </c>
    </row>
    <row r="9" spans="2:10" x14ac:dyDescent="0.25">
      <c r="B9" t="s">
        <v>79</v>
      </c>
      <c r="C9" t="s">
        <v>77</v>
      </c>
      <c r="D9" t="s">
        <v>81</v>
      </c>
      <c r="E9" t="s">
        <v>68</v>
      </c>
      <c r="F9" s="1">
        <v>43894</v>
      </c>
      <c r="G9">
        <v>356.62</v>
      </c>
      <c r="H9">
        <v>8.92</v>
      </c>
      <c r="I9">
        <v>8.92</v>
      </c>
      <c r="J9">
        <v>374.45</v>
      </c>
    </row>
    <row r="10" spans="2:10" x14ac:dyDescent="0.25">
      <c r="B10" t="s">
        <v>83</v>
      </c>
      <c r="C10" t="s">
        <v>77</v>
      </c>
      <c r="D10" t="s">
        <v>81</v>
      </c>
      <c r="E10" t="s">
        <v>68</v>
      </c>
      <c r="F10" s="1">
        <v>43894</v>
      </c>
      <c r="G10">
        <v>406.16</v>
      </c>
      <c r="H10" s="22">
        <v>20.309999999999999</v>
      </c>
      <c r="I10" s="22"/>
      <c r="J10">
        <v>426.47</v>
      </c>
    </row>
    <row r="11" spans="2:10" x14ac:dyDescent="0.25">
      <c r="J11" s="2">
        <f>SUM(J2:J10)</f>
        <v>17210.960000000003</v>
      </c>
    </row>
  </sheetData>
  <mergeCells count="1">
    <mergeCell ref="H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</vt:lpstr>
      <vt:lpstr>Income</vt:lpstr>
      <vt:lpstr>MutualFund IncomeLoss</vt:lpstr>
      <vt:lpstr>Deductions</vt:lpstr>
      <vt:lpstr>BusinessExpenses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Kapoor</dc:creator>
  <cp:lastModifiedBy>Nitin Kapoor</cp:lastModifiedBy>
  <dcterms:created xsi:type="dcterms:W3CDTF">2020-12-22T06:20:54Z</dcterms:created>
  <dcterms:modified xsi:type="dcterms:W3CDTF">2020-12-28T14:14:09Z</dcterms:modified>
</cp:coreProperties>
</file>