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 Aigieri/Downloads/"/>
    </mc:Choice>
  </mc:AlternateContent>
  <xr:revisionPtr revIDLastSave="0" documentId="13_ncr:1_{28C7D9F8-F927-B94B-B838-9C6EC1F85FAB}" xr6:coauthVersionLast="40" xr6:coauthVersionMax="40" xr10:uidLastSave="{00000000-0000-0000-0000-000000000000}"/>
  <bookViews>
    <workbookView xWindow="0" yWindow="0" windowWidth="25600" windowHeight="16000" activeTab="6" xr2:uid="{00000000-000D-0000-FFFF-FFFF00000000}"/>
  </bookViews>
  <sheets>
    <sheet name="Match1" sheetId="1" r:id="rId1"/>
    <sheet name="Match2" sheetId="8" r:id="rId2"/>
    <sheet name="Match3" sheetId="9" r:id="rId3"/>
    <sheet name="Match4" sheetId="10" r:id="rId4"/>
    <sheet name="Match5" sheetId="11" r:id="rId5"/>
    <sheet name="Match6" sheetId="12" r:id="rId6"/>
    <sheet name="All scores" sheetId="7" r:id="rId7"/>
    <sheet name="Points &amp; Pins" sheetId="15" r:id="rId8"/>
  </sheets>
  <externalReferences>
    <externalReference r:id="rId9"/>
  </externalReferences>
  <definedNames>
    <definedName name="_xlnm._FilterDatabase" localSheetId="6" hidden="1">'All scores'!$A$1:$I$1</definedName>
    <definedName name="_xlnm._FilterDatabase" localSheetId="7" hidden="1">'Points &amp; Pins'!$A$2:$D$2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5" i="7" l="1"/>
  <c r="D144" i="7"/>
  <c r="D143" i="7"/>
  <c r="D142" i="7"/>
  <c r="D141" i="7"/>
  <c r="D140" i="7"/>
  <c r="D139" i="7"/>
  <c r="D138" i="7"/>
  <c r="D133" i="7"/>
  <c r="D132" i="7"/>
  <c r="D131" i="7"/>
  <c r="D130" i="7"/>
  <c r="D129" i="7"/>
  <c r="D128" i="7"/>
  <c r="D127" i="7"/>
  <c r="D126" i="7"/>
  <c r="D121" i="7"/>
  <c r="D120" i="7"/>
  <c r="D119" i="7"/>
  <c r="D118" i="7"/>
  <c r="D117" i="7"/>
  <c r="D116" i="7"/>
  <c r="D115" i="7"/>
  <c r="D114" i="7"/>
  <c r="D109" i="7"/>
  <c r="D108" i="7"/>
  <c r="D107" i="7"/>
  <c r="D106" i="7"/>
  <c r="D105" i="7"/>
  <c r="D104" i="7"/>
  <c r="D103" i="7"/>
  <c r="D102" i="7"/>
  <c r="D97" i="7"/>
  <c r="D96" i="7"/>
  <c r="D95" i="7"/>
  <c r="D94" i="7"/>
  <c r="D93" i="7"/>
  <c r="D92" i="7"/>
  <c r="D91" i="7"/>
  <c r="D90" i="7"/>
  <c r="D85" i="7"/>
  <c r="D84" i="7"/>
  <c r="D83" i="7"/>
  <c r="D82" i="7"/>
  <c r="D81" i="7"/>
  <c r="D80" i="7"/>
  <c r="D79" i="7"/>
  <c r="D78" i="7"/>
  <c r="D73" i="7"/>
  <c r="D72" i="7"/>
  <c r="D71" i="7"/>
  <c r="D70" i="7"/>
  <c r="D69" i="7"/>
  <c r="D68" i="7"/>
  <c r="D67" i="7"/>
  <c r="D66" i="7"/>
  <c r="D61" i="7"/>
  <c r="D60" i="7"/>
  <c r="D59" i="7"/>
  <c r="D58" i="7"/>
  <c r="D57" i="7"/>
  <c r="D56" i="7"/>
  <c r="D55" i="7"/>
  <c r="D54" i="7"/>
  <c r="D49" i="7"/>
  <c r="D48" i="7"/>
  <c r="D47" i="7"/>
  <c r="D46" i="7"/>
  <c r="D45" i="7"/>
  <c r="D44" i="7"/>
  <c r="D43" i="7"/>
  <c r="D42" i="7"/>
  <c r="D37" i="7"/>
  <c r="D36" i="7"/>
  <c r="D35" i="7"/>
  <c r="D34" i="7"/>
  <c r="D33" i="7"/>
  <c r="D32" i="7"/>
  <c r="D31" i="7"/>
  <c r="D30" i="7"/>
  <c r="D25" i="7"/>
  <c r="D24" i="7"/>
  <c r="D23" i="7"/>
  <c r="D22" i="7"/>
  <c r="D21" i="7"/>
  <c r="D20" i="7"/>
  <c r="D19" i="7"/>
  <c r="D18" i="7"/>
  <c r="D13" i="7"/>
  <c r="D12" i="7"/>
  <c r="D11" i="7"/>
  <c r="D10" i="7"/>
  <c r="D9" i="7"/>
  <c r="D8" i="7"/>
  <c r="D7" i="7"/>
  <c r="D6" i="7"/>
  <c r="B6" i="15" l="1"/>
  <c r="B14" i="15" l="1"/>
  <c r="B13" i="15"/>
  <c r="B12" i="15"/>
  <c r="B11" i="15"/>
  <c r="B10" i="15"/>
  <c r="B9" i="15"/>
  <c r="B8" i="15"/>
  <c r="B7" i="15"/>
  <c r="B5" i="15"/>
  <c r="B4" i="15"/>
  <c r="B3" i="15"/>
  <c r="G22" i="11"/>
  <c r="G23" i="11" s="1"/>
  <c r="F22" i="11"/>
  <c r="F23" i="11" s="1"/>
  <c r="E22" i="11"/>
  <c r="E23" i="11" s="1"/>
  <c r="X21" i="11"/>
  <c r="P21" i="11"/>
  <c r="H21" i="11"/>
  <c r="X20" i="11"/>
  <c r="P20" i="11"/>
  <c r="H20" i="11"/>
  <c r="Y19" i="11"/>
  <c r="X19" i="11"/>
  <c r="W17" i="11" s="1"/>
  <c r="W22" i="11" s="1"/>
  <c r="W23" i="11" s="1"/>
  <c r="P19" i="11"/>
  <c r="H19" i="11"/>
  <c r="X18" i="11"/>
  <c r="P18" i="11"/>
  <c r="H18" i="11"/>
  <c r="H22" i="11" s="1"/>
  <c r="H23" i="11" s="1"/>
  <c r="W13" i="11"/>
  <c r="V13" i="11"/>
  <c r="U13" i="11"/>
  <c r="O13" i="11"/>
  <c r="N13" i="11"/>
  <c r="M13" i="11"/>
  <c r="G13" i="11"/>
  <c r="F13" i="11"/>
  <c r="E13" i="11"/>
  <c r="G11" i="11"/>
  <c r="G12" i="11" s="1"/>
  <c r="F11" i="11"/>
  <c r="F12" i="11" s="1"/>
  <c r="E11" i="11"/>
  <c r="X10" i="11"/>
  <c r="P10" i="11"/>
  <c r="H10" i="11"/>
  <c r="X9" i="11"/>
  <c r="P9" i="11"/>
  <c r="H9" i="11"/>
  <c r="Y8" i="11"/>
  <c r="X8" i="11"/>
  <c r="P8" i="11"/>
  <c r="H8" i="11"/>
  <c r="X7" i="11"/>
  <c r="P7" i="11"/>
  <c r="H7" i="11"/>
  <c r="F23" i="10"/>
  <c r="G22" i="10"/>
  <c r="G23" i="10" s="1"/>
  <c r="F22" i="10"/>
  <c r="E22" i="10"/>
  <c r="E23" i="10" s="1"/>
  <c r="X21" i="10"/>
  <c r="P21" i="10"/>
  <c r="H21" i="10"/>
  <c r="X20" i="10"/>
  <c r="P20" i="10"/>
  <c r="H20" i="10"/>
  <c r="Y19" i="10"/>
  <c r="X19" i="10"/>
  <c r="P19" i="10"/>
  <c r="H19" i="10"/>
  <c r="X18" i="10"/>
  <c r="P18" i="10"/>
  <c r="H18" i="10"/>
  <c r="H22" i="10" s="1"/>
  <c r="H23" i="10" s="1"/>
  <c r="W13" i="10"/>
  <c r="V13" i="10"/>
  <c r="U13" i="10"/>
  <c r="O13" i="10"/>
  <c r="N13" i="10"/>
  <c r="M13" i="10"/>
  <c r="G13" i="10"/>
  <c r="F13" i="10"/>
  <c r="E13" i="10"/>
  <c r="G11" i="10"/>
  <c r="G12" i="10" s="1"/>
  <c r="F11" i="10"/>
  <c r="F12" i="10" s="1"/>
  <c r="E11" i="10"/>
  <c r="X10" i="10"/>
  <c r="P10" i="10"/>
  <c r="H10" i="10"/>
  <c r="X9" i="10"/>
  <c r="P9" i="10"/>
  <c r="H9" i="10"/>
  <c r="Y8" i="10"/>
  <c r="X8" i="10"/>
  <c r="P8" i="10"/>
  <c r="H8" i="10"/>
  <c r="X7" i="10"/>
  <c r="P7" i="10"/>
  <c r="H7" i="10"/>
  <c r="G22" i="9"/>
  <c r="G23" i="9" s="1"/>
  <c r="F22" i="9"/>
  <c r="F23" i="9" s="1"/>
  <c r="E22" i="9"/>
  <c r="E23" i="9" s="1"/>
  <c r="X21" i="9"/>
  <c r="P21" i="9"/>
  <c r="H21" i="9"/>
  <c r="X20" i="9"/>
  <c r="P20" i="9"/>
  <c r="H20" i="9"/>
  <c r="Y19" i="9"/>
  <c r="X19" i="9"/>
  <c r="P19" i="9"/>
  <c r="H19" i="9"/>
  <c r="X18" i="9"/>
  <c r="P18" i="9"/>
  <c r="H18" i="9"/>
  <c r="H22" i="9" s="1"/>
  <c r="H23" i="9" s="1"/>
  <c r="W13" i="9"/>
  <c r="V13" i="9"/>
  <c r="U13" i="9"/>
  <c r="O13" i="9"/>
  <c r="N13" i="9"/>
  <c r="M13" i="9"/>
  <c r="G13" i="9"/>
  <c r="F13" i="9"/>
  <c r="E13" i="9"/>
  <c r="F12" i="9"/>
  <c r="G11" i="9"/>
  <c r="H12" i="9" s="1"/>
  <c r="F11" i="9"/>
  <c r="E11" i="9"/>
  <c r="E12" i="9" s="1"/>
  <c r="X10" i="9"/>
  <c r="P10" i="9"/>
  <c r="H10" i="9"/>
  <c r="X9" i="9"/>
  <c r="P9" i="9"/>
  <c r="H9" i="9"/>
  <c r="Y8" i="9"/>
  <c r="X8" i="9"/>
  <c r="P8" i="9"/>
  <c r="H8" i="9"/>
  <c r="X7" i="9"/>
  <c r="P7" i="9"/>
  <c r="H7" i="9"/>
  <c r="O6" i="9" l="1"/>
  <c r="O11" i="9" s="1"/>
  <c r="V6" i="9"/>
  <c r="V11" i="9" s="1"/>
  <c r="V12" i="9" s="1"/>
  <c r="N17" i="10"/>
  <c r="N22" i="10" s="1"/>
  <c r="N23" i="10" s="1"/>
  <c r="H11" i="10"/>
  <c r="H12" i="10"/>
  <c r="H11" i="11"/>
  <c r="G12" i="9"/>
  <c r="H11" i="9"/>
  <c r="V6" i="11"/>
  <c r="V11" i="11" s="1"/>
  <c r="V12" i="11" s="1"/>
  <c r="H12" i="11"/>
  <c r="V17" i="10"/>
  <c r="V22" i="10" s="1"/>
  <c r="V23" i="10" s="1"/>
  <c r="V6" i="10"/>
  <c r="V11" i="10" s="1"/>
  <c r="V12" i="10" s="1"/>
  <c r="M17" i="10"/>
  <c r="M22" i="10" s="1"/>
  <c r="M17" i="11"/>
  <c r="M22" i="11" s="1"/>
  <c r="N6" i="9"/>
  <c r="N11" i="9" s="1"/>
  <c r="N12" i="9" s="1"/>
  <c r="M17" i="9"/>
  <c r="M22" i="9" s="1"/>
  <c r="U17" i="9"/>
  <c r="U22" i="9" s="1"/>
  <c r="V17" i="11"/>
  <c r="V22" i="11" s="1"/>
  <c r="V23" i="11" s="1"/>
  <c r="V17" i="9"/>
  <c r="V22" i="9" s="1"/>
  <c r="V23" i="9" s="1"/>
  <c r="O6" i="10"/>
  <c r="O11" i="10" s="1"/>
  <c r="O17" i="10"/>
  <c r="O22" i="10" s="1"/>
  <c r="O23" i="10" s="1"/>
  <c r="U6" i="11"/>
  <c r="U11" i="11" s="1"/>
  <c r="W6" i="11"/>
  <c r="W11" i="11" s="1"/>
  <c r="W12" i="11" s="1"/>
  <c r="N17" i="11"/>
  <c r="N22" i="11" s="1"/>
  <c r="N23" i="11" s="1"/>
  <c r="W6" i="10"/>
  <c r="W11" i="10" s="1"/>
  <c r="X12" i="10" s="1"/>
  <c r="W6" i="9"/>
  <c r="W11" i="9" s="1"/>
  <c r="W12" i="9" s="1"/>
  <c r="O6" i="11"/>
  <c r="O11" i="11" s="1"/>
  <c r="P12" i="11" s="1"/>
  <c r="O17" i="9"/>
  <c r="O22" i="9" s="1"/>
  <c r="O23" i="9" s="1"/>
  <c r="U6" i="10"/>
  <c r="U11" i="10" s="1"/>
  <c r="X11" i="10" s="1"/>
  <c r="O17" i="11"/>
  <c r="O22" i="11" s="1"/>
  <c r="O23" i="11" s="1"/>
  <c r="O12" i="11"/>
  <c r="M23" i="11"/>
  <c r="M6" i="11"/>
  <c r="M11" i="11" s="1"/>
  <c r="N6" i="11"/>
  <c r="N11" i="11" s="1"/>
  <c r="N12" i="11" s="1"/>
  <c r="U17" i="11"/>
  <c r="U22" i="11" s="1"/>
  <c r="E12" i="11"/>
  <c r="M23" i="10"/>
  <c r="O12" i="10"/>
  <c r="P12" i="10"/>
  <c r="W12" i="10"/>
  <c r="M6" i="10"/>
  <c r="M11" i="10" s="1"/>
  <c r="E12" i="10"/>
  <c r="W17" i="10"/>
  <c r="W22" i="10" s="1"/>
  <c r="W23" i="10" s="1"/>
  <c r="U17" i="10"/>
  <c r="U22" i="10" s="1"/>
  <c r="N6" i="10"/>
  <c r="N11" i="10" s="1"/>
  <c r="N12" i="10" s="1"/>
  <c r="M23" i="9"/>
  <c r="U23" i="9"/>
  <c r="O12" i="9"/>
  <c r="P12" i="9"/>
  <c r="U6" i="9"/>
  <c r="U11" i="9" s="1"/>
  <c r="N17" i="9"/>
  <c r="N22" i="9" s="1"/>
  <c r="N23" i="9" s="1"/>
  <c r="W17" i="9"/>
  <c r="W22" i="9" s="1"/>
  <c r="W23" i="9" s="1"/>
  <c r="M6" i="9"/>
  <c r="M11" i="9" s="1"/>
  <c r="P22" i="10" l="1"/>
  <c r="P23" i="10" s="1"/>
  <c r="X12" i="11"/>
  <c r="X11" i="11"/>
  <c r="Y22" i="10"/>
  <c r="D10" i="15" s="1"/>
  <c r="P22" i="11"/>
  <c r="P23" i="11" s="1"/>
  <c r="X22" i="9"/>
  <c r="X23" i="9" s="1"/>
  <c r="U12" i="10"/>
  <c r="U12" i="11"/>
  <c r="Y22" i="11"/>
  <c r="D12" i="15" s="1"/>
  <c r="X12" i="9"/>
  <c r="Y11" i="11"/>
  <c r="D11" i="15" s="1"/>
  <c r="P11" i="11"/>
  <c r="M12" i="11"/>
  <c r="Y14" i="11"/>
  <c r="U23" i="11"/>
  <c r="X22" i="11"/>
  <c r="X23" i="11" s="1"/>
  <c r="P15" i="10"/>
  <c r="P11" i="10"/>
  <c r="M12" i="10"/>
  <c r="Y11" i="10"/>
  <c r="D9" i="15" s="1"/>
  <c r="U23" i="10"/>
  <c r="X22" i="10"/>
  <c r="X23" i="10" s="1"/>
  <c r="Y14" i="10"/>
  <c r="Y14" i="9"/>
  <c r="M12" i="9"/>
  <c r="P11" i="9"/>
  <c r="X11" i="9"/>
  <c r="U12" i="9"/>
  <c r="P22" i="9"/>
  <c r="P23" i="9" s="1"/>
  <c r="Y11" i="9"/>
  <c r="D7" i="15" s="1"/>
  <c r="Y22" i="9"/>
  <c r="D8" i="15" s="1"/>
  <c r="S15" i="10" l="1"/>
  <c r="Y23" i="10"/>
  <c r="S15" i="11"/>
  <c r="P15" i="11"/>
  <c r="Y23" i="11"/>
  <c r="L15" i="11" s="1"/>
  <c r="C12" i="15" s="1"/>
  <c r="L15" i="10"/>
  <c r="C10" i="15" s="1"/>
  <c r="J3" i="11"/>
  <c r="E3" i="11"/>
  <c r="P4" i="11"/>
  <c r="S4" i="11"/>
  <c r="Y12" i="11"/>
  <c r="L4" i="11" s="1"/>
  <c r="C11" i="15" s="1"/>
  <c r="J3" i="10"/>
  <c r="E3" i="10"/>
  <c r="P4" i="10"/>
  <c r="S4" i="10"/>
  <c r="Y12" i="10"/>
  <c r="L4" i="10" s="1"/>
  <c r="C9" i="15" s="1"/>
  <c r="J3" i="9"/>
  <c r="E3" i="9"/>
  <c r="Y12" i="9"/>
  <c r="L4" i="9" s="1"/>
  <c r="C7" i="15" s="1"/>
  <c r="S4" i="9"/>
  <c r="P4" i="9"/>
  <c r="S15" i="9"/>
  <c r="P15" i="9"/>
  <c r="Y23" i="9"/>
  <c r="L15" i="9" s="1"/>
  <c r="C8" i="15" s="1"/>
  <c r="G22" i="12" l="1"/>
  <c r="G23" i="12" s="1"/>
  <c r="F22" i="12"/>
  <c r="F23" i="12" s="1"/>
  <c r="E22" i="12"/>
  <c r="E23" i="12" s="1"/>
  <c r="X21" i="12"/>
  <c r="P21" i="12"/>
  <c r="H21" i="12"/>
  <c r="X20" i="12"/>
  <c r="P20" i="12"/>
  <c r="H20" i="12"/>
  <c r="Y19" i="12"/>
  <c r="X19" i="12"/>
  <c r="P19" i="12"/>
  <c r="H19" i="12"/>
  <c r="X18" i="12"/>
  <c r="P18" i="12"/>
  <c r="H18" i="12"/>
  <c r="W13" i="12"/>
  <c r="V13" i="12"/>
  <c r="U13" i="12"/>
  <c r="O13" i="12"/>
  <c r="N13" i="12"/>
  <c r="M13" i="12"/>
  <c r="G13" i="12"/>
  <c r="F13" i="12"/>
  <c r="E13" i="12"/>
  <c r="H12" i="12"/>
  <c r="G11" i="12"/>
  <c r="G12" i="12" s="1"/>
  <c r="F11" i="12"/>
  <c r="F12" i="12" s="1"/>
  <c r="E11" i="12"/>
  <c r="X10" i="12"/>
  <c r="P10" i="12"/>
  <c r="H10" i="12"/>
  <c r="X9" i="12"/>
  <c r="P9" i="12"/>
  <c r="H9" i="12"/>
  <c r="Y8" i="12"/>
  <c r="X8" i="12"/>
  <c r="P8" i="12"/>
  <c r="H8" i="12"/>
  <c r="X7" i="12"/>
  <c r="P7" i="12"/>
  <c r="H7" i="12"/>
  <c r="G22" i="8"/>
  <c r="G23" i="8" s="1"/>
  <c r="F22" i="8"/>
  <c r="F23" i="8" s="1"/>
  <c r="E22" i="8"/>
  <c r="E23" i="8" s="1"/>
  <c r="X21" i="8"/>
  <c r="P21" i="8"/>
  <c r="H21" i="8"/>
  <c r="X20" i="8"/>
  <c r="P20" i="8"/>
  <c r="H20" i="8"/>
  <c r="Y19" i="8"/>
  <c r="X19" i="8"/>
  <c r="P19" i="8"/>
  <c r="H19" i="8"/>
  <c r="X18" i="8"/>
  <c r="P18" i="8"/>
  <c r="H18" i="8"/>
  <c r="W13" i="8"/>
  <c r="V13" i="8"/>
  <c r="U13" i="8"/>
  <c r="O13" i="8"/>
  <c r="N13" i="8"/>
  <c r="M13" i="8"/>
  <c r="G13" i="8"/>
  <c r="F13" i="8"/>
  <c r="E13" i="8"/>
  <c r="G11" i="8"/>
  <c r="G12" i="8" s="1"/>
  <c r="F11" i="8"/>
  <c r="F12" i="8" s="1"/>
  <c r="E11" i="8"/>
  <c r="X10" i="8"/>
  <c r="P10" i="8"/>
  <c r="H10" i="8"/>
  <c r="X9" i="8"/>
  <c r="P9" i="8"/>
  <c r="H9" i="8"/>
  <c r="Y8" i="8"/>
  <c r="X8" i="8"/>
  <c r="P8" i="8"/>
  <c r="H8" i="8"/>
  <c r="X7" i="8"/>
  <c r="P7" i="8"/>
  <c r="H7" i="8"/>
  <c r="H22" i="1"/>
  <c r="H23" i="1" s="1"/>
  <c r="G22" i="1"/>
  <c r="G23" i="1" s="1"/>
  <c r="F22" i="1"/>
  <c r="F23" i="1" s="1"/>
  <c r="AA21" i="1"/>
  <c r="R21" i="1"/>
  <c r="I21" i="1"/>
  <c r="AA20" i="1"/>
  <c r="R20" i="1"/>
  <c r="I20" i="1"/>
  <c r="AB19" i="1"/>
  <c r="AA19" i="1"/>
  <c r="R19" i="1"/>
  <c r="I19" i="1"/>
  <c r="AA18" i="1"/>
  <c r="R18" i="1"/>
  <c r="I18" i="1"/>
  <c r="Z13" i="1"/>
  <c r="Y13" i="1"/>
  <c r="X13" i="1"/>
  <c r="Q13" i="1"/>
  <c r="P13" i="1"/>
  <c r="O13" i="1"/>
  <c r="H13" i="1"/>
  <c r="G13" i="1"/>
  <c r="F13" i="1"/>
  <c r="H11" i="1"/>
  <c r="H12" i="1" s="1"/>
  <c r="G11" i="1"/>
  <c r="G12" i="1" s="1"/>
  <c r="F11" i="1"/>
  <c r="AA10" i="1"/>
  <c r="R10" i="1"/>
  <c r="I10" i="1"/>
  <c r="AA9" i="1"/>
  <c r="R9" i="1"/>
  <c r="I9" i="1"/>
  <c r="AB8" i="1"/>
  <c r="AA8" i="1"/>
  <c r="R8" i="1"/>
  <c r="I8" i="1"/>
  <c r="AA7" i="1"/>
  <c r="R7" i="1"/>
  <c r="I7" i="1"/>
  <c r="Y17" i="1" l="1"/>
  <c r="Y22" i="1" s="1"/>
  <c r="Y23" i="1" s="1"/>
  <c r="Q17" i="1"/>
  <c r="Q22" i="1" s="1"/>
  <c r="Q23" i="1" s="1"/>
  <c r="H22" i="8"/>
  <c r="H23" i="8" s="1"/>
  <c r="H11" i="12"/>
  <c r="U6" i="12"/>
  <c r="U11" i="12" s="1"/>
  <c r="O17" i="12"/>
  <c r="O22" i="12" s="1"/>
  <c r="O23" i="12" s="1"/>
  <c r="Y6" i="1"/>
  <c r="Y11" i="1" s="1"/>
  <c r="Y12" i="1" s="1"/>
  <c r="I22" i="1"/>
  <c r="I23" i="1" s="1"/>
  <c r="N17" i="8"/>
  <c r="N22" i="8" s="1"/>
  <c r="N23" i="8" s="1"/>
  <c r="O6" i="12"/>
  <c r="O11" i="12" s="1"/>
  <c r="I11" i="1"/>
  <c r="I12" i="1"/>
  <c r="H11" i="8"/>
  <c r="U6" i="8"/>
  <c r="U11" i="8" s="1"/>
  <c r="N6" i="8"/>
  <c r="N11" i="8" s="1"/>
  <c r="N12" i="8" s="1"/>
  <c r="M17" i="8"/>
  <c r="M22" i="8" s="1"/>
  <c r="M23" i="8" s="1"/>
  <c r="H22" i="12"/>
  <c r="H23" i="12" s="1"/>
  <c r="X6" i="1"/>
  <c r="X11" i="1" s="1"/>
  <c r="X12" i="1" s="1"/>
  <c r="O17" i="1"/>
  <c r="O22" i="1" s="1"/>
  <c r="O23" i="1" s="1"/>
  <c r="V6" i="8"/>
  <c r="V11" i="8" s="1"/>
  <c r="V12" i="8" s="1"/>
  <c r="V17" i="8"/>
  <c r="V22" i="8" s="1"/>
  <c r="V23" i="8" s="1"/>
  <c r="V6" i="12"/>
  <c r="V11" i="12" s="1"/>
  <c r="V12" i="12" s="1"/>
  <c r="M17" i="12"/>
  <c r="M22" i="12" s="1"/>
  <c r="M23" i="12" s="1"/>
  <c r="O6" i="8"/>
  <c r="O11" i="8" s="1"/>
  <c r="W17" i="8"/>
  <c r="W22" i="8" s="1"/>
  <c r="W23" i="8" s="1"/>
  <c r="Q6" i="1"/>
  <c r="Q11" i="1" s="1"/>
  <c r="Q12" i="1" s="1"/>
  <c r="U17" i="8"/>
  <c r="U22" i="8" s="1"/>
  <c r="U23" i="8" s="1"/>
  <c r="N17" i="12"/>
  <c r="N22" i="12" s="1"/>
  <c r="N23" i="12" s="1"/>
  <c r="Z6" i="1"/>
  <c r="Z11" i="1" s="1"/>
  <c r="Z12" i="1" s="1"/>
  <c r="P17" i="1"/>
  <c r="P22" i="1" s="1"/>
  <c r="P23" i="1" s="1"/>
  <c r="M6" i="8"/>
  <c r="M11" i="8" s="1"/>
  <c r="W6" i="8"/>
  <c r="W11" i="8" s="1"/>
  <c r="W12" i="8" s="1"/>
  <c r="O17" i="8"/>
  <c r="O22" i="8" s="1"/>
  <c r="O23" i="8" s="1"/>
  <c r="W6" i="12"/>
  <c r="W11" i="12" s="1"/>
  <c r="W12" i="12" s="1"/>
  <c r="V17" i="12"/>
  <c r="V22" i="12" s="1"/>
  <c r="V23" i="12" s="1"/>
  <c r="O12" i="12"/>
  <c r="P12" i="12"/>
  <c r="U12" i="12"/>
  <c r="W17" i="12"/>
  <c r="W22" i="12" s="1"/>
  <c r="W23" i="12" s="1"/>
  <c r="M6" i="12"/>
  <c r="M11" i="12" s="1"/>
  <c r="N6" i="12"/>
  <c r="N11" i="12" s="1"/>
  <c r="N12" i="12" s="1"/>
  <c r="U17" i="12"/>
  <c r="U22" i="12" s="1"/>
  <c r="E12" i="12"/>
  <c r="U12" i="8"/>
  <c r="O12" i="8"/>
  <c r="H12" i="8"/>
  <c r="E12" i="8"/>
  <c r="Y22" i="8"/>
  <c r="D6" i="15" s="1"/>
  <c r="Z17" i="1"/>
  <c r="Z22" i="1" s="1"/>
  <c r="Z23" i="1" s="1"/>
  <c r="O6" i="1"/>
  <c r="O11" i="1" s="1"/>
  <c r="P6" i="1"/>
  <c r="P11" i="1" s="1"/>
  <c r="P12" i="1" s="1"/>
  <c r="X17" i="1"/>
  <c r="X22" i="1" s="1"/>
  <c r="F12" i="1"/>
  <c r="AA12" i="1" l="1"/>
  <c r="R12" i="1"/>
  <c r="AA11" i="1"/>
  <c r="Y14" i="8"/>
  <c r="P22" i="8"/>
  <c r="P23" i="8" s="1"/>
  <c r="X11" i="8"/>
  <c r="P11" i="8"/>
  <c r="P22" i="12"/>
  <c r="P23" i="12" s="1"/>
  <c r="X12" i="8"/>
  <c r="P12" i="8"/>
  <c r="Y11" i="12"/>
  <c r="D13" i="15" s="1"/>
  <c r="X22" i="8"/>
  <c r="X23" i="8" s="1"/>
  <c r="X11" i="12"/>
  <c r="AB11" i="1"/>
  <c r="D3" i="15" s="1"/>
  <c r="R22" i="1"/>
  <c r="R23" i="1" s="1"/>
  <c r="M12" i="8"/>
  <c r="Y22" i="12"/>
  <c r="D14" i="15" s="1"/>
  <c r="X12" i="12"/>
  <c r="AB22" i="1"/>
  <c r="D4" i="15" s="1"/>
  <c r="Y11" i="8"/>
  <c r="D5" i="15" s="1"/>
  <c r="U23" i="12"/>
  <c r="X22" i="12"/>
  <c r="X23" i="12" s="1"/>
  <c r="Y14" i="12"/>
  <c r="S4" i="12"/>
  <c r="P11" i="12"/>
  <c r="M12" i="12"/>
  <c r="Y23" i="8"/>
  <c r="S15" i="8"/>
  <c r="P15" i="8"/>
  <c r="J3" i="8"/>
  <c r="E3" i="8"/>
  <c r="R4" i="1"/>
  <c r="X23" i="1"/>
  <c r="AA22" i="1"/>
  <c r="AA23" i="1" s="1"/>
  <c r="R11" i="1"/>
  <c r="O12" i="1"/>
  <c r="AB14" i="1"/>
  <c r="V4" i="1" l="1"/>
  <c r="AB12" i="1"/>
  <c r="N4" i="1" s="1"/>
  <c r="C3" i="15" s="1"/>
  <c r="V15" i="1"/>
  <c r="P4" i="12"/>
  <c r="L15" i="8"/>
  <c r="C6" i="15" s="1"/>
  <c r="P4" i="8"/>
  <c r="Y12" i="12"/>
  <c r="L4" i="12" s="1"/>
  <c r="C13" i="15" s="1"/>
  <c r="AB23" i="1"/>
  <c r="N15" i="1" s="1"/>
  <c r="C4" i="15" s="1"/>
  <c r="R15" i="1"/>
  <c r="Y12" i="8"/>
  <c r="L4" i="8" s="1"/>
  <c r="C5" i="15" s="1"/>
  <c r="S15" i="12"/>
  <c r="Y23" i="12"/>
  <c r="L15" i="12" s="1"/>
  <c r="C14" i="15" s="1"/>
  <c r="S4" i="8"/>
  <c r="P15" i="12"/>
  <c r="J3" i="12"/>
  <c r="E3" i="12"/>
  <c r="L3" i="1"/>
  <c r="F3" i="1"/>
  <c r="B145" i="7" l="1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1" i="7"/>
  <c r="B70" i="7"/>
  <c r="B69" i="7"/>
  <c r="B68" i="7"/>
  <c r="B67" i="7"/>
  <c r="B66" i="7"/>
  <c r="B65" i="7"/>
  <c r="B64" i="7"/>
  <c r="B63" i="7"/>
  <c r="B62" i="7"/>
  <c r="B72" i="7"/>
  <c r="B61" i="7"/>
  <c r="B60" i="7"/>
  <c r="B59" i="7"/>
  <c r="B58" i="7"/>
  <c r="B57" i="7"/>
  <c r="B56" i="7"/>
  <c r="B55" i="7"/>
  <c r="B54" i="7"/>
  <c r="B53" i="7"/>
  <c r="B52" i="7"/>
  <c r="B51" i="7"/>
  <c r="B50" i="7"/>
  <c r="E143" i="7" l="1"/>
  <c r="F143" i="7"/>
  <c r="G143" i="7"/>
  <c r="E144" i="7"/>
  <c r="F144" i="7"/>
  <c r="G144" i="7"/>
  <c r="E145" i="7"/>
  <c r="F145" i="7"/>
  <c r="G145" i="7"/>
  <c r="F142" i="7"/>
  <c r="G142" i="7"/>
  <c r="E142" i="7"/>
  <c r="E139" i="7"/>
  <c r="F139" i="7"/>
  <c r="G139" i="7"/>
  <c r="E140" i="7"/>
  <c r="F140" i="7"/>
  <c r="G140" i="7"/>
  <c r="E141" i="7"/>
  <c r="F141" i="7"/>
  <c r="G141" i="7"/>
  <c r="F138" i="7"/>
  <c r="G138" i="7"/>
  <c r="E138" i="7"/>
  <c r="E135" i="7"/>
  <c r="F135" i="7"/>
  <c r="G135" i="7"/>
  <c r="E136" i="7"/>
  <c r="F136" i="7"/>
  <c r="G136" i="7"/>
  <c r="E137" i="7"/>
  <c r="F137" i="7"/>
  <c r="G137" i="7"/>
  <c r="F134" i="7"/>
  <c r="G134" i="7"/>
  <c r="E134" i="7"/>
  <c r="E131" i="7"/>
  <c r="F131" i="7"/>
  <c r="G131" i="7"/>
  <c r="E132" i="7"/>
  <c r="F132" i="7"/>
  <c r="G132" i="7"/>
  <c r="E133" i="7"/>
  <c r="F133" i="7"/>
  <c r="G133" i="7"/>
  <c r="F130" i="7"/>
  <c r="G130" i="7"/>
  <c r="E130" i="7"/>
  <c r="E127" i="7"/>
  <c r="F127" i="7"/>
  <c r="G127" i="7"/>
  <c r="E128" i="7"/>
  <c r="F128" i="7"/>
  <c r="G128" i="7"/>
  <c r="E129" i="7"/>
  <c r="F129" i="7"/>
  <c r="G129" i="7"/>
  <c r="F126" i="7"/>
  <c r="G126" i="7"/>
  <c r="E126" i="7"/>
  <c r="E123" i="7"/>
  <c r="F123" i="7"/>
  <c r="G123" i="7"/>
  <c r="E124" i="7"/>
  <c r="F124" i="7"/>
  <c r="G124" i="7"/>
  <c r="E125" i="7"/>
  <c r="F125" i="7"/>
  <c r="G125" i="7"/>
  <c r="F122" i="7"/>
  <c r="G122" i="7"/>
  <c r="E122" i="7"/>
  <c r="E119" i="7"/>
  <c r="F119" i="7"/>
  <c r="G119" i="7"/>
  <c r="E120" i="7"/>
  <c r="F120" i="7"/>
  <c r="G120" i="7"/>
  <c r="E121" i="7"/>
  <c r="F121" i="7"/>
  <c r="G121" i="7"/>
  <c r="F118" i="7"/>
  <c r="G118" i="7"/>
  <c r="E118" i="7"/>
  <c r="E115" i="7"/>
  <c r="F115" i="7"/>
  <c r="G115" i="7"/>
  <c r="E116" i="7"/>
  <c r="F116" i="7"/>
  <c r="G116" i="7"/>
  <c r="E117" i="7"/>
  <c r="F117" i="7"/>
  <c r="G117" i="7"/>
  <c r="F114" i="7"/>
  <c r="G114" i="7"/>
  <c r="E114" i="7"/>
  <c r="E111" i="7"/>
  <c r="F111" i="7"/>
  <c r="G111" i="7"/>
  <c r="E112" i="7"/>
  <c r="F112" i="7"/>
  <c r="G112" i="7"/>
  <c r="E113" i="7"/>
  <c r="F113" i="7"/>
  <c r="G113" i="7"/>
  <c r="F110" i="7"/>
  <c r="G110" i="7"/>
  <c r="E110" i="7"/>
  <c r="E107" i="7"/>
  <c r="F107" i="7"/>
  <c r="G107" i="7"/>
  <c r="E108" i="7"/>
  <c r="F108" i="7"/>
  <c r="G108" i="7"/>
  <c r="E109" i="7"/>
  <c r="F109" i="7"/>
  <c r="G109" i="7"/>
  <c r="F106" i="7"/>
  <c r="G106" i="7"/>
  <c r="E106" i="7"/>
  <c r="E103" i="7"/>
  <c r="F103" i="7"/>
  <c r="G103" i="7"/>
  <c r="E104" i="7"/>
  <c r="F104" i="7"/>
  <c r="G104" i="7"/>
  <c r="E105" i="7"/>
  <c r="F105" i="7"/>
  <c r="G105" i="7"/>
  <c r="F102" i="7"/>
  <c r="G102" i="7"/>
  <c r="E102" i="7"/>
  <c r="E99" i="7"/>
  <c r="F99" i="7"/>
  <c r="G99" i="7"/>
  <c r="E100" i="7"/>
  <c r="F100" i="7"/>
  <c r="G100" i="7"/>
  <c r="E101" i="7"/>
  <c r="F101" i="7"/>
  <c r="G101" i="7"/>
  <c r="F98" i="7"/>
  <c r="G98" i="7"/>
  <c r="E98" i="7"/>
  <c r="E95" i="7"/>
  <c r="F95" i="7"/>
  <c r="G95" i="7"/>
  <c r="E96" i="7"/>
  <c r="F96" i="7"/>
  <c r="G96" i="7"/>
  <c r="E97" i="7"/>
  <c r="F97" i="7"/>
  <c r="G97" i="7"/>
  <c r="F94" i="7"/>
  <c r="G94" i="7"/>
  <c r="E94" i="7"/>
  <c r="E91" i="7"/>
  <c r="F91" i="7"/>
  <c r="G91" i="7"/>
  <c r="E92" i="7"/>
  <c r="F92" i="7"/>
  <c r="G92" i="7"/>
  <c r="E93" i="7"/>
  <c r="F93" i="7"/>
  <c r="G93" i="7"/>
  <c r="F90" i="7"/>
  <c r="G90" i="7"/>
  <c r="E90" i="7"/>
  <c r="E87" i="7"/>
  <c r="F87" i="7"/>
  <c r="G87" i="7"/>
  <c r="E88" i="7"/>
  <c r="F88" i="7"/>
  <c r="G88" i="7"/>
  <c r="E89" i="7"/>
  <c r="F89" i="7"/>
  <c r="G89" i="7"/>
  <c r="F86" i="7"/>
  <c r="G86" i="7"/>
  <c r="E86" i="7"/>
  <c r="E83" i="7"/>
  <c r="F83" i="7"/>
  <c r="G83" i="7"/>
  <c r="E84" i="7"/>
  <c r="F84" i="7"/>
  <c r="G84" i="7"/>
  <c r="E85" i="7"/>
  <c r="F85" i="7"/>
  <c r="G85" i="7"/>
  <c r="F82" i="7"/>
  <c r="G82" i="7"/>
  <c r="E82" i="7"/>
  <c r="E79" i="7"/>
  <c r="F79" i="7"/>
  <c r="G79" i="7"/>
  <c r="E80" i="7"/>
  <c r="F80" i="7"/>
  <c r="G80" i="7"/>
  <c r="E81" i="7"/>
  <c r="F81" i="7"/>
  <c r="G81" i="7"/>
  <c r="F78" i="7"/>
  <c r="G78" i="7"/>
  <c r="E78" i="7"/>
  <c r="E75" i="7"/>
  <c r="F75" i="7"/>
  <c r="G75" i="7"/>
  <c r="E76" i="7"/>
  <c r="F76" i="7"/>
  <c r="G76" i="7"/>
  <c r="E77" i="7"/>
  <c r="F77" i="7"/>
  <c r="G77" i="7"/>
  <c r="F74" i="7"/>
  <c r="G74" i="7"/>
  <c r="E74" i="7"/>
  <c r="E71" i="7"/>
  <c r="F71" i="7"/>
  <c r="G71" i="7"/>
  <c r="E72" i="7"/>
  <c r="F72" i="7"/>
  <c r="G72" i="7"/>
  <c r="E73" i="7"/>
  <c r="F73" i="7"/>
  <c r="G73" i="7"/>
  <c r="F70" i="7"/>
  <c r="G70" i="7"/>
  <c r="E70" i="7"/>
  <c r="E67" i="7"/>
  <c r="F67" i="7"/>
  <c r="G67" i="7"/>
  <c r="E68" i="7"/>
  <c r="F68" i="7"/>
  <c r="G68" i="7"/>
  <c r="E69" i="7"/>
  <c r="F69" i="7"/>
  <c r="G69" i="7"/>
  <c r="F66" i="7"/>
  <c r="G66" i="7"/>
  <c r="E66" i="7"/>
  <c r="E63" i="7"/>
  <c r="F63" i="7"/>
  <c r="G63" i="7"/>
  <c r="E64" i="7"/>
  <c r="F64" i="7"/>
  <c r="G64" i="7"/>
  <c r="E65" i="7"/>
  <c r="F65" i="7"/>
  <c r="G65" i="7"/>
  <c r="F62" i="7"/>
  <c r="G62" i="7"/>
  <c r="E62" i="7"/>
  <c r="E59" i="7"/>
  <c r="F59" i="7"/>
  <c r="G59" i="7"/>
  <c r="E60" i="7"/>
  <c r="F60" i="7"/>
  <c r="G60" i="7"/>
  <c r="E61" i="7"/>
  <c r="F61" i="7"/>
  <c r="G61" i="7"/>
  <c r="F58" i="7"/>
  <c r="G58" i="7"/>
  <c r="E58" i="7"/>
  <c r="E55" i="7"/>
  <c r="F55" i="7"/>
  <c r="G55" i="7"/>
  <c r="E56" i="7"/>
  <c r="F56" i="7"/>
  <c r="G56" i="7"/>
  <c r="E57" i="7"/>
  <c r="F57" i="7"/>
  <c r="G57" i="7"/>
  <c r="F54" i="7"/>
  <c r="G54" i="7"/>
  <c r="E54" i="7"/>
  <c r="G53" i="7"/>
  <c r="F53" i="7"/>
  <c r="E53" i="7"/>
  <c r="G52" i="7"/>
  <c r="F52" i="7"/>
  <c r="E52" i="7"/>
  <c r="G51" i="7"/>
  <c r="F51" i="7"/>
  <c r="E51" i="7"/>
  <c r="G50" i="7"/>
  <c r="F50" i="7"/>
  <c r="E50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B49" i="7" l="1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C47" i="7"/>
  <c r="C48" i="7"/>
  <c r="C49" i="7"/>
  <c r="C46" i="7"/>
  <c r="C43" i="7"/>
  <c r="C44" i="7"/>
  <c r="C45" i="7"/>
  <c r="C42" i="7"/>
  <c r="C39" i="7"/>
  <c r="C40" i="7"/>
  <c r="C41" i="7"/>
  <c r="C38" i="7"/>
  <c r="C35" i="7"/>
  <c r="C36" i="7"/>
  <c r="C37" i="7"/>
  <c r="C34" i="7"/>
  <c r="C31" i="7"/>
  <c r="C32" i="7"/>
  <c r="C33" i="7"/>
  <c r="C30" i="7"/>
  <c r="E47" i="7"/>
  <c r="F47" i="7"/>
  <c r="G47" i="7"/>
  <c r="E48" i="7"/>
  <c r="F48" i="7"/>
  <c r="G48" i="7"/>
  <c r="E49" i="7"/>
  <c r="F49" i="7"/>
  <c r="G49" i="7"/>
  <c r="F46" i="7"/>
  <c r="G46" i="7"/>
  <c r="E46" i="7"/>
  <c r="E43" i="7"/>
  <c r="F43" i="7"/>
  <c r="G43" i="7"/>
  <c r="E44" i="7"/>
  <c r="F44" i="7"/>
  <c r="G44" i="7"/>
  <c r="E45" i="7"/>
  <c r="F45" i="7"/>
  <c r="G45" i="7"/>
  <c r="F42" i="7"/>
  <c r="G42" i="7"/>
  <c r="E42" i="7"/>
  <c r="E39" i="7"/>
  <c r="F39" i="7"/>
  <c r="G39" i="7"/>
  <c r="E40" i="7"/>
  <c r="F40" i="7"/>
  <c r="G40" i="7"/>
  <c r="E41" i="7"/>
  <c r="F41" i="7"/>
  <c r="G41" i="7"/>
  <c r="F38" i="7"/>
  <c r="G38" i="7"/>
  <c r="E38" i="7"/>
  <c r="E35" i="7"/>
  <c r="F35" i="7"/>
  <c r="G35" i="7"/>
  <c r="E36" i="7"/>
  <c r="F36" i="7"/>
  <c r="G36" i="7"/>
  <c r="E37" i="7"/>
  <c r="F37" i="7"/>
  <c r="G37" i="7"/>
  <c r="F34" i="7"/>
  <c r="G34" i="7"/>
  <c r="E34" i="7"/>
  <c r="E31" i="7"/>
  <c r="F31" i="7"/>
  <c r="G31" i="7"/>
  <c r="E32" i="7"/>
  <c r="F32" i="7"/>
  <c r="G32" i="7"/>
  <c r="E33" i="7"/>
  <c r="F33" i="7"/>
  <c r="G33" i="7"/>
  <c r="F30" i="7"/>
  <c r="G30" i="7"/>
  <c r="E30" i="7"/>
  <c r="E27" i="7"/>
  <c r="F27" i="7"/>
  <c r="G27" i="7"/>
  <c r="E28" i="7"/>
  <c r="F28" i="7"/>
  <c r="G28" i="7"/>
  <c r="E29" i="7"/>
  <c r="F29" i="7"/>
  <c r="G29" i="7"/>
  <c r="F26" i="7"/>
  <c r="G26" i="7"/>
  <c r="E26" i="7"/>
  <c r="B26" i="7"/>
  <c r="C27" i="7"/>
  <c r="C28" i="7"/>
  <c r="C29" i="7"/>
  <c r="C26" i="7"/>
  <c r="H145" i="7"/>
  <c r="H141" i="7"/>
  <c r="H137" i="7"/>
  <c r="H144" i="7"/>
  <c r="H140" i="7"/>
  <c r="H136" i="7"/>
  <c r="H143" i="7"/>
  <c r="H139" i="7"/>
  <c r="H135" i="7"/>
  <c r="H142" i="7"/>
  <c r="H138" i="7"/>
  <c r="H133" i="7"/>
  <c r="H129" i="7"/>
  <c r="H125" i="7"/>
  <c r="H132" i="7"/>
  <c r="H128" i="7"/>
  <c r="H124" i="7"/>
  <c r="H131" i="7"/>
  <c r="H127" i="7"/>
  <c r="H123" i="7"/>
  <c r="H130" i="7"/>
  <c r="H126" i="7"/>
  <c r="H122" i="7"/>
  <c r="H121" i="7"/>
  <c r="H117" i="7"/>
  <c r="H113" i="7"/>
  <c r="H120" i="7"/>
  <c r="H116" i="7"/>
  <c r="H112" i="7"/>
  <c r="H119" i="7"/>
  <c r="H115" i="7"/>
  <c r="H111" i="7"/>
  <c r="H118" i="7"/>
  <c r="H114" i="7"/>
  <c r="H109" i="7"/>
  <c r="H105" i="7"/>
  <c r="H101" i="7"/>
  <c r="H108" i="7"/>
  <c r="H104" i="7"/>
  <c r="H100" i="7"/>
  <c r="H107" i="7"/>
  <c r="H103" i="7"/>
  <c r="H99" i="7"/>
  <c r="H106" i="7"/>
  <c r="H102" i="7"/>
  <c r="H98" i="7"/>
  <c r="H97" i="7"/>
  <c r="H93" i="7"/>
  <c r="H89" i="7"/>
  <c r="H96" i="7"/>
  <c r="H92" i="7"/>
  <c r="H88" i="7"/>
  <c r="H95" i="7"/>
  <c r="H91" i="7"/>
  <c r="H87" i="7"/>
  <c r="H94" i="7"/>
  <c r="H90" i="7"/>
  <c r="H85" i="7"/>
  <c r="H81" i="7"/>
  <c r="H77" i="7"/>
  <c r="H84" i="7"/>
  <c r="H80" i="7"/>
  <c r="H76" i="7"/>
  <c r="H83" i="7"/>
  <c r="H79" i="7"/>
  <c r="H75" i="7"/>
  <c r="H82" i="7"/>
  <c r="H78" i="7"/>
  <c r="H74" i="7"/>
  <c r="H73" i="7"/>
  <c r="H69" i="7"/>
  <c r="H65" i="7"/>
  <c r="H72" i="7"/>
  <c r="H68" i="7"/>
  <c r="H64" i="7"/>
  <c r="H71" i="7"/>
  <c r="H67" i="7"/>
  <c r="H63" i="7"/>
  <c r="H70" i="7"/>
  <c r="H66" i="7"/>
  <c r="H61" i="7"/>
  <c r="H57" i="7"/>
  <c r="H53" i="7"/>
  <c r="H60" i="7"/>
  <c r="H56" i="7"/>
  <c r="H52" i="7"/>
  <c r="H59" i="7"/>
  <c r="H55" i="7"/>
  <c r="H51" i="7"/>
  <c r="H58" i="7"/>
  <c r="H54" i="7"/>
  <c r="H49" i="7"/>
  <c r="H45" i="7"/>
  <c r="H41" i="7"/>
  <c r="H48" i="7"/>
  <c r="H44" i="7"/>
  <c r="H40" i="7"/>
  <c r="H47" i="7"/>
  <c r="H43" i="7"/>
  <c r="H39" i="7"/>
  <c r="H46" i="7"/>
  <c r="H42" i="7"/>
  <c r="H38" i="7"/>
  <c r="H37" i="7"/>
  <c r="H33" i="7"/>
  <c r="H29" i="7"/>
  <c r="H36" i="7"/>
  <c r="H32" i="7"/>
  <c r="H28" i="7"/>
  <c r="H35" i="7"/>
  <c r="H31" i="7"/>
  <c r="H27" i="7"/>
  <c r="H34" i="7"/>
  <c r="H30" i="7"/>
  <c r="E23" i="7"/>
  <c r="F23" i="7"/>
  <c r="G23" i="7"/>
  <c r="E24" i="7"/>
  <c r="F24" i="7"/>
  <c r="G24" i="7"/>
  <c r="E25" i="7"/>
  <c r="F25" i="7"/>
  <c r="G25" i="7"/>
  <c r="F22" i="7"/>
  <c r="G22" i="7"/>
  <c r="E22" i="7"/>
  <c r="E19" i="7"/>
  <c r="F19" i="7"/>
  <c r="G19" i="7"/>
  <c r="E20" i="7"/>
  <c r="F20" i="7"/>
  <c r="G20" i="7"/>
  <c r="E21" i="7"/>
  <c r="F21" i="7"/>
  <c r="G21" i="7"/>
  <c r="F18" i="7"/>
  <c r="G18" i="7"/>
  <c r="E18" i="7"/>
  <c r="E15" i="7"/>
  <c r="F15" i="7"/>
  <c r="G15" i="7"/>
  <c r="E16" i="7"/>
  <c r="F16" i="7"/>
  <c r="G16" i="7"/>
  <c r="E17" i="7"/>
  <c r="F17" i="7"/>
  <c r="G17" i="7"/>
  <c r="F14" i="7"/>
  <c r="G14" i="7"/>
  <c r="E14" i="7"/>
  <c r="B25" i="7"/>
  <c r="B24" i="7"/>
  <c r="B23" i="7"/>
  <c r="B22" i="7"/>
  <c r="B21" i="7"/>
  <c r="B20" i="7"/>
  <c r="B19" i="7"/>
  <c r="B18" i="7"/>
  <c r="B17" i="7"/>
  <c r="B16" i="7"/>
  <c r="B15" i="7"/>
  <c r="C23" i="7"/>
  <c r="C24" i="7"/>
  <c r="C25" i="7"/>
  <c r="C22" i="7"/>
  <c r="C19" i="7"/>
  <c r="C20" i="7"/>
  <c r="C21" i="7"/>
  <c r="C18" i="7"/>
  <c r="C15" i="7"/>
  <c r="C16" i="7"/>
  <c r="C17" i="7"/>
  <c r="C14" i="7"/>
  <c r="B14" i="7"/>
  <c r="E11" i="7"/>
  <c r="F11" i="7"/>
  <c r="G11" i="7"/>
  <c r="E12" i="7"/>
  <c r="F12" i="7"/>
  <c r="G12" i="7"/>
  <c r="E13" i="7"/>
  <c r="F13" i="7"/>
  <c r="G13" i="7"/>
  <c r="F10" i="7"/>
  <c r="G10" i="7"/>
  <c r="E10" i="7"/>
  <c r="C11" i="7"/>
  <c r="C12" i="7"/>
  <c r="C13" i="7"/>
  <c r="C10" i="7"/>
  <c r="E7" i="7"/>
  <c r="F7" i="7"/>
  <c r="G7" i="7"/>
  <c r="E8" i="7"/>
  <c r="F8" i="7"/>
  <c r="G8" i="7"/>
  <c r="E9" i="7"/>
  <c r="F9" i="7"/>
  <c r="G9" i="7"/>
  <c r="F6" i="7"/>
  <c r="G6" i="7"/>
  <c r="E6" i="7"/>
  <c r="B13" i="7"/>
  <c r="B12" i="7"/>
  <c r="B11" i="7"/>
  <c r="B10" i="7"/>
  <c r="B9" i="7"/>
  <c r="B8" i="7"/>
  <c r="B7" i="7"/>
  <c r="B6" i="7"/>
  <c r="B5" i="7"/>
  <c r="C7" i="7"/>
  <c r="C8" i="7"/>
  <c r="C9" i="7"/>
  <c r="C6" i="7"/>
  <c r="C2" i="7"/>
  <c r="B2" i="7"/>
  <c r="B3" i="7"/>
  <c r="B4" i="7"/>
  <c r="C3" i="7"/>
  <c r="C4" i="7"/>
  <c r="C5" i="7"/>
  <c r="E3" i="7"/>
  <c r="F3" i="7"/>
  <c r="G3" i="7"/>
  <c r="E4" i="7"/>
  <c r="F4" i="7"/>
  <c r="G4" i="7"/>
  <c r="E5" i="7"/>
  <c r="F5" i="7"/>
  <c r="G5" i="7"/>
  <c r="G2" i="7"/>
  <c r="F2" i="7"/>
  <c r="E2" i="7"/>
  <c r="H26" i="7" l="1"/>
  <c r="H110" i="7"/>
  <c r="H50" i="7"/>
  <c r="H62" i="7"/>
  <c r="H134" i="7"/>
  <c r="H86" i="7"/>
  <c r="H25" i="7" l="1"/>
  <c r="H21" i="7"/>
  <c r="H17" i="7"/>
  <c r="H24" i="7"/>
  <c r="H20" i="7"/>
  <c r="H16" i="7"/>
  <c r="H23" i="7"/>
  <c r="H19" i="7"/>
  <c r="H15" i="7"/>
  <c r="H22" i="7"/>
  <c r="H18" i="7"/>
  <c r="H14" i="7"/>
  <c r="H13" i="7"/>
  <c r="H9" i="7"/>
  <c r="H5" i="7"/>
  <c r="H12" i="7"/>
  <c r="H8" i="7"/>
  <c r="H4" i="7"/>
  <c r="H11" i="7"/>
  <c r="H7" i="7"/>
  <c r="H3" i="7"/>
  <c r="H10" i="7"/>
  <c r="H6" i="7"/>
  <c r="H2" i="7" l="1"/>
</calcChain>
</file>

<file path=xl/sharedStrings.xml><?xml version="1.0" encoding="utf-8"?>
<sst xmlns="http://schemas.openxmlformats.org/spreadsheetml/2006/main" count="469" uniqueCount="46">
  <si>
    <t>DISTRICT:</t>
  </si>
  <si>
    <t>By</t>
  </si>
  <si>
    <t>TOTAL POINTS WON:</t>
  </si>
  <si>
    <t>Team Match Average:</t>
  </si>
  <si>
    <t>Total Wood</t>
  </si>
  <si>
    <t>Scratch Pair</t>
  </si>
  <si>
    <t>Series</t>
  </si>
  <si>
    <t>1st Hdcp Pair</t>
  </si>
  <si>
    <t>2nd Hdcp Pair</t>
  </si>
  <si>
    <t>Bowler Full Names</t>
  </si>
  <si>
    <t>Ave.</t>
  </si>
  <si>
    <t>Hdcp</t>
  </si>
  <si>
    <t>A</t>
  </si>
  <si>
    <t>B</t>
  </si>
  <si>
    <t>C</t>
  </si>
  <si>
    <t>S</t>
  </si>
  <si>
    <t>Wood</t>
  </si>
  <si>
    <t>Points</t>
  </si>
  <si>
    <t>Diff</t>
  </si>
  <si>
    <t>D</t>
  </si>
  <si>
    <t>E</t>
  </si>
  <si>
    <t>F</t>
  </si>
  <si>
    <t>Bowler's Name</t>
  </si>
  <si>
    <t>Bowler's Team</t>
  </si>
  <si>
    <t>Game 1</t>
  </si>
  <si>
    <t>Game 2</t>
  </si>
  <si>
    <t>Game 3</t>
  </si>
  <si>
    <t>SERIES</t>
  </si>
  <si>
    <t>MATCH 1</t>
  </si>
  <si>
    <t>MATCH 6</t>
  </si>
  <si>
    <t>MATCH 5</t>
  </si>
  <si>
    <t>MATCH 4</t>
  </si>
  <si>
    <t>MATCH 3</t>
  </si>
  <si>
    <t>MATCH 2</t>
  </si>
  <si>
    <t>PLACE LEFT LANE TEAM HERE</t>
  </si>
  <si>
    <t>PLACE RIGHT LANE TEAM HERE</t>
  </si>
  <si>
    <t xml:space="preserve">MATCH  </t>
  </si>
  <si>
    <t>TEAMS</t>
  </si>
  <si>
    <t>POINTS WON</t>
  </si>
  <si>
    <t>TOTAL PINFALL</t>
  </si>
  <si>
    <t>MATCH #</t>
  </si>
  <si>
    <t>AVG</t>
  </si>
  <si>
    <t>N/A</t>
  </si>
  <si>
    <t>BYE TEAM</t>
  </si>
  <si>
    <t>ID#</t>
  </si>
  <si>
    <t>ID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</si>
</sst>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23"/>
      <name val="Arial"/>
      <family val="2"/>
    </font>
    <font>
      <b/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B0F0"/>
        <bgColor indexed="64"/>
      </patternFill>
    </fill>
    <fill>
      <patternFill patternType="lightDown">
        <fgColor theme="1" tint="0.499984740745262"/>
        <bgColor indexed="22"/>
      </patternFill>
    </fill>
    <fill>
      <patternFill patternType="lightDown">
        <fgColor theme="1" tint="0.499984740745262"/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3" fillId="4" borderId="7" xfId="0" applyFont="1" applyFill="1" applyBorder="1" applyAlignment="1" applyProtection="1">
      <alignment horizontal="center" wrapText="1"/>
    </xf>
    <xf numFmtId="0" fontId="4" fillId="5" borderId="8" xfId="0" applyFont="1" applyFill="1" applyBorder="1" applyAlignment="1" applyProtection="1">
      <alignment horizontal="right" wrapText="1"/>
    </xf>
    <xf numFmtId="0" fontId="0" fillId="4" borderId="0" xfId="0" applyFill="1" applyBorder="1" applyAlignment="1" applyProtection="1">
      <alignment wrapText="1"/>
    </xf>
    <xf numFmtId="0" fontId="5" fillId="5" borderId="11" xfId="0" applyFont="1" applyFill="1" applyBorder="1" applyAlignment="1" applyProtection="1">
      <alignment wrapText="1"/>
    </xf>
    <xf numFmtId="0" fontId="4" fillId="5" borderId="8" xfId="0" applyFont="1" applyFill="1" applyBorder="1" applyAlignment="1" applyProtection="1">
      <alignment horizontal="left" wrapText="1"/>
    </xf>
    <xf numFmtId="0" fontId="0" fillId="0" borderId="0" xfId="0" applyAlignment="1" applyProtection="1">
      <alignment wrapText="1"/>
    </xf>
    <xf numFmtId="1" fontId="7" fillId="6" borderId="15" xfId="0" applyNumberFormat="1" applyFont="1" applyFill="1" applyBorder="1" applyAlignment="1" applyProtection="1">
      <alignment wrapText="1"/>
    </xf>
    <xf numFmtId="0" fontId="8" fillId="7" borderId="15" xfId="0" applyFont="1" applyFill="1" applyBorder="1" applyAlignment="1" applyProtection="1">
      <alignment wrapText="1"/>
    </xf>
    <xf numFmtId="0" fontId="8" fillId="7" borderId="15" xfId="0" applyFont="1" applyFill="1" applyBorder="1" applyAlignment="1" applyProtection="1">
      <alignment horizontal="right"/>
    </xf>
    <xf numFmtId="0" fontId="9" fillId="7" borderId="15" xfId="0" applyFont="1" applyFill="1" applyBorder="1" applyAlignment="1" applyProtection="1">
      <alignment wrapText="1"/>
    </xf>
    <xf numFmtId="0" fontId="0" fillId="4" borderId="16" xfId="0" applyFill="1" applyBorder="1" applyAlignment="1" applyProtection="1">
      <alignment wrapText="1"/>
    </xf>
    <xf numFmtId="0" fontId="0" fillId="4" borderId="8" xfId="0" applyFill="1" applyBorder="1" applyAlignment="1" applyProtection="1">
      <alignment wrapText="1"/>
    </xf>
    <xf numFmtId="0" fontId="0" fillId="7" borderId="0" xfId="0" applyFill="1" applyBorder="1" applyAlignment="1" applyProtection="1">
      <alignment wrapText="1"/>
    </xf>
    <xf numFmtId="0" fontId="3" fillId="7" borderId="17" xfId="0" applyFont="1" applyFill="1" applyBorder="1" applyAlignment="1" applyProtection="1">
      <alignment wrapText="1"/>
    </xf>
    <xf numFmtId="0" fontId="3" fillId="7" borderId="12" xfId="0" applyFont="1" applyFill="1" applyBorder="1" applyAlignment="1" applyProtection="1">
      <alignment wrapText="1"/>
    </xf>
    <xf numFmtId="0" fontId="3" fillId="7" borderId="13" xfId="0" applyFont="1" applyFill="1" applyBorder="1" applyAlignment="1" applyProtection="1">
      <alignment horizontal="right" wrapText="1"/>
    </xf>
    <xf numFmtId="0" fontId="3" fillId="7" borderId="18" xfId="0" applyFont="1" applyFill="1" applyBorder="1" applyAlignment="1" applyProtection="1">
      <alignment horizontal="left" wrapText="1"/>
    </xf>
    <xf numFmtId="0" fontId="3" fillId="7" borderId="18" xfId="0" applyFont="1" applyFill="1" applyBorder="1" applyAlignment="1" applyProtection="1">
      <alignment wrapText="1"/>
    </xf>
    <xf numFmtId="1" fontId="3" fillId="7" borderId="12" xfId="0" applyNumberFormat="1" applyFont="1" applyFill="1" applyBorder="1" applyAlignment="1" applyProtection="1">
      <alignment wrapText="1"/>
    </xf>
    <xf numFmtId="0" fontId="3" fillId="7" borderId="12" xfId="0" applyFont="1" applyFill="1" applyBorder="1" applyAlignment="1" applyProtection="1">
      <alignment horizontal="right" wrapText="1"/>
    </xf>
    <xf numFmtId="0" fontId="3" fillId="7" borderId="19" xfId="0" applyFont="1" applyFill="1" applyBorder="1" applyAlignment="1" applyProtection="1">
      <alignment horizontal="left" wrapText="1"/>
    </xf>
    <xf numFmtId="0" fontId="3" fillId="7" borderId="19" xfId="0" applyFont="1" applyFill="1" applyBorder="1" applyAlignment="1" applyProtection="1">
      <alignment wrapText="1"/>
    </xf>
    <xf numFmtId="0" fontId="0" fillId="4" borderId="17" xfId="0" applyFill="1" applyBorder="1" applyAlignment="1" applyProtection="1">
      <alignment wrapText="1"/>
    </xf>
    <xf numFmtId="0" fontId="3" fillId="7" borderId="15" xfId="0" applyFont="1" applyFill="1" applyBorder="1" applyAlignment="1" applyProtection="1">
      <alignment wrapText="1"/>
    </xf>
    <xf numFmtId="0" fontId="0" fillId="8" borderId="12" xfId="0" applyFill="1" applyBorder="1" applyAlignment="1" applyProtection="1">
      <alignment wrapText="1"/>
    </xf>
    <xf numFmtId="0" fontId="0" fillId="8" borderId="13" xfId="0" applyFill="1" applyBorder="1" applyAlignment="1" applyProtection="1">
      <alignment wrapText="1"/>
    </xf>
    <xf numFmtId="0" fontId="3" fillId="7" borderId="20" xfId="0" applyFont="1" applyFill="1" applyBorder="1" applyAlignment="1" applyProtection="1">
      <alignment horizontal="left" wrapText="1"/>
    </xf>
    <xf numFmtId="1" fontId="9" fillId="7" borderId="15" xfId="0" applyNumberFormat="1" applyFont="1" applyFill="1" applyBorder="1" applyAlignment="1" applyProtection="1">
      <alignment wrapText="1"/>
    </xf>
    <xf numFmtId="0" fontId="0" fillId="8" borderId="15" xfId="0" applyFill="1" applyBorder="1" applyAlignment="1" applyProtection="1">
      <alignment wrapText="1"/>
    </xf>
    <xf numFmtId="0" fontId="3" fillId="7" borderId="15" xfId="0" applyFont="1" applyFill="1" applyBorder="1" applyAlignment="1" applyProtection="1">
      <alignment horizontal="right" wrapText="1"/>
    </xf>
    <xf numFmtId="0" fontId="9" fillId="6" borderId="14" xfId="0" applyFont="1" applyFill="1" applyBorder="1" applyAlignment="1" applyProtection="1">
      <alignment wrapText="1"/>
      <protection locked="0"/>
    </xf>
    <xf numFmtId="0" fontId="9" fillId="6" borderId="13" xfId="0" applyFont="1" applyFill="1" applyBorder="1" applyAlignment="1" applyProtection="1">
      <alignment wrapText="1"/>
      <protection locked="0"/>
    </xf>
    <xf numFmtId="0" fontId="0" fillId="7" borderId="15" xfId="0" applyFill="1" applyBorder="1" applyAlignment="1" applyProtection="1">
      <alignment wrapText="1"/>
    </xf>
    <xf numFmtId="0" fontId="0" fillId="6" borderId="15" xfId="0" applyFill="1" applyBorder="1" applyAlignment="1" applyProtection="1">
      <alignment wrapText="1"/>
      <protection locked="0"/>
    </xf>
    <xf numFmtId="0" fontId="9" fillId="6" borderId="15" xfId="0" applyFont="1" applyFill="1" applyBorder="1" applyAlignment="1" applyProtection="1">
      <alignment wrapText="1"/>
      <protection locked="0"/>
    </xf>
    <xf numFmtId="1" fontId="0" fillId="6" borderId="21" xfId="0" applyNumberFormat="1" applyFill="1" applyBorder="1" applyAlignment="1" applyProtection="1">
      <alignment wrapText="1"/>
    </xf>
    <xf numFmtId="2" fontId="0" fillId="9" borderId="15" xfId="0" applyNumberFormat="1" applyFill="1" applyBorder="1" applyAlignment="1" applyProtection="1">
      <alignment wrapText="1"/>
    </xf>
    <xf numFmtId="0" fontId="3" fillId="7" borderId="15" xfId="0" applyFont="1" applyFill="1" applyBorder="1" applyAlignment="1" applyProtection="1">
      <alignment horizontal="center" wrapText="1"/>
    </xf>
    <xf numFmtId="0" fontId="3" fillId="10" borderId="17" xfId="0" applyFont="1" applyFill="1" applyBorder="1" applyAlignment="1" applyProtection="1">
      <alignment wrapText="1"/>
    </xf>
    <xf numFmtId="0" fontId="9" fillId="11" borderId="14" xfId="0" applyFont="1" applyFill="1" applyBorder="1" applyAlignment="1" applyProtection="1">
      <alignment horizontal="left" wrapText="1"/>
      <protection locked="0"/>
    </xf>
    <xf numFmtId="0" fontId="9" fillId="11" borderId="13" xfId="0" applyFont="1" applyFill="1" applyBorder="1" applyAlignment="1" applyProtection="1">
      <alignment horizontal="left" wrapText="1"/>
      <protection locked="0"/>
    </xf>
    <xf numFmtId="0" fontId="0" fillId="10" borderId="15" xfId="0" applyFill="1" applyBorder="1" applyAlignment="1" applyProtection="1">
      <alignment wrapText="1"/>
    </xf>
    <xf numFmtId="0" fontId="0" fillId="11" borderId="13" xfId="0" applyFill="1" applyBorder="1" applyAlignment="1" applyProtection="1">
      <alignment wrapText="1"/>
      <protection locked="0"/>
    </xf>
    <xf numFmtId="0" fontId="0" fillId="11" borderId="15" xfId="0" applyFill="1" applyBorder="1" applyAlignment="1" applyProtection="1">
      <alignment wrapText="1"/>
      <protection locked="0"/>
    </xf>
    <xf numFmtId="0" fontId="9" fillId="10" borderId="15" xfId="0" applyFont="1" applyFill="1" applyBorder="1" applyAlignment="1" applyProtection="1">
      <alignment wrapText="1"/>
    </xf>
    <xf numFmtId="0" fontId="3" fillId="10" borderId="20" xfId="0" applyFont="1" applyFill="1" applyBorder="1" applyAlignment="1" applyProtection="1">
      <alignment horizontal="left" wrapText="1"/>
    </xf>
    <xf numFmtId="0" fontId="10" fillId="11" borderId="15" xfId="0" applyFont="1" applyFill="1" applyBorder="1" applyAlignment="1" applyProtection="1">
      <alignment wrapText="1"/>
      <protection locked="0"/>
    </xf>
    <xf numFmtId="0" fontId="0" fillId="4" borderId="22" xfId="0" applyFill="1" applyBorder="1" applyAlignment="1" applyProtection="1">
      <alignment wrapText="1"/>
    </xf>
    <xf numFmtId="0" fontId="0" fillId="4" borderId="18" xfId="0" applyFill="1" applyBorder="1" applyAlignment="1" applyProtection="1">
      <alignment wrapText="1"/>
    </xf>
    <xf numFmtId="0" fontId="0" fillId="4" borderId="17" xfId="0" applyFill="1" applyBorder="1" applyAlignment="1" applyProtection="1">
      <alignment horizontal="left" wrapText="1"/>
    </xf>
    <xf numFmtId="1" fontId="0" fillId="4" borderId="0" xfId="0" applyNumberFormat="1" applyFill="1" applyBorder="1" applyAlignment="1" applyProtection="1">
      <alignment wrapText="1"/>
    </xf>
    <xf numFmtId="0" fontId="0" fillId="4" borderId="19" xfId="0" applyFill="1" applyBorder="1" applyAlignment="1" applyProtection="1">
      <alignment horizontal="left" wrapText="1"/>
    </xf>
    <xf numFmtId="0" fontId="0" fillId="12" borderId="15" xfId="0" applyFill="1" applyBorder="1" applyAlignment="1" applyProtection="1">
      <alignment wrapText="1"/>
    </xf>
    <xf numFmtId="0" fontId="3" fillId="4" borderId="17" xfId="0" applyFont="1" applyFill="1" applyBorder="1" applyAlignment="1" applyProtection="1">
      <alignment wrapText="1"/>
    </xf>
    <xf numFmtId="0" fontId="3" fillId="0" borderId="0" xfId="0" applyFont="1" applyFill="1" applyBorder="1" applyAlignment="1" applyProtection="1">
      <alignment wrapText="1"/>
    </xf>
    <xf numFmtId="0" fontId="3" fillId="0" borderId="12" xfId="0" applyFont="1" applyBorder="1" applyAlignment="1" applyProtection="1">
      <alignment wrapText="1"/>
    </xf>
    <xf numFmtId="0" fontId="3" fillId="4" borderId="17" xfId="0" applyFont="1" applyFill="1" applyBorder="1" applyAlignment="1" applyProtection="1">
      <alignment horizontal="left" wrapText="1"/>
    </xf>
    <xf numFmtId="0" fontId="3" fillId="4" borderId="0" xfId="0" applyFont="1" applyFill="1" applyBorder="1" applyAlignment="1" applyProtection="1">
      <alignment wrapText="1"/>
    </xf>
    <xf numFmtId="0" fontId="11" fillId="4" borderId="0" xfId="0" applyFont="1" applyFill="1" applyBorder="1" applyAlignment="1" applyProtection="1">
      <alignment wrapText="1"/>
    </xf>
    <xf numFmtId="0" fontId="11" fillId="4" borderId="0" xfId="0" applyFont="1" applyFill="1" applyBorder="1" applyAlignment="1" applyProtection="1">
      <alignment vertical="center" wrapText="1"/>
    </xf>
    <xf numFmtId="0" fontId="3" fillId="4" borderId="0" xfId="0" applyFont="1" applyFill="1" applyBorder="1" applyAlignment="1" applyProtection="1">
      <alignment vertical="center" wrapText="1"/>
    </xf>
    <xf numFmtId="0" fontId="3" fillId="4" borderId="0" xfId="0" applyFont="1" applyFill="1" applyBorder="1" applyAlignment="1" applyProtection="1">
      <alignment horizontal="left" vertical="center" wrapText="1"/>
    </xf>
    <xf numFmtId="0" fontId="0" fillId="4" borderId="0" xfId="0" applyFill="1" applyBorder="1" applyAlignment="1" applyProtection="1">
      <alignment horizontal="left" vertical="center" wrapText="1"/>
    </xf>
    <xf numFmtId="1" fontId="0" fillId="13" borderId="0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wrapText="1"/>
      <protection locked="0"/>
    </xf>
    <xf numFmtId="0" fontId="9" fillId="7" borderId="15" xfId="0" applyFont="1" applyFill="1" applyBorder="1" applyProtection="1"/>
    <xf numFmtId="0" fontId="9" fillId="7" borderId="13" xfId="0" applyFont="1" applyFill="1" applyBorder="1" applyAlignment="1" applyProtection="1">
      <alignment wrapText="1"/>
    </xf>
    <xf numFmtId="0" fontId="0" fillId="0" borderId="0" xfId="0" applyAlignment="1" applyProtection="1">
      <alignment horizontal="left" wrapText="1"/>
    </xf>
    <xf numFmtId="1" fontId="0" fillId="0" borderId="0" xfId="0" applyNumberFormat="1" applyAlignment="1" applyProtection="1">
      <alignment wrapText="1"/>
    </xf>
    <xf numFmtId="0" fontId="0" fillId="0" borderId="4" xfId="0" applyBorder="1"/>
    <xf numFmtId="0" fontId="0" fillId="6" borderId="13" xfId="0" applyFill="1" applyBorder="1" applyAlignment="1" applyProtection="1">
      <alignment wrapText="1"/>
      <protection locked="0"/>
    </xf>
    <xf numFmtId="0" fontId="9" fillId="11" borderId="15" xfId="0" applyFont="1" applyFill="1" applyBorder="1" applyAlignment="1" applyProtection="1">
      <alignment wrapText="1"/>
      <protection locked="0"/>
    </xf>
    <xf numFmtId="0" fontId="10" fillId="6" borderId="15" xfId="0" applyFont="1" applyFill="1" applyBorder="1" applyAlignment="1" applyProtection="1">
      <alignment wrapText="1"/>
      <protection locked="0"/>
    </xf>
    <xf numFmtId="0" fontId="3" fillId="0" borderId="18" xfId="0" applyFont="1" applyBorder="1" applyAlignment="1" applyProtection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13" borderId="18" xfId="0" applyFill="1" applyBorder="1" applyAlignment="1" applyProtection="1">
      <alignment horizontal="center" vertical="center" wrapText="1"/>
      <protection locked="0"/>
    </xf>
    <xf numFmtId="0" fontId="0" fillId="13" borderId="0" xfId="0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wrapText="1"/>
    </xf>
    <xf numFmtId="0" fontId="2" fillId="2" borderId="2" xfId="0" applyFont="1" applyFill="1" applyBorder="1" applyAlignment="1" applyProtection="1">
      <alignment horizontal="right" wrapText="1"/>
    </xf>
    <xf numFmtId="0" fontId="2" fillId="2" borderId="4" xfId="0" applyFont="1" applyFill="1" applyBorder="1" applyAlignment="1" applyProtection="1">
      <alignment horizontal="right" wrapText="1"/>
    </xf>
    <xf numFmtId="0" fontId="2" fillId="2" borderId="5" xfId="0" applyFont="1" applyFill="1" applyBorder="1" applyAlignment="1" applyProtection="1">
      <alignment horizontal="right" wrapText="1"/>
    </xf>
    <xf numFmtId="0" fontId="2" fillId="2" borderId="3" xfId="0" applyFont="1" applyFill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 wrapText="1"/>
    </xf>
    <xf numFmtId="0" fontId="2" fillId="2" borderId="6" xfId="0" applyFont="1" applyFill="1" applyBorder="1" applyAlignment="1" applyProtection="1">
      <alignment horizontal="center" wrapText="1"/>
    </xf>
    <xf numFmtId="0" fontId="2" fillId="2" borderId="4" xfId="0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wrapText="1"/>
    </xf>
    <xf numFmtId="0" fontId="2" fillId="3" borderId="0" xfId="0" applyFont="1" applyFill="1" applyBorder="1" applyAlignment="1" applyProtection="1">
      <alignment wrapText="1"/>
    </xf>
    <xf numFmtId="0" fontId="4" fillId="5" borderId="9" xfId="0" applyFont="1" applyFill="1" applyBorder="1" applyAlignment="1" applyProtection="1">
      <alignment horizontal="right" wrapText="1"/>
    </xf>
    <xf numFmtId="0" fontId="4" fillId="5" borderId="7" xfId="0" applyFont="1" applyFill="1" applyBorder="1" applyAlignment="1" applyProtection="1">
      <alignment horizontal="right" wrapText="1"/>
    </xf>
    <xf numFmtId="0" fontId="4" fillId="5" borderId="10" xfId="0" applyFont="1" applyFill="1" applyBorder="1" applyAlignment="1" applyProtection="1">
      <alignment horizontal="right" wrapText="1"/>
    </xf>
    <xf numFmtId="0" fontId="6" fillId="2" borderId="12" xfId="0" applyFont="1" applyFill="1" applyBorder="1" applyAlignment="1" applyProtection="1">
      <alignment horizontal="left" wrapText="1"/>
    </xf>
    <xf numFmtId="0" fontId="6" fillId="2" borderId="13" xfId="0" applyFont="1" applyFill="1" applyBorder="1" applyAlignment="1" applyProtection="1">
      <alignment horizontal="left" wrapText="1"/>
    </xf>
    <xf numFmtId="0" fontId="6" fillId="2" borderId="14" xfId="0" applyFont="1" applyFill="1" applyBorder="1" applyAlignment="1" applyProtection="1">
      <alignment horizontal="right"/>
    </xf>
    <xf numFmtId="0" fontId="6" fillId="2" borderId="12" xfId="0" applyFont="1" applyFill="1" applyBorder="1" applyAlignment="1" applyProtection="1">
      <alignment horizontal="right"/>
    </xf>
    <xf numFmtId="0" fontId="6" fillId="2" borderId="13" xfId="0" applyFont="1" applyFill="1" applyBorder="1" applyAlignment="1" applyProtection="1">
      <alignment horizontal="right"/>
    </xf>
    <xf numFmtId="1" fontId="9" fillId="7" borderId="14" xfId="0" applyNumberFormat="1" applyFont="1" applyFill="1" applyBorder="1" applyAlignment="1" applyProtection="1">
      <alignment horizontal="right" wrapText="1"/>
    </xf>
    <xf numFmtId="1" fontId="9" fillId="7" borderId="13" xfId="0" applyNumberFormat="1" applyFont="1" applyFill="1" applyBorder="1" applyAlignment="1" applyProtection="1">
      <alignment horizontal="right" wrapText="1"/>
    </xf>
    <xf numFmtId="0" fontId="3" fillId="7" borderId="14" xfId="0" applyFont="1" applyFill="1" applyBorder="1" applyAlignment="1" applyProtection="1">
      <alignment horizontal="left" wrapText="1"/>
    </xf>
    <xf numFmtId="0" fontId="3" fillId="7" borderId="13" xfId="0" applyFont="1" applyFill="1" applyBorder="1" applyAlignment="1" applyProtection="1">
      <alignment horizontal="left" wrapText="1"/>
    </xf>
    <xf numFmtId="0" fontId="0" fillId="13" borderId="8" xfId="0" applyFill="1" applyBorder="1" applyAlignment="1" applyProtection="1">
      <alignment horizontal="center" vertical="center" wrapText="1"/>
      <protection locked="0"/>
    </xf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5" fillId="5" borderId="8" xfId="0" applyFont="1" applyFill="1" applyBorder="1" applyAlignment="1" applyProtection="1">
      <alignment wrapText="1"/>
    </xf>
    <xf numFmtId="0" fontId="0" fillId="4" borderId="0" xfId="0" applyFill="1" applyBorder="1" applyAlignment="1" applyProtection="1">
      <alignment horizontal="left" wrapText="1"/>
    </xf>
    <xf numFmtId="0" fontId="3" fillId="4" borderId="0" xfId="0" applyFont="1" applyFill="1" applyBorder="1" applyAlignment="1" applyProtection="1">
      <alignment horizontal="left" wrapText="1"/>
    </xf>
    <xf numFmtId="0" fontId="3" fillId="10" borderId="17" xfId="0" applyFont="1" applyFill="1" applyBorder="1" applyAlignment="1" applyProtection="1">
      <alignment horizontal="left" wrapText="1"/>
    </xf>
    <xf numFmtId="0" fontId="3" fillId="7" borderId="17" xfId="0" applyFont="1" applyFill="1" applyBorder="1" applyAlignment="1" applyProtection="1">
      <alignment horizontal="center" wrapText="1"/>
    </xf>
    <xf numFmtId="0" fontId="3" fillId="4" borderId="8" xfId="0" applyFont="1" applyFill="1" applyBorder="1" applyAlignment="1" applyProtection="1">
      <alignment horizontal="center" wrapText="1"/>
    </xf>
    <xf numFmtId="0" fontId="0" fillId="4" borderId="26" xfId="0" applyFill="1" applyBorder="1" applyAlignment="1" applyProtection="1">
      <alignment wrapText="1"/>
    </xf>
    <xf numFmtId="0" fontId="0" fillId="4" borderId="18" xfId="0" applyFill="1" applyBorder="1" applyAlignment="1" applyProtection="1">
      <alignment horizontal="left" wrapText="1"/>
    </xf>
  </cellXfs>
  <cellStyles count="1">
    <cellStyle name="Normal" xfId="0" builtinId="0"/>
  </cellStyles>
  <dxfs count="24"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&#65279;<?xml version="1.0" encoding="UTF-8" standalone="yes"?>
<Relationships xmlns="http://schemas.openxmlformats.org/package/2006/relationships"><Relationship Id="rId1" Type="http://schemas.openxmlformats.org/officeDocument/2006/relationships/externalLinkPath" Target="#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 1"/>
      <sheetName val="MATCH 2"/>
      <sheetName val="MATCH 3"/>
      <sheetName val="MATCH 4"/>
      <sheetName val="MATCH 5"/>
      <sheetName val="MATCH 6"/>
      <sheetName val="NO USE"/>
      <sheetName val="DO NOT TOU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0.8</v>
          </cell>
          <cell r="D4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zoomScale="90" zoomScaleNormal="90" workbookViewId="0">
      <selection activeCell="T7" sqref="T7"/>
    </sheetView>
  </sheetViews>
  <sheetFormatPr baseColWidth="10" defaultColWidth="9.1640625" defaultRowHeight="12.75" customHeight="1"/>
  <cols>
    <col min="1" max="1" width="2.83203125" style="7" customWidth="1"/>
    <col min="2" max="2" width="6.5" style="7" customWidth="1"/>
    <col min="3" max="3" width="24.6640625" style="7" customWidth="1"/>
    <col min="4" max="5" width="5.33203125" style="7" customWidth="1"/>
    <col min="6" max="6" width="6.83203125" style="7" customWidth="1"/>
    <col min="7" max="8" width="6.6640625" style="7" customWidth="1"/>
    <col min="9" max="9" width="7.33203125" style="7" customWidth="1"/>
    <col min="10" max="10" width="2.83203125" style="69" customWidth="1"/>
    <col min="11" max="11" width="8" style="69" customWidth="1"/>
    <col min="12" max="12" width="24.6640625" style="7" customWidth="1"/>
    <col min="13" max="13" width="5.33203125" style="7" customWidth="1"/>
    <col min="14" max="14" width="5.83203125" style="70" customWidth="1"/>
    <col min="15" max="17" width="6.6640625" style="7" customWidth="1"/>
    <col min="18" max="18" width="7.33203125" style="7" customWidth="1"/>
    <col min="19" max="19" width="3.5" style="69" customWidth="1"/>
    <col min="20" max="20" width="6.33203125" style="69" customWidth="1"/>
    <col min="21" max="21" width="24.6640625" style="7" customWidth="1"/>
    <col min="22" max="22" width="5.33203125" style="7" customWidth="1"/>
    <col min="23" max="23" width="6" style="7" customWidth="1"/>
    <col min="24" max="26" width="6.6640625" style="7" customWidth="1"/>
    <col min="27" max="27" width="7.33203125" style="7" customWidth="1"/>
    <col min="28" max="28" width="10" style="7" customWidth="1"/>
    <col min="29" max="16384" width="9.1640625" style="7"/>
  </cols>
  <sheetData>
    <row r="1" spans="1:28" s="1" customFormat="1" ht="15" customHeight="1">
      <c r="A1" s="89" t="s">
        <v>0</v>
      </c>
      <c r="B1" s="89"/>
      <c r="C1" s="90"/>
      <c r="D1" s="93"/>
      <c r="E1" s="94"/>
      <c r="F1" s="94"/>
      <c r="G1" s="94"/>
      <c r="H1" s="94"/>
      <c r="I1" s="94"/>
      <c r="J1" s="94"/>
      <c r="K1" s="94"/>
      <c r="L1" s="94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28" s="1" customFormat="1" ht="15" customHeight="1" thickBot="1">
      <c r="A2" s="91"/>
      <c r="B2" s="91"/>
      <c r="C2" s="92"/>
      <c r="D2" s="95"/>
      <c r="E2" s="96"/>
      <c r="F2" s="96"/>
      <c r="G2" s="96"/>
      <c r="H2" s="96"/>
      <c r="I2" s="96"/>
      <c r="J2" s="96"/>
      <c r="K2" s="96"/>
      <c r="L2" s="96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spans="1:28" ht="15" customHeight="1">
      <c r="A3" s="2"/>
      <c r="B3" s="120"/>
      <c r="C3" s="3"/>
      <c r="D3" s="4"/>
      <c r="E3" s="4"/>
      <c r="F3" s="99" t="str">
        <f>IF(AB14&gt;0,A4,A15)</f>
        <v>PLACE RIGHT LANE TEAM HERE</v>
      </c>
      <c r="G3" s="100"/>
      <c r="H3" s="100"/>
      <c r="I3" s="101"/>
      <c r="J3" s="5" t="s">
        <v>1</v>
      </c>
      <c r="K3" s="115"/>
      <c r="L3" s="6">
        <f>ABS(AB14)</f>
        <v>0</v>
      </c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</row>
    <row r="4" spans="1:28" ht="18" customHeight="1">
      <c r="A4" s="102" t="s">
        <v>34</v>
      </c>
      <c r="B4" s="102"/>
      <c r="C4" s="102"/>
      <c r="D4" s="102"/>
      <c r="E4" s="102"/>
      <c r="F4" s="102"/>
      <c r="G4" s="102"/>
      <c r="H4" s="102"/>
      <c r="I4" s="103"/>
      <c r="J4" s="104" t="s">
        <v>2</v>
      </c>
      <c r="K4" s="105"/>
      <c r="L4" s="105"/>
      <c r="M4" s="106"/>
      <c r="N4" s="8">
        <f>SUM(F12:AB12)</f>
        <v>0</v>
      </c>
      <c r="O4" s="9"/>
      <c r="P4" s="9"/>
      <c r="Q4" s="10" t="s">
        <v>3</v>
      </c>
      <c r="R4" s="11">
        <f>AB11/27</f>
        <v>0</v>
      </c>
      <c r="S4" s="12"/>
      <c r="T4" s="121"/>
      <c r="U4" s="10" t="s">
        <v>4</v>
      </c>
      <c r="V4" s="107">
        <f>AB11</f>
        <v>0</v>
      </c>
      <c r="W4" s="108"/>
      <c r="X4" s="13"/>
      <c r="Y4" s="13"/>
      <c r="Z4" s="13"/>
      <c r="AA4" s="13"/>
      <c r="AB4" s="4"/>
    </row>
    <row r="5" spans="1:28" ht="15">
      <c r="A5" s="14"/>
      <c r="B5" s="14"/>
      <c r="C5" s="15" t="s">
        <v>5</v>
      </c>
      <c r="D5" s="16"/>
      <c r="E5" s="16"/>
      <c r="F5" s="16">
        <v>1</v>
      </c>
      <c r="G5" s="16">
        <v>2</v>
      </c>
      <c r="H5" s="16">
        <v>3</v>
      </c>
      <c r="I5" s="17" t="s">
        <v>6</v>
      </c>
      <c r="J5" s="18"/>
      <c r="K5" s="18"/>
      <c r="L5" s="19" t="s">
        <v>7</v>
      </c>
      <c r="M5" s="16"/>
      <c r="N5" s="20"/>
      <c r="O5" s="16">
        <v>1</v>
      </c>
      <c r="P5" s="16">
        <v>2</v>
      </c>
      <c r="Q5" s="16">
        <v>3</v>
      </c>
      <c r="R5" s="21" t="s">
        <v>6</v>
      </c>
      <c r="S5" s="22"/>
      <c r="T5" s="22"/>
      <c r="U5" s="23" t="s">
        <v>8</v>
      </c>
      <c r="V5" s="16"/>
      <c r="W5" s="16"/>
      <c r="X5" s="16">
        <v>1</v>
      </c>
      <c r="Y5" s="16">
        <v>2</v>
      </c>
      <c r="Z5" s="16">
        <v>3</v>
      </c>
      <c r="AA5" s="17" t="s">
        <v>6</v>
      </c>
      <c r="AB5" s="24"/>
    </row>
    <row r="6" spans="1:28" ht="15">
      <c r="A6" s="15"/>
      <c r="B6" s="119" t="s">
        <v>45</v>
      </c>
      <c r="C6" s="109" t="s">
        <v>9</v>
      </c>
      <c r="D6" s="110"/>
      <c r="E6" s="25" t="s">
        <v>10</v>
      </c>
      <c r="F6" s="26"/>
      <c r="G6" s="26"/>
      <c r="H6" s="26"/>
      <c r="I6" s="27"/>
      <c r="J6" s="28"/>
      <c r="K6" s="119" t="s">
        <v>44</v>
      </c>
      <c r="L6" s="109" t="s">
        <v>9</v>
      </c>
      <c r="M6" s="110"/>
      <c r="N6" s="25" t="s">
        <v>11</v>
      </c>
      <c r="O6" s="29">
        <f>ROUNDDOWN(SUM($N7:$N9),0)</f>
        <v>0</v>
      </c>
      <c r="P6" s="29">
        <f>ROUNDDOWN(SUM($N7:$N9),0)</f>
        <v>0</v>
      </c>
      <c r="Q6" s="29">
        <f>ROUNDDOWN(SUM($N7:$N9),0)</f>
        <v>0</v>
      </c>
      <c r="R6" s="30"/>
      <c r="S6" s="28"/>
      <c r="T6" s="119" t="s">
        <v>44</v>
      </c>
      <c r="U6" s="109" t="s">
        <v>9</v>
      </c>
      <c r="V6" s="110"/>
      <c r="W6" s="31" t="s">
        <v>11</v>
      </c>
      <c r="X6" s="29">
        <f>ROUNDDOWN(SUM($W7:$W9),0)</f>
        <v>0</v>
      </c>
      <c r="Y6" s="29">
        <f>ROUNDDOWN(SUM($W7:$W9),0)</f>
        <v>0</v>
      </c>
      <c r="Z6" s="29">
        <f>ROUNDDOWN(SUM($W7:$W9),0)</f>
        <v>0</v>
      </c>
      <c r="AA6" s="12"/>
      <c r="AB6" s="4"/>
    </row>
    <row r="7" spans="1:28" ht="15">
      <c r="A7" s="15" t="s">
        <v>12</v>
      </c>
      <c r="B7" s="15"/>
      <c r="C7" s="32"/>
      <c r="D7" s="33"/>
      <c r="E7" s="34"/>
      <c r="F7" s="72"/>
      <c r="G7" s="35"/>
      <c r="H7" s="35"/>
      <c r="I7" s="11">
        <f>SUM(F7:H7)</f>
        <v>0</v>
      </c>
      <c r="J7" s="28" t="s">
        <v>12</v>
      </c>
      <c r="K7" s="28"/>
      <c r="L7" s="36"/>
      <c r="M7" s="34">
        <v>250</v>
      </c>
      <c r="N7" s="37">
        <v>0</v>
      </c>
      <c r="O7" s="35"/>
      <c r="P7" s="35"/>
      <c r="Q7" s="35"/>
      <c r="R7" s="11">
        <f>SUM(O7:Q7)</f>
        <v>0</v>
      </c>
      <c r="S7" s="28" t="s">
        <v>12</v>
      </c>
      <c r="T7" s="28"/>
      <c r="U7" s="36"/>
      <c r="V7" s="34">
        <v>250</v>
      </c>
      <c r="W7" s="37">
        <v>0</v>
      </c>
      <c r="X7" s="35"/>
      <c r="Y7" s="35"/>
      <c r="Z7" s="35"/>
      <c r="AA7" s="34">
        <f>SUM(X7:Z7)</f>
        <v>0</v>
      </c>
      <c r="AB7" s="24"/>
    </row>
    <row r="8" spans="1:28" ht="15">
      <c r="A8" s="15" t="s">
        <v>13</v>
      </c>
      <c r="B8" s="15"/>
      <c r="C8" s="32"/>
      <c r="D8" s="33"/>
      <c r="E8" s="34"/>
      <c r="F8" s="72"/>
      <c r="G8" s="35"/>
      <c r="H8" s="35"/>
      <c r="I8" s="11">
        <f>SUM(F8:H8)</f>
        <v>0</v>
      </c>
      <c r="J8" s="28" t="s">
        <v>13</v>
      </c>
      <c r="K8" s="28"/>
      <c r="L8" s="36"/>
      <c r="M8" s="34">
        <v>250</v>
      </c>
      <c r="N8" s="37">
        <v>0</v>
      </c>
      <c r="O8" s="35"/>
      <c r="P8" s="35"/>
      <c r="Q8" s="35"/>
      <c r="R8" s="11">
        <f>SUM(O8:Q8)</f>
        <v>0</v>
      </c>
      <c r="S8" s="28" t="s">
        <v>13</v>
      </c>
      <c r="T8" s="28"/>
      <c r="U8" s="36"/>
      <c r="V8" s="34">
        <v>250</v>
      </c>
      <c r="W8" s="37">
        <v>0</v>
      </c>
      <c r="X8" s="35"/>
      <c r="Y8" s="35"/>
      <c r="Z8" s="35"/>
      <c r="AA8" s="34">
        <f>SUM(X8:Z8)</f>
        <v>0</v>
      </c>
      <c r="AB8" s="38">
        <f>SUM(X7:Z9,O7:Q9,F7:H9)/27</f>
        <v>0</v>
      </c>
    </row>
    <row r="9" spans="1:28" ht="15">
      <c r="A9" s="15" t="s">
        <v>14</v>
      </c>
      <c r="B9" s="15"/>
      <c r="C9" s="32"/>
      <c r="D9" s="33"/>
      <c r="E9" s="34"/>
      <c r="F9" s="72"/>
      <c r="G9" s="35"/>
      <c r="H9" s="35"/>
      <c r="I9" s="11">
        <f>SUM(F9:H9)</f>
        <v>0</v>
      </c>
      <c r="J9" s="28" t="s">
        <v>14</v>
      </c>
      <c r="K9" s="28"/>
      <c r="L9" s="36"/>
      <c r="M9" s="34">
        <v>250</v>
      </c>
      <c r="N9" s="37">
        <v>0</v>
      </c>
      <c r="O9" s="35"/>
      <c r="P9" s="35"/>
      <c r="Q9" s="35"/>
      <c r="R9" s="11">
        <f>SUM(O9:Q9)</f>
        <v>0</v>
      </c>
      <c r="S9" s="28" t="s">
        <v>14</v>
      </c>
      <c r="T9" s="28"/>
      <c r="U9" s="36"/>
      <c r="V9" s="34">
        <v>250</v>
      </c>
      <c r="W9" s="37">
        <v>0</v>
      </c>
      <c r="X9" s="35"/>
      <c r="Y9" s="35"/>
      <c r="Z9" s="35"/>
      <c r="AA9" s="34">
        <f>SUM(X9:Z9)</f>
        <v>0</v>
      </c>
      <c r="AB9" s="39"/>
    </row>
    <row r="10" spans="1:28" ht="15">
      <c r="A10" s="40" t="s">
        <v>15</v>
      </c>
      <c r="B10" s="40"/>
      <c r="C10" s="41"/>
      <c r="D10" s="42"/>
      <c r="E10" s="43"/>
      <c r="F10" s="44"/>
      <c r="G10" s="45"/>
      <c r="H10" s="45"/>
      <c r="I10" s="46">
        <f>SUM(F10:H10)</f>
        <v>0</v>
      </c>
      <c r="J10" s="47" t="s">
        <v>15</v>
      </c>
      <c r="K10" s="47"/>
      <c r="L10" s="73"/>
      <c r="M10" s="34">
        <v>250</v>
      </c>
      <c r="N10" s="37">
        <v>0</v>
      </c>
      <c r="O10" s="45"/>
      <c r="P10" s="45"/>
      <c r="Q10" s="45"/>
      <c r="R10" s="46">
        <f>SUM(O10:Q10)</f>
        <v>0</v>
      </c>
      <c r="S10" s="47" t="s">
        <v>15</v>
      </c>
      <c r="T10" s="47"/>
      <c r="U10" s="73"/>
      <c r="V10" s="34">
        <v>250</v>
      </c>
      <c r="W10" s="37">
        <v>0</v>
      </c>
      <c r="X10" s="48"/>
      <c r="Y10" s="45"/>
      <c r="Z10" s="45"/>
      <c r="AA10" s="43">
        <f>SUM(X10:Z10)</f>
        <v>0</v>
      </c>
      <c r="AB10" s="39" t="s">
        <v>16</v>
      </c>
    </row>
    <row r="11" spans="1:28" ht="15">
      <c r="A11" s="24"/>
      <c r="B11" s="4"/>
      <c r="C11" s="49"/>
      <c r="D11" s="50"/>
      <c r="E11" s="50"/>
      <c r="F11" s="11">
        <f>SUM(F7:F10)</f>
        <v>0</v>
      </c>
      <c r="G11" s="11">
        <f t="shared" ref="G11:I11" si="0">SUM(G7:G10)</f>
        <v>0</v>
      </c>
      <c r="H11" s="11">
        <f t="shared" si="0"/>
        <v>0</v>
      </c>
      <c r="I11" s="11">
        <f t="shared" si="0"/>
        <v>0</v>
      </c>
      <c r="J11" s="51"/>
      <c r="K11" s="116"/>
      <c r="L11" s="4"/>
      <c r="M11" s="50"/>
      <c r="N11" s="52"/>
      <c r="O11" s="29">
        <f>SUM(O6:O10)</f>
        <v>0</v>
      </c>
      <c r="P11" s="29">
        <f>SUM(P6:P10)</f>
        <v>0</v>
      </c>
      <c r="Q11" s="29">
        <f>SUM(Q6:Q10)</f>
        <v>0</v>
      </c>
      <c r="R11" s="29">
        <f>SUM(O11:Q11)</f>
        <v>0</v>
      </c>
      <c r="S11" s="53"/>
      <c r="T11" s="122"/>
      <c r="U11" s="50"/>
      <c r="V11" s="50"/>
      <c r="W11" s="49"/>
      <c r="X11" s="29">
        <f>SUM(X6:X10)</f>
        <v>0</v>
      </c>
      <c r="Y11" s="29">
        <f>SUM(Y6:Y10)</f>
        <v>0</v>
      </c>
      <c r="Z11" s="29">
        <f>SUM(Z6:Z10)</f>
        <v>0</v>
      </c>
      <c r="AA11" s="29">
        <f>SUM(X11:Z11)</f>
        <v>0</v>
      </c>
      <c r="AB11" s="54">
        <f>SUM(F11:H11,O11:Q11,X11:Z11)</f>
        <v>0</v>
      </c>
    </row>
    <row r="12" spans="1:28" ht="15">
      <c r="A12" s="55"/>
      <c r="B12" s="59"/>
      <c r="C12" s="56" t="s">
        <v>17</v>
      </c>
      <c r="D12" s="4"/>
      <c r="E12" s="4"/>
      <c r="F12" s="57">
        <f>IF((F11=0),0,(IF((F11=F22),1,IF((F11&gt;F22),2,0))))</f>
        <v>0</v>
      </c>
      <c r="G12" s="57">
        <f>IF((G11=0),0,(IF((G11=G22),1,IF((G11&gt;G22),2,0))))</f>
        <v>0</v>
      </c>
      <c r="H12" s="57">
        <f>IF((H11=0),0,(IF((H11=H22),1,IF((H11&gt;H22),2,0))))</f>
        <v>0</v>
      </c>
      <c r="I12" s="57">
        <f>IF((H11=0),0,(IF((I11=I22),2,IF((I11&gt;I22),4,0))))</f>
        <v>0</v>
      </c>
      <c r="J12" s="58"/>
      <c r="K12" s="117"/>
      <c r="L12" s="59"/>
      <c r="M12" s="4"/>
      <c r="N12" s="52"/>
      <c r="O12" s="57">
        <f>IF((O11=0),0,(IF((O11=O22),1,IF((O11&gt;O22),2,0))))</f>
        <v>0</v>
      </c>
      <c r="P12" s="57">
        <f>IF((P11=0),0,(IF((P11=P22),1,IF((P11&gt;P22),2,0))))</f>
        <v>0</v>
      </c>
      <c r="Q12" s="57">
        <f>IF((Q11=0),0,(IF((Q11=Q22),1,IF((Q11&gt;Q22),2,0))))</f>
        <v>0</v>
      </c>
      <c r="R12" s="57">
        <f>IF((Q11=0),0,(IF((R11=R22),2,IF((R11&gt;R22),4,0))))</f>
        <v>0</v>
      </c>
      <c r="S12" s="51"/>
      <c r="T12" s="116"/>
      <c r="U12" s="59"/>
      <c r="V12" s="4"/>
      <c r="W12" s="4"/>
      <c r="X12" s="57">
        <f>IF((X11=0),0,(IF((X11=X22),1,IF((X11&gt;X22),2,0))))</f>
        <v>0</v>
      </c>
      <c r="Y12" s="57">
        <f>IF((Y11=0),0,(IF((Y11=Y22),1,IF((Y11&gt;Y22),2,0))))</f>
        <v>0</v>
      </c>
      <c r="Z12" s="57">
        <f>IF((Z11=0),0,(IF((Z11=Z22),1,IF((Z11&gt;Z22),2,0))))</f>
        <v>0</v>
      </c>
      <c r="AA12" s="57">
        <f>IF((Z11=0),0,(IF((AA11=AA22),2,IF((AA11&gt;AA22),4,0))))</f>
        <v>0</v>
      </c>
      <c r="AB12" s="57">
        <f>IF(AB11=0,0,(IF(AB11=AB22,5,(IF(AB11&gt;AB22,10,0)))))</f>
        <v>0</v>
      </c>
    </row>
    <row r="13" spans="1:28" ht="15">
      <c r="A13" s="60"/>
      <c r="B13" s="60"/>
      <c r="C13" s="60"/>
      <c r="D13" s="60"/>
      <c r="E13" s="60"/>
      <c r="F13" s="87">
        <f>IF(G9&gt;1,0,IF(F9=0,0,F11-F22))</f>
        <v>0</v>
      </c>
      <c r="G13" s="87">
        <f>IF(H9&gt;0.1,0,IF(G9=0,0,SUM(F11:G11)-SUM(F22:G22)))</f>
        <v>0</v>
      </c>
      <c r="H13" s="87">
        <f>IF(H9&gt;0.1,SUM(F11:H11)-SUM(F22:H22),0)</f>
        <v>0</v>
      </c>
      <c r="I13" s="61"/>
      <c r="J13" s="61"/>
      <c r="K13" s="61"/>
      <c r="L13" s="61"/>
      <c r="M13" s="61"/>
      <c r="N13" s="61"/>
      <c r="O13" s="87">
        <f>IF(P9&gt;1,0,IF(O9=0,0,O11-O22))</f>
        <v>0</v>
      </c>
      <c r="P13" s="87">
        <f>IF(Q9&gt;0.1,0,IF(P9=0,0,SUM(O11:P11)-SUM(O22:P22)))</f>
        <v>0</v>
      </c>
      <c r="Q13" s="87">
        <f>IF(Q9&gt;0.1,SUM(O11:Q11)-SUM(O22:Q22),0)</f>
        <v>0</v>
      </c>
      <c r="R13" s="61"/>
      <c r="S13" s="61"/>
      <c r="T13" s="61"/>
      <c r="U13" s="61"/>
      <c r="V13" s="61"/>
      <c r="W13" s="61"/>
      <c r="X13" s="87">
        <f>IF(Y9&gt;1,0,IF(X9=0,0,X11-X22))</f>
        <v>0</v>
      </c>
      <c r="Y13" s="87">
        <f>IF(Z9&gt;0.1,0,IF(Y9=0,0,SUM(X11:Y11)-SUM(X22:Y22)))</f>
        <v>0</v>
      </c>
      <c r="Z13" s="87">
        <f>IF(Z9&gt;0.1,SUM(X11:Z11)-SUM(X22:Z22),0)</f>
        <v>0</v>
      </c>
      <c r="AA13" s="60"/>
      <c r="AB13" s="60"/>
    </row>
    <row r="14" spans="1:28" ht="15">
      <c r="A14" s="60"/>
      <c r="B14" s="60"/>
      <c r="C14" s="60"/>
      <c r="D14" s="59"/>
      <c r="E14" s="59"/>
      <c r="F14" s="111"/>
      <c r="G14" s="111"/>
      <c r="H14" s="111"/>
      <c r="I14" s="62"/>
      <c r="J14" s="63"/>
      <c r="K14" s="63"/>
      <c r="L14" s="62"/>
      <c r="M14" s="62"/>
      <c r="N14" s="62"/>
      <c r="O14" s="111"/>
      <c r="P14" s="111"/>
      <c r="Q14" s="111"/>
      <c r="R14" s="62"/>
      <c r="S14" s="64"/>
      <c r="T14" s="64"/>
      <c r="U14" s="62"/>
      <c r="V14" s="62"/>
      <c r="W14" s="62"/>
      <c r="X14" s="88"/>
      <c r="Y14" s="88"/>
      <c r="Z14" s="88"/>
      <c r="AA14" s="39" t="s">
        <v>18</v>
      </c>
      <c r="AB14" s="65">
        <f>SUM(F11:H11,O11:Q11,X11:Z11)-SUM(F22:H22,O22:Q22,X22:Z22)</f>
        <v>0</v>
      </c>
    </row>
    <row r="15" spans="1:28" ht="18" customHeight="1">
      <c r="A15" s="102" t="s">
        <v>35</v>
      </c>
      <c r="B15" s="102"/>
      <c r="C15" s="102"/>
      <c r="D15" s="102"/>
      <c r="E15" s="102"/>
      <c r="F15" s="102"/>
      <c r="G15" s="102"/>
      <c r="H15" s="102"/>
      <c r="I15" s="103"/>
      <c r="J15" s="104" t="s">
        <v>2</v>
      </c>
      <c r="K15" s="105"/>
      <c r="L15" s="105"/>
      <c r="M15" s="106"/>
      <c r="N15" s="8">
        <f>SUM(F23:AB23)</f>
        <v>0</v>
      </c>
      <c r="O15" s="9"/>
      <c r="P15" s="9"/>
      <c r="Q15" s="10" t="s">
        <v>3</v>
      </c>
      <c r="R15" s="11">
        <f>AB22/27</f>
        <v>0</v>
      </c>
      <c r="S15" s="12"/>
      <c r="T15" s="121"/>
      <c r="U15" s="10" t="s">
        <v>4</v>
      </c>
      <c r="V15" s="107">
        <f>AB22</f>
        <v>0</v>
      </c>
      <c r="W15" s="108"/>
      <c r="X15" s="59"/>
      <c r="Y15" s="59"/>
      <c r="Z15" s="59"/>
      <c r="AA15" s="59"/>
      <c r="AB15" s="59"/>
    </row>
    <row r="16" spans="1:28" ht="15">
      <c r="A16" s="14"/>
      <c r="B16" s="14"/>
      <c r="C16" s="15" t="s">
        <v>5</v>
      </c>
      <c r="D16" s="16"/>
      <c r="E16" s="16"/>
      <c r="F16" s="16">
        <v>1</v>
      </c>
      <c r="G16" s="16">
        <v>2</v>
      </c>
      <c r="H16" s="16">
        <v>3</v>
      </c>
      <c r="I16" s="17" t="s">
        <v>6</v>
      </c>
      <c r="J16" s="22"/>
      <c r="K16" s="18"/>
      <c r="L16" s="19" t="s">
        <v>7</v>
      </c>
      <c r="M16" s="16"/>
      <c r="N16" s="20"/>
      <c r="O16" s="16">
        <v>1</v>
      </c>
      <c r="P16" s="16">
        <v>2</v>
      </c>
      <c r="Q16" s="16">
        <v>3</v>
      </c>
      <c r="R16" s="21" t="s">
        <v>6</v>
      </c>
      <c r="S16" s="22"/>
      <c r="T16" s="22"/>
      <c r="U16" s="23" t="s">
        <v>8</v>
      </c>
      <c r="V16" s="16"/>
      <c r="W16" s="16"/>
      <c r="X16" s="16">
        <v>1</v>
      </c>
      <c r="Y16" s="16">
        <v>2</v>
      </c>
      <c r="Z16" s="16">
        <v>3</v>
      </c>
      <c r="AA16" s="17" t="s">
        <v>6</v>
      </c>
      <c r="AB16" s="59"/>
    </row>
    <row r="17" spans="1:28" ht="15">
      <c r="A17" s="15"/>
      <c r="B17" s="119" t="s">
        <v>45</v>
      </c>
      <c r="C17" s="109" t="s">
        <v>9</v>
      </c>
      <c r="D17" s="110"/>
      <c r="E17" s="25" t="s">
        <v>10</v>
      </c>
      <c r="F17" s="26"/>
      <c r="G17" s="26"/>
      <c r="H17" s="26"/>
      <c r="I17" s="27"/>
      <c r="J17" s="28"/>
      <c r="K17" s="119" t="s">
        <v>44</v>
      </c>
      <c r="L17" s="109" t="s">
        <v>9</v>
      </c>
      <c r="M17" s="110"/>
      <c r="N17" s="25" t="s">
        <v>11</v>
      </c>
      <c r="O17" s="29">
        <f>ROUNDDOWN(SUM($N18:$N20),0)</f>
        <v>0</v>
      </c>
      <c r="P17" s="29">
        <f>ROUNDDOWN(SUM($N18:$N20),0)</f>
        <v>0</v>
      </c>
      <c r="Q17" s="29">
        <f>ROUNDDOWN(SUM($N18:$N20),0)</f>
        <v>0</v>
      </c>
      <c r="R17" s="12"/>
      <c r="S17" s="28"/>
      <c r="T17" s="119" t="s">
        <v>44</v>
      </c>
      <c r="U17" s="109" t="s">
        <v>9</v>
      </c>
      <c r="V17" s="110"/>
      <c r="W17" s="25" t="s">
        <v>11</v>
      </c>
      <c r="X17" s="29">
        <f>ROUNDDOWN(SUM($W18:$W20),0)</f>
        <v>0</v>
      </c>
      <c r="Y17" s="29">
        <f>ROUNDDOWN(SUM($W18:$W20),0)</f>
        <v>0</v>
      </c>
      <c r="Z17" s="29">
        <f>ROUNDDOWN(SUM($W18:$W20),0)</f>
        <v>0</v>
      </c>
      <c r="AA17" s="12"/>
      <c r="AB17" s="4"/>
    </row>
    <row r="18" spans="1:28" ht="15">
      <c r="A18" s="15" t="s">
        <v>19</v>
      </c>
      <c r="B18" s="15"/>
      <c r="C18" s="32"/>
      <c r="D18" s="33"/>
      <c r="E18" s="34"/>
      <c r="F18" s="72"/>
      <c r="G18" s="35"/>
      <c r="H18" s="35"/>
      <c r="I18" s="11">
        <f>SUM(F18:H18)</f>
        <v>0</v>
      </c>
      <c r="J18" s="28" t="s">
        <v>19</v>
      </c>
      <c r="K18" s="28"/>
      <c r="L18" s="36"/>
      <c r="M18" s="34">
        <v>250</v>
      </c>
      <c r="N18" s="37">
        <v>0</v>
      </c>
      <c r="O18" s="35"/>
      <c r="P18" s="35"/>
      <c r="Q18" s="35"/>
      <c r="R18" s="66">
        <f>SUM(O18:Q18)</f>
        <v>0</v>
      </c>
      <c r="S18" s="28" t="s">
        <v>19</v>
      </c>
      <c r="T18" s="28"/>
      <c r="U18" s="36"/>
      <c r="V18" s="34">
        <v>250</v>
      </c>
      <c r="W18" s="37">
        <v>0</v>
      </c>
      <c r="X18" s="35"/>
      <c r="Y18" s="35"/>
      <c r="Z18" s="35"/>
      <c r="AA18" s="34">
        <f>SUM(X18:Z18)</f>
        <v>0</v>
      </c>
      <c r="AB18" s="24"/>
    </row>
    <row r="19" spans="1:28" ht="15">
      <c r="A19" s="15" t="s">
        <v>20</v>
      </c>
      <c r="B19" s="15"/>
      <c r="C19" s="32"/>
      <c r="D19" s="33"/>
      <c r="E19" s="34"/>
      <c r="F19" s="72"/>
      <c r="G19" s="35"/>
      <c r="H19" s="35"/>
      <c r="I19" s="11">
        <f>SUM(F19:H19)</f>
        <v>0</v>
      </c>
      <c r="J19" s="28" t="s">
        <v>20</v>
      </c>
      <c r="K19" s="28"/>
      <c r="L19" s="36"/>
      <c r="M19" s="34">
        <v>250</v>
      </c>
      <c r="N19" s="37">
        <v>0</v>
      </c>
      <c r="O19" s="35"/>
      <c r="P19" s="35"/>
      <c r="Q19" s="35"/>
      <c r="R19" s="66">
        <f>SUM(O19:Q19)</f>
        <v>0</v>
      </c>
      <c r="S19" s="28" t="s">
        <v>20</v>
      </c>
      <c r="T19" s="28"/>
      <c r="U19" s="36"/>
      <c r="V19" s="34">
        <v>250</v>
      </c>
      <c r="W19" s="37">
        <v>0</v>
      </c>
      <c r="X19" s="35"/>
      <c r="Y19" s="35"/>
      <c r="Z19" s="35"/>
      <c r="AA19" s="34">
        <f>SUM(X19:Z19)</f>
        <v>0</v>
      </c>
      <c r="AB19" s="38">
        <f>SUM(X18:Z21,O18:Q21,F18:H21)/27</f>
        <v>0</v>
      </c>
    </row>
    <row r="20" spans="1:28" ht="15">
      <c r="A20" s="15" t="s">
        <v>21</v>
      </c>
      <c r="B20" s="15"/>
      <c r="C20" s="32"/>
      <c r="D20" s="33"/>
      <c r="E20" s="34"/>
      <c r="F20" s="72"/>
      <c r="G20" s="35"/>
      <c r="H20" s="35"/>
      <c r="I20" s="11">
        <f>SUM(F20:H20)</f>
        <v>0</v>
      </c>
      <c r="J20" s="28" t="s">
        <v>21</v>
      </c>
      <c r="K20" s="28"/>
      <c r="L20" s="36"/>
      <c r="M20" s="34">
        <v>250</v>
      </c>
      <c r="N20" s="37">
        <v>0</v>
      </c>
      <c r="O20" s="35"/>
      <c r="P20" s="35"/>
      <c r="Q20" s="35"/>
      <c r="R20" s="66">
        <f>SUM(O20:Q20)</f>
        <v>0</v>
      </c>
      <c r="S20" s="28" t="s">
        <v>21</v>
      </c>
      <c r="T20" s="28"/>
      <c r="U20" s="36"/>
      <c r="V20" s="34">
        <v>250</v>
      </c>
      <c r="W20" s="37">
        <v>0</v>
      </c>
      <c r="X20" s="74"/>
      <c r="Y20" s="35"/>
      <c r="Z20" s="35"/>
      <c r="AA20" s="34">
        <f>SUM(X20:Z20)</f>
        <v>0</v>
      </c>
      <c r="AB20" s="39" t="s">
        <v>16</v>
      </c>
    </row>
    <row r="21" spans="1:28" ht="15">
      <c r="A21" s="40" t="s">
        <v>15</v>
      </c>
      <c r="B21" s="40"/>
      <c r="C21" s="41"/>
      <c r="D21" s="42"/>
      <c r="E21" s="43"/>
      <c r="F21" s="44"/>
      <c r="G21" s="45"/>
      <c r="H21" s="45"/>
      <c r="I21" s="46">
        <f>SUM(F21:H21)</f>
        <v>0</v>
      </c>
      <c r="J21" s="47" t="s">
        <v>15</v>
      </c>
      <c r="K21" s="118"/>
      <c r="L21" s="41"/>
      <c r="M21" s="34">
        <v>250</v>
      </c>
      <c r="N21" s="37">
        <v>0</v>
      </c>
      <c r="O21" s="45"/>
      <c r="P21" s="45"/>
      <c r="Q21" s="45"/>
      <c r="R21" s="46">
        <f>SUM(O21:Q21)</f>
        <v>0</v>
      </c>
      <c r="S21" s="47" t="s">
        <v>15</v>
      </c>
      <c r="T21" s="118"/>
      <c r="U21" s="41"/>
      <c r="V21" s="34">
        <v>250</v>
      </c>
      <c r="W21" s="37">
        <v>0</v>
      </c>
      <c r="X21" s="48"/>
      <c r="Y21" s="45"/>
      <c r="Z21" s="45"/>
      <c r="AA21" s="43">
        <f>SUM(X21:Z21)</f>
        <v>0</v>
      </c>
      <c r="AB21" s="39" t="s">
        <v>16</v>
      </c>
    </row>
    <row r="22" spans="1:28" ht="15">
      <c r="A22" s="4"/>
      <c r="B22" s="4"/>
      <c r="C22" s="49"/>
      <c r="D22" s="4"/>
      <c r="E22" s="4"/>
      <c r="F22" s="67">
        <f>SUM(F18:F21)</f>
        <v>0</v>
      </c>
      <c r="G22" s="11">
        <f>SUM(G18:G21)</f>
        <v>0</v>
      </c>
      <c r="H22" s="11">
        <f>SUM(H18:H21)</f>
        <v>0</v>
      </c>
      <c r="I22" s="11">
        <f>SUM(I18:I21)</f>
        <v>0</v>
      </c>
      <c r="J22" s="51"/>
      <c r="K22" s="116"/>
      <c r="L22" s="50"/>
      <c r="M22" s="4"/>
      <c r="N22" s="52"/>
      <c r="O22" s="11">
        <f>SUM(O17:O21)</f>
        <v>0</v>
      </c>
      <c r="P22" s="11">
        <f>SUM(P17:P21)</f>
        <v>0</v>
      </c>
      <c r="Q22" s="11">
        <f>SUM(Q17:Q21)</f>
        <v>0</v>
      </c>
      <c r="R22" s="11">
        <f>SUM(O22:Q22)</f>
        <v>0</v>
      </c>
      <c r="S22" s="53"/>
      <c r="T22" s="122"/>
      <c r="U22" s="50"/>
      <c r="V22" s="4"/>
      <c r="W22" s="49"/>
      <c r="X22" s="68">
        <f>SUM(X17:X21)</f>
        <v>0</v>
      </c>
      <c r="Y22" s="11">
        <f>SUM(Y17:Y21)</f>
        <v>0</v>
      </c>
      <c r="Z22" s="11">
        <f>SUM(Z17:Z21)</f>
        <v>0</v>
      </c>
      <c r="AA22" s="11">
        <f>SUM(X22:Z22)</f>
        <v>0</v>
      </c>
      <c r="AB22" s="54">
        <f>SUM(F22:H22,O22:Q22,X22:Z22)</f>
        <v>0</v>
      </c>
    </row>
    <row r="23" spans="1:28" ht="15">
      <c r="A23" s="59"/>
      <c r="B23" s="59"/>
      <c r="C23" s="56" t="s">
        <v>17</v>
      </c>
      <c r="D23" s="4"/>
      <c r="E23" s="4"/>
      <c r="F23" s="75">
        <f>IF((F22=0),0,(IF((F22=F11),1,IF((F22&gt;F11),2,0))))</f>
        <v>0</v>
      </c>
      <c r="G23" s="75">
        <f>IF((G22=0),0,(IF((G22=G11),1,IF((G22&gt;G11),2,0))))</f>
        <v>0</v>
      </c>
      <c r="H23" s="75">
        <f>IF((H22=0),0,(IF((H22=H11),1,IF((H22&gt;H11),2,0))))</f>
        <v>0</v>
      </c>
      <c r="I23" s="75">
        <f>IF((I22=0),0,(IF((I22=I11),2,IF((I22&gt;I11),4,0))))</f>
        <v>0</v>
      </c>
      <c r="J23" s="58"/>
      <c r="K23" s="117"/>
      <c r="L23" s="59"/>
      <c r="M23" s="4"/>
      <c r="N23" s="52"/>
      <c r="O23" s="75">
        <f>IF((O22=0),0,(IF((O22=O11),1,IF((O22&gt;O11),2,0))))</f>
        <v>0</v>
      </c>
      <c r="P23" s="75">
        <f>IF((P22=0),0,(IF((P22=P11),1,IF((P22&gt;P11),2,0))))</f>
        <v>0</v>
      </c>
      <c r="Q23" s="75">
        <f>IF((Q22=0),0,(IF((Q22=Q11),1,IF((Q22&gt;Q11),2,0))))</f>
        <v>0</v>
      </c>
      <c r="R23" s="75">
        <f>IF((R22=0),0,(IF((R22=R11),2,IF((R22&gt;R11),4,0))))</f>
        <v>0</v>
      </c>
      <c r="S23" s="58"/>
      <c r="T23" s="117"/>
      <c r="U23" s="59"/>
      <c r="V23" s="4"/>
      <c r="W23" s="4"/>
      <c r="X23" s="75">
        <f>IF((X22=0),0,(IF((X22=X11),1,IF((X22&gt;X11),2,0))))</f>
        <v>0</v>
      </c>
      <c r="Y23" s="75">
        <f>IF((Y22=0),0,(IF((Y22=Y11),1,IF((Y22&gt;Y11),2,0))))</f>
        <v>0</v>
      </c>
      <c r="Z23" s="75">
        <f>IF((Z22=0),0,(IF((Z22=Z11),1,IF((Z22&gt;Z11),2,0))))</f>
        <v>0</v>
      </c>
      <c r="AA23" s="75">
        <f>IF((AA22=0),0,(IF((AA22=AA11),2,IF((AA22&gt;AA11),4,0))))</f>
        <v>0</v>
      </c>
      <c r="AB23" s="75">
        <f>IF(AB22=0,0,(IF(AB22=AB11,5,(IF(AB22&gt;AB11,10,0)))))</f>
        <v>0</v>
      </c>
    </row>
  </sheetData>
  <mergeCells count="25">
    <mergeCell ref="U17:V17"/>
    <mergeCell ref="A15:I15"/>
    <mergeCell ref="J15:M15"/>
    <mergeCell ref="V15:W15"/>
    <mergeCell ref="O13:O14"/>
    <mergeCell ref="P13:P14"/>
    <mergeCell ref="Q13:Q14"/>
    <mergeCell ref="C17:D17"/>
    <mergeCell ref="L17:M17"/>
    <mergeCell ref="X13:X14"/>
    <mergeCell ref="Y13:Y14"/>
    <mergeCell ref="Z13:Z14"/>
    <mergeCell ref="A1:C2"/>
    <mergeCell ref="D1:L2"/>
    <mergeCell ref="M1:AB3"/>
    <mergeCell ref="F3:I3"/>
    <mergeCell ref="A4:I4"/>
    <mergeCell ref="J4:M4"/>
    <mergeCell ref="V4:W4"/>
    <mergeCell ref="C6:D6"/>
    <mergeCell ref="L6:M6"/>
    <mergeCell ref="U6:V6"/>
    <mergeCell ref="F13:F14"/>
    <mergeCell ref="G13:G14"/>
    <mergeCell ref="H13:H14"/>
  </mergeCells>
  <conditionalFormatting sqref="F13:H13 I14:N14 O13:Q13 X13:Z13 R14:W14 D14:E14">
    <cfRule type="cellIs" dxfId="23" priority="4" operator="equal">
      <formula>0</formula>
    </cfRule>
  </conditionalFormatting>
  <conditionalFormatting sqref="X18:Z21 O18:Q21 F18:H21 X7:Z10 O7:Q10 F7:H10">
    <cfRule type="cellIs" dxfId="22" priority="3" operator="greaterThan">
      <formula>250</formula>
    </cfRule>
  </conditionalFormatting>
  <conditionalFormatting sqref="X18:Z21 O18:Q21 F18:H21 X7:Z10 O7:Q10 F7:H10">
    <cfRule type="cellIs" dxfId="21" priority="2" operator="greaterThan">
      <formula>250</formula>
    </cfRule>
  </conditionalFormatting>
  <conditionalFormatting sqref="X18:Z21 O18:Q21 F18:H21 X7:Z10 O7:Q10 F7:H10">
    <cfRule type="cellIs" dxfId="20" priority="1" operator="greaterThan">
      <formula>290</formula>
    </cfRule>
  </conditionalFormatting>
  <pageMargins left="0.7" right="0.7" top="0.75" bottom="0.75" header="0.3" footer="0.3"/>
  <ignoredErrors>
    <ignoredError sqref="R18:R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zoomScale="90" zoomScaleNormal="90" workbookViewId="0">
      <selection activeCell="E7" sqref="E7"/>
    </sheetView>
  </sheetViews>
  <sheetFormatPr baseColWidth="10" defaultColWidth="9.1640625" defaultRowHeight="12.75" customHeight="1"/>
  <cols>
    <col min="1" max="1" width="2.83203125" style="7" customWidth="1"/>
    <col min="2" max="2" width="24.6640625" style="7" customWidth="1"/>
    <col min="3" max="4" width="5.33203125" style="7" customWidth="1"/>
    <col min="5" max="5" width="6.83203125" style="7" customWidth="1"/>
    <col min="6" max="7" width="6.6640625" style="7" customWidth="1"/>
    <col min="8" max="8" width="7.33203125" style="7" customWidth="1"/>
    <col min="9" max="9" width="3.5" style="69" customWidth="1"/>
    <col min="10" max="10" width="24.6640625" style="7" customWidth="1"/>
    <col min="11" max="11" width="5.33203125" style="7" customWidth="1"/>
    <col min="12" max="12" width="5.83203125" style="70" customWidth="1"/>
    <col min="13" max="15" width="6.6640625" style="7" customWidth="1"/>
    <col min="16" max="16" width="7.33203125" style="7" customWidth="1"/>
    <col min="17" max="17" width="3.5" style="69" customWidth="1"/>
    <col min="18" max="18" width="24.6640625" style="7" customWidth="1"/>
    <col min="19" max="19" width="5.33203125" style="7" customWidth="1"/>
    <col min="20" max="20" width="6" style="7" customWidth="1"/>
    <col min="21" max="23" width="6.6640625" style="7" customWidth="1"/>
    <col min="24" max="24" width="7.33203125" style="7" customWidth="1"/>
    <col min="25" max="25" width="10" style="7" customWidth="1"/>
    <col min="26" max="16384" width="9.1640625" style="7"/>
  </cols>
  <sheetData>
    <row r="1" spans="1:25" s="1" customFormat="1" ht="15" customHeight="1">
      <c r="A1" s="89" t="s">
        <v>0</v>
      </c>
      <c r="B1" s="90"/>
      <c r="C1" s="93"/>
      <c r="D1" s="94"/>
      <c r="E1" s="94"/>
      <c r="F1" s="94"/>
      <c r="G1" s="94"/>
      <c r="H1" s="94"/>
      <c r="I1" s="94"/>
      <c r="J1" s="94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s="1" customFormat="1" ht="15" customHeight="1" thickBot="1">
      <c r="A2" s="91"/>
      <c r="B2" s="92"/>
      <c r="C2" s="95"/>
      <c r="D2" s="96"/>
      <c r="E2" s="96"/>
      <c r="F2" s="96"/>
      <c r="G2" s="96"/>
      <c r="H2" s="96"/>
      <c r="I2" s="96"/>
      <c r="J2" s="96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" customHeight="1">
      <c r="A3" s="2"/>
      <c r="B3" s="3"/>
      <c r="C3" s="4"/>
      <c r="D3" s="4"/>
      <c r="E3" s="99" t="str">
        <f>IF(Y14&gt;0,A4,A15)</f>
        <v>PLACE RIGHT LANE TEAM HERE</v>
      </c>
      <c r="F3" s="100"/>
      <c r="G3" s="100"/>
      <c r="H3" s="101"/>
      <c r="I3" s="5" t="s">
        <v>1</v>
      </c>
      <c r="J3" s="6">
        <f>ABS(Y14)</f>
        <v>0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8" customHeight="1">
      <c r="A4" s="102" t="s">
        <v>34</v>
      </c>
      <c r="B4" s="102"/>
      <c r="C4" s="102"/>
      <c r="D4" s="102"/>
      <c r="E4" s="102"/>
      <c r="F4" s="102"/>
      <c r="G4" s="102"/>
      <c r="H4" s="103"/>
      <c r="I4" s="104" t="s">
        <v>2</v>
      </c>
      <c r="J4" s="105"/>
      <c r="K4" s="106"/>
      <c r="L4" s="8">
        <f>SUM(E12:Y12)</f>
        <v>0</v>
      </c>
      <c r="M4" s="9"/>
      <c r="N4" s="9"/>
      <c r="O4" s="10" t="s">
        <v>3</v>
      </c>
      <c r="P4" s="11">
        <f>Y11/27</f>
        <v>0</v>
      </c>
      <c r="Q4" s="12"/>
      <c r="R4" s="10" t="s">
        <v>4</v>
      </c>
      <c r="S4" s="107">
        <f>Y11</f>
        <v>0</v>
      </c>
      <c r="T4" s="108"/>
      <c r="U4" s="13"/>
      <c r="V4" s="13"/>
      <c r="W4" s="13"/>
      <c r="X4" s="13"/>
      <c r="Y4" s="4"/>
    </row>
    <row r="5" spans="1:25" ht="15">
      <c r="A5" s="14"/>
      <c r="B5" s="15" t="s">
        <v>5</v>
      </c>
      <c r="C5" s="16"/>
      <c r="D5" s="16"/>
      <c r="E5" s="16">
        <v>1</v>
      </c>
      <c r="F5" s="16">
        <v>2</v>
      </c>
      <c r="G5" s="16">
        <v>3</v>
      </c>
      <c r="H5" s="17" t="s">
        <v>6</v>
      </c>
      <c r="I5" s="18"/>
      <c r="J5" s="19" t="s">
        <v>7</v>
      </c>
      <c r="K5" s="16"/>
      <c r="L5" s="20"/>
      <c r="M5" s="16">
        <v>1</v>
      </c>
      <c r="N5" s="16">
        <v>2</v>
      </c>
      <c r="O5" s="16">
        <v>3</v>
      </c>
      <c r="P5" s="21" t="s">
        <v>6</v>
      </c>
      <c r="Q5" s="22"/>
      <c r="R5" s="23" t="s">
        <v>8</v>
      </c>
      <c r="S5" s="16"/>
      <c r="T5" s="16"/>
      <c r="U5" s="16">
        <v>1</v>
      </c>
      <c r="V5" s="16">
        <v>2</v>
      </c>
      <c r="W5" s="16">
        <v>3</v>
      </c>
      <c r="X5" s="17" t="s">
        <v>6</v>
      </c>
      <c r="Y5" s="24"/>
    </row>
    <row r="6" spans="1:25" ht="15">
      <c r="A6" s="15"/>
      <c r="B6" s="109" t="s">
        <v>9</v>
      </c>
      <c r="C6" s="110"/>
      <c r="D6" s="25" t="s">
        <v>10</v>
      </c>
      <c r="E6" s="26"/>
      <c r="F6" s="26"/>
      <c r="G6" s="26"/>
      <c r="H6" s="27"/>
      <c r="I6" s="28"/>
      <c r="J6" s="109" t="s">
        <v>9</v>
      </c>
      <c r="K6" s="110"/>
      <c r="L6" s="25" t="s">
        <v>11</v>
      </c>
      <c r="M6" s="29">
        <f>ROUNDDOWN(SUM($L7:$L9),0)</f>
        <v>0</v>
      </c>
      <c r="N6" s="29">
        <f>ROUNDDOWN(SUM($L7:$L9),0)</f>
        <v>0</v>
      </c>
      <c r="O6" s="29">
        <f>ROUNDDOWN(SUM($L7:$L9),0)</f>
        <v>0</v>
      </c>
      <c r="P6" s="30"/>
      <c r="Q6" s="28"/>
      <c r="R6" s="109" t="s">
        <v>9</v>
      </c>
      <c r="S6" s="110"/>
      <c r="T6" s="31" t="s">
        <v>11</v>
      </c>
      <c r="U6" s="29">
        <f>ROUNDDOWN(SUM($T7:$T9),0)</f>
        <v>0</v>
      </c>
      <c r="V6" s="29">
        <f>ROUNDDOWN(SUM($T7:$T9),0)</f>
        <v>0</v>
      </c>
      <c r="W6" s="29">
        <f>ROUNDDOWN(SUM($T7:$T9),0)</f>
        <v>0</v>
      </c>
      <c r="X6" s="12"/>
      <c r="Y6" s="4"/>
    </row>
    <row r="7" spans="1:25" ht="15">
      <c r="A7" s="15" t="s">
        <v>12</v>
      </c>
      <c r="B7" s="32"/>
      <c r="C7" s="33"/>
      <c r="D7" s="34"/>
      <c r="E7" s="72"/>
      <c r="F7" s="35"/>
      <c r="G7" s="35"/>
      <c r="H7" s="11">
        <f>SUM(E7:G7)</f>
        <v>0</v>
      </c>
      <c r="I7" s="28" t="s">
        <v>12</v>
      </c>
      <c r="J7" s="36"/>
      <c r="K7" s="34">
        <v>250</v>
      </c>
      <c r="L7" s="37">
        <v>0</v>
      </c>
      <c r="M7" s="35"/>
      <c r="N7" s="35"/>
      <c r="O7" s="35"/>
      <c r="P7" s="11">
        <f>SUM(M7:O7)</f>
        <v>0</v>
      </c>
      <c r="Q7" s="28" t="s">
        <v>12</v>
      </c>
      <c r="R7" s="36"/>
      <c r="S7" s="34">
        <v>250</v>
      </c>
      <c r="T7" s="37">
        <v>0</v>
      </c>
      <c r="U7" s="35"/>
      <c r="V7" s="35"/>
      <c r="W7" s="35"/>
      <c r="X7" s="34">
        <f>SUM(U7:W7)</f>
        <v>0</v>
      </c>
      <c r="Y7" s="24"/>
    </row>
    <row r="8" spans="1:25" ht="15">
      <c r="A8" s="15" t="s">
        <v>13</v>
      </c>
      <c r="B8" s="32"/>
      <c r="C8" s="33"/>
      <c r="D8" s="34"/>
      <c r="E8" s="72"/>
      <c r="F8" s="35"/>
      <c r="G8" s="35"/>
      <c r="H8" s="11">
        <f>SUM(E8:G8)</f>
        <v>0</v>
      </c>
      <c r="I8" s="28" t="s">
        <v>13</v>
      </c>
      <c r="J8" s="36"/>
      <c r="K8" s="34">
        <v>250</v>
      </c>
      <c r="L8" s="37">
        <v>0</v>
      </c>
      <c r="M8" s="35"/>
      <c r="N8" s="35"/>
      <c r="O8" s="35"/>
      <c r="P8" s="11">
        <f>SUM(M8:O8)</f>
        <v>0</v>
      </c>
      <c r="Q8" s="28" t="s">
        <v>13</v>
      </c>
      <c r="R8" s="36"/>
      <c r="S8" s="34">
        <v>250</v>
      </c>
      <c r="T8" s="37">
        <v>0</v>
      </c>
      <c r="U8" s="35"/>
      <c r="V8" s="35"/>
      <c r="W8" s="35"/>
      <c r="X8" s="34">
        <f>SUM(U8:W8)</f>
        <v>0</v>
      </c>
      <c r="Y8" s="38">
        <f>SUM(U7:W9,M7:O9,E7:G9)/27</f>
        <v>0</v>
      </c>
    </row>
    <row r="9" spans="1:25" ht="15">
      <c r="A9" s="15" t="s">
        <v>14</v>
      </c>
      <c r="B9" s="32"/>
      <c r="C9" s="33"/>
      <c r="D9" s="34"/>
      <c r="E9" s="72"/>
      <c r="F9" s="35"/>
      <c r="G9" s="35"/>
      <c r="H9" s="11">
        <f>SUM(E9:G9)</f>
        <v>0</v>
      </c>
      <c r="I9" s="28" t="s">
        <v>14</v>
      </c>
      <c r="J9" s="36"/>
      <c r="K9" s="34">
        <v>250</v>
      </c>
      <c r="L9" s="37">
        <v>0</v>
      </c>
      <c r="M9" s="35"/>
      <c r="N9" s="35"/>
      <c r="O9" s="35"/>
      <c r="P9" s="11">
        <f>SUM(M9:O9)</f>
        <v>0</v>
      </c>
      <c r="Q9" s="28" t="s">
        <v>14</v>
      </c>
      <c r="R9" s="36"/>
      <c r="S9" s="34">
        <v>250</v>
      </c>
      <c r="T9" s="37">
        <v>0</v>
      </c>
      <c r="U9" s="35"/>
      <c r="V9" s="35"/>
      <c r="W9" s="35"/>
      <c r="X9" s="34">
        <f>SUM(U9:W9)</f>
        <v>0</v>
      </c>
      <c r="Y9" s="39"/>
    </row>
    <row r="10" spans="1:25" ht="15">
      <c r="A10" s="40" t="s">
        <v>15</v>
      </c>
      <c r="B10" s="41"/>
      <c r="C10" s="42"/>
      <c r="D10" s="43"/>
      <c r="E10" s="44"/>
      <c r="F10" s="45"/>
      <c r="G10" s="45"/>
      <c r="H10" s="46">
        <f>SUM(E10:G10)</f>
        <v>0</v>
      </c>
      <c r="I10" s="47" t="s">
        <v>15</v>
      </c>
      <c r="J10" s="73"/>
      <c r="K10" s="34">
        <v>250</v>
      </c>
      <c r="L10" s="37">
        <v>0</v>
      </c>
      <c r="M10" s="45"/>
      <c r="N10" s="45"/>
      <c r="O10" s="45"/>
      <c r="P10" s="46">
        <f>SUM(M10:O10)</f>
        <v>0</v>
      </c>
      <c r="Q10" s="47" t="s">
        <v>15</v>
      </c>
      <c r="R10" s="73"/>
      <c r="S10" s="34">
        <v>250</v>
      </c>
      <c r="T10" s="37">
        <v>0</v>
      </c>
      <c r="U10" s="48"/>
      <c r="V10" s="45"/>
      <c r="W10" s="45"/>
      <c r="X10" s="43">
        <f>SUM(U10:W10)</f>
        <v>0</v>
      </c>
      <c r="Y10" s="39" t="s">
        <v>16</v>
      </c>
    </row>
    <row r="11" spans="1:25" ht="15">
      <c r="A11" s="24"/>
      <c r="B11" s="49"/>
      <c r="C11" s="50"/>
      <c r="D11" s="50"/>
      <c r="E11" s="11">
        <f>SUM(E7:E10)</f>
        <v>0</v>
      </c>
      <c r="F11" s="11">
        <f t="shared" ref="F11:H11" si="0">SUM(F7:F10)</f>
        <v>0</v>
      </c>
      <c r="G11" s="11">
        <f t="shared" si="0"/>
        <v>0</v>
      </c>
      <c r="H11" s="11">
        <f t="shared" si="0"/>
        <v>0</v>
      </c>
      <c r="I11" s="51"/>
      <c r="J11" s="4"/>
      <c r="K11" s="50"/>
      <c r="L11" s="52"/>
      <c r="M11" s="29">
        <f>SUM(M6:M10)</f>
        <v>0</v>
      </c>
      <c r="N11" s="29">
        <f>SUM(N6:N10)</f>
        <v>0</v>
      </c>
      <c r="O11" s="29">
        <f>SUM(O6:O10)</f>
        <v>0</v>
      </c>
      <c r="P11" s="29">
        <f>SUM(M11:O11)</f>
        <v>0</v>
      </c>
      <c r="Q11" s="53"/>
      <c r="R11" s="50"/>
      <c r="S11" s="50"/>
      <c r="T11" s="49"/>
      <c r="U11" s="29">
        <f>SUM(U6:U10)</f>
        <v>0</v>
      </c>
      <c r="V11" s="29">
        <f>SUM(V6:V10)</f>
        <v>0</v>
      </c>
      <c r="W11" s="29">
        <f>SUM(W6:W10)</f>
        <v>0</v>
      </c>
      <c r="X11" s="29">
        <f>SUM(U11:W11)</f>
        <v>0</v>
      </c>
      <c r="Y11" s="54">
        <f>SUM(E11:G11,M11:O11,U11:W11)</f>
        <v>0</v>
      </c>
    </row>
    <row r="12" spans="1:25" ht="15">
      <c r="A12" s="55"/>
      <c r="B12" s="56" t="s">
        <v>17</v>
      </c>
      <c r="C12" s="4"/>
      <c r="D12" s="4"/>
      <c r="E12" s="57">
        <f>IF((E11=0),0,(IF((E11=E22),1,IF((E11&gt;E22),2,0))))</f>
        <v>0</v>
      </c>
      <c r="F12" s="57">
        <f>IF((F11=0),0,(IF((F11=F22),1,IF((F11&gt;F22),2,0))))</f>
        <v>0</v>
      </c>
      <c r="G12" s="57">
        <f>IF((G11=0),0,(IF((G11=G22),1,IF((G11&gt;G22),2,0))))</f>
        <v>0</v>
      </c>
      <c r="H12" s="57">
        <f>IF((G11=0),0,(IF((H11=H22),2,IF((H11&gt;H22),4,0))))</f>
        <v>0</v>
      </c>
      <c r="I12" s="58"/>
      <c r="J12" s="59"/>
      <c r="K12" s="4"/>
      <c r="L12" s="52"/>
      <c r="M12" s="57">
        <f>IF((M11=0),0,(IF((M11=M22),1,IF((M11&gt;M22),2,0))))</f>
        <v>0</v>
      </c>
      <c r="N12" s="57">
        <f>IF((N11=0),0,(IF((N11=N22),1,IF((N11&gt;N22),2,0))))</f>
        <v>0</v>
      </c>
      <c r="O12" s="57">
        <f>IF((O11=0),0,(IF((O11=O22),1,IF((O11&gt;O22),2,0))))</f>
        <v>0</v>
      </c>
      <c r="P12" s="57">
        <f>IF((O11=0),0,(IF((P11=P22),2,IF((P11&gt;P22),4,0))))</f>
        <v>0</v>
      </c>
      <c r="Q12" s="51"/>
      <c r="R12" s="59"/>
      <c r="S12" s="4"/>
      <c r="T12" s="4"/>
      <c r="U12" s="57">
        <f>IF((U11=0),0,(IF((U11=U22),1,IF((U11&gt;U22),2,0))))</f>
        <v>0</v>
      </c>
      <c r="V12" s="57">
        <f>IF((V11=0),0,(IF((V11=V22),1,IF((V11&gt;V22),2,0))))</f>
        <v>0</v>
      </c>
      <c r="W12" s="57">
        <f>IF((W11=0),0,(IF((W11=W22),1,IF((W11&gt;W22),2,0))))</f>
        <v>0</v>
      </c>
      <c r="X12" s="57">
        <f>IF((W11=0),0,(IF((X11=X22),2,IF((X11&gt;X22),4,0))))</f>
        <v>0</v>
      </c>
      <c r="Y12" s="57">
        <f>IF(Y11=0,0,(IF(Y11=Y22,5,(IF(Y11&gt;Y22,10,0)))))</f>
        <v>0</v>
      </c>
    </row>
    <row r="13" spans="1:25" ht="15">
      <c r="A13" s="60"/>
      <c r="B13" s="60"/>
      <c r="C13" s="60"/>
      <c r="D13" s="60"/>
      <c r="E13" s="87">
        <f>IF(F9&gt;1,0,IF(E9=0,0,E11-E22))</f>
        <v>0</v>
      </c>
      <c r="F13" s="87">
        <f>IF(G9&gt;0.1,0,IF(F9=0,0,SUM(E11:F11)-SUM(E22:F22)))</f>
        <v>0</v>
      </c>
      <c r="G13" s="87">
        <f>IF(G9&gt;0.1,SUM(E11:G11)-SUM(E22:G22),0)</f>
        <v>0</v>
      </c>
      <c r="H13" s="61"/>
      <c r="I13" s="61"/>
      <c r="J13" s="61"/>
      <c r="K13" s="61"/>
      <c r="L13" s="61"/>
      <c r="M13" s="87">
        <f>IF(N9&gt;1,0,IF(M9=0,0,M11-M22))</f>
        <v>0</v>
      </c>
      <c r="N13" s="87">
        <f>IF(O9&gt;0.1,0,IF(N9=0,0,SUM(M11:N11)-SUM(M22:N22)))</f>
        <v>0</v>
      </c>
      <c r="O13" s="87">
        <f>IF(O9&gt;0.1,SUM(M11:O11)-SUM(M22:O22),0)</f>
        <v>0</v>
      </c>
      <c r="P13" s="61"/>
      <c r="Q13" s="61"/>
      <c r="R13" s="61"/>
      <c r="S13" s="61"/>
      <c r="T13" s="61"/>
      <c r="U13" s="87">
        <f>IF(V9&gt;1,0,IF(U9=0,0,U11-U22))</f>
        <v>0</v>
      </c>
      <c r="V13" s="87">
        <f>IF(W9&gt;0.1,0,IF(V9=0,0,SUM(U11:V11)-SUM(U22:V22)))</f>
        <v>0</v>
      </c>
      <c r="W13" s="87">
        <f>IF(W9&gt;0.1,SUM(U11:W11)-SUM(U22:W22),0)</f>
        <v>0</v>
      </c>
      <c r="X13" s="60"/>
      <c r="Y13" s="60"/>
    </row>
    <row r="14" spans="1:25" ht="15">
      <c r="A14" s="60"/>
      <c r="B14" s="60"/>
      <c r="C14" s="59"/>
      <c r="D14" s="59"/>
      <c r="E14" s="111"/>
      <c r="F14" s="111"/>
      <c r="G14" s="111"/>
      <c r="H14" s="62"/>
      <c r="I14" s="63"/>
      <c r="J14" s="62"/>
      <c r="K14" s="62"/>
      <c r="L14" s="62"/>
      <c r="M14" s="111"/>
      <c r="N14" s="111"/>
      <c r="O14" s="111"/>
      <c r="P14" s="62"/>
      <c r="Q14" s="64"/>
      <c r="R14" s="62"/>
      <c r="S14" s="62"/>
      <c r="T14" s="62"/>
      <c r="U14" s="88"/>
      <c r="V14" s="88"/>
      <c r="W14" s="88"/>
      <c r="X14" s="39" t="s">
        <v>18</v>
      </c>
      <c r="Y14" s="65">
        <f>SUM(E11:G11,M11:O11,U11:W11)-SUM(E22:G22,M22:O22,U22:W22)</f>
        <v>0</v>
      </c>
    </row>
    <row r="15" spans="1:25" ht="18" customHeight="1">
      <c r="A15" s="102" t="s">
        <v>35</v>
      </c>
      <c r="B15" s="102"/>
      <c r="C15" s="102"/>
      <c r="D15" s="102"/>
      <c r="E15" s="102"/>
      <c r="F15" s="102"/>
      <c r="G15" s="102"/>
      <c r="H15" s="103"/>
      <c r="I15" s="104" t="s">
        <v>2</v>
      </c>
      <c r="J15" s="105"/>
      <c r="K15" s="106"/>
      <c r="L15" s="8">
        <f>SUM(E23:Y23)</f>
        <v>0</v>
      </c>
      <c r="M15" s="9"/>
      <c r="N15" s="9"/>
      <c r="O15" s="10" t="s">
        <v>3</v>
      </c>
      <c r="P15" s="11">
        <f>Y22/27</f>
        <v>0</v>
      </c>
      <c r="Q15" s="12"/>
      <c r="R15" s="10" t="s">
        <v>4</v>
      </c>
      <c r="S15" s="107">
        <f>Y22</f>
        <v>0</v>
      </c>
      <c r="T15" s="108"/>
      <c r="U15" s="59"/>
      <c r="V15" s="59"/>
      <c r="W15" s="59"/>
      <c r="X15" s="59"/>
      <c r="Y15" s="59"/>
    </row>
    <row r="16" spans="1:25" ht="15">
      <c r="A16" s="14"/>
      <c r="B16" s="15" t="s">
        <v>5</v>
      </c>
      <c r="C16" s="16"/>
      <c r="D16" s="16"/>
      <c r="E16" s="16">
        <v>1</v>
      </c>
      <c r="F16" s="16">
        <v>2</v>
      </c>
      <c r="G16" s="16">
        <v>3</v>
      </c>
      <c r="H16" s="17" t="s">
        <v>6</v>
      </c>
      <c r="I16" s="22"/>
      <c r="J16" s="19" t="s">
        <v>7</v>
      </c>
      <c r="K16" s="16"/>
      <c r="L16" s="20"/>
      <c r="M16" s="16">
        <v>1</v>
      </c>
      <c r="N16" s="16">
        <v>2</v>
      </c>
      <c r="O16" s="16">
        <v>3</v>
      </c>
      <c r="P16" s="21" t="s">
        <v>6</v>
      </c>
      <c r="Q16" s="22"/>
      <c r="R16" s="23" t="s">
        <v>8</v>
      </c>
      <c r="S16" s="16"/>
      <c r="T16" s="16"/>
      <c r="U16" s="16">
        <v>1</v>
      </c>
      <c r="V16" s="16">
        <v>2</v>
      </c>
      <c r="W16" s="16">
        <v>3</v>
      </c>
      <c r="X16" s="17" t="s">
        <v>6</v>
      </c>
      <c r="Y16" s="59"/>
    </row>
    <row r="17" spans="1:25" ht="15">
      <c r="A17" s="15"/>
      <c r="B17" s="109" t="s">
        <v>9</v>
      </c>
      <c r="C17" s="110"/>
      <c r="D17" s="25" t="s">
        <v>10</v>
      </c>
      <c r="E17" s="26"/>
      <c r="F17" s="26"/>
      <c r="G17" s="26"/>
      <c r="H17" s="27"/>
      <c r="I17" s="28"/>
      <c r="J17" s="109" t="s">
        <v>9</v>
      </c>
      <c r="K17" s="110"/>
      <c r="L17" s="25" t="s">
        <v>11</v>
      </c>
      <c r="M17" s="29">
        <f>ROUNDDOWN(SUM($L18:$L20),0)</f>
        <v>0</v>
      </c>
      <c r="N17" s="29">
        <f>ROUNDDOWN(SUM($L18:$L20),0)</f>
        <v>0</v>
      </c>
      <c r="O17" s="29">
        <f>ROUNDDOWN(SUM($L18:$L20),0)</f>
        <v>0</v>
      </c>
      <c r="P17" s="12"/>
      <c r="Q17" s="28"/>
      <c r="R17" s="109" t="s">
        <v>9</v>
      </c>
      <c r="S17" s="110"/>
      <c r="T17" s="25" t="s">
        <v>11</v>
      </c>
      <c r="U17" s="29">
        <f>ROUNDDOWN(SUM($T18:$T20),0)</f>
        <v>0</v>
      </c>
      <c r="V17" s="29">
        <f>ROUNDDOWN(SUM($T18:$T20),0)</f>
        <v>0</v>
      </c>
      <c r="W17" s="29">
        <f>ROUNDDOWN(SUM($T18:$T20),0)</f>
        <v>0</v>
      </c>
      <c r="X17" s="12"/>
      <c r="Y17" s="4"/>
    </row>
    <row r="18" spans="1:25" ht="15">
      <c r="A18" s="15" t="s">
        <v>19</v>
      </c>
      <c r="B18" s="32"/>
      <c r="C18" s="33"/>
      <c r="D18" s="34"/>
      <c r="E18" s="72"/>
      <c r="F18" s="35"/>
      <c r="G18" s="35"/>
      <c r="H18" s="11">
        <f>SUM(E18:G18)</f>
        <v>0</v>
      </c>
      <c r="I18" s="28" t="s">
        <v>19</v>
      </c>
      <c r="J18" s="36"/>
      <c r="K18" s="34">
        <v>250</v>
      </c>
      <c r="L18" s="37">
        <v>0</v>
      </c>
      <c r="M18" s="35"/>
      <c r="N18" s="35"/>
      <c r="O18" s="35"/>
      <c r="P18" s="66">
        <f>SUM(M18:O18)</f>
        <v>0</v>
      </c>
      <c r="Q18" s="28" t="s">
        <v>19</v>
      </c>
      <c r="R18" s="36"/>
      <c r="S18" s="34">
        <v>250</v>
      </c>
      <c r="T18" s="37">
        <v>0</v>
      </c>
      <c r="U18" s="35"/>
      <c r="V18" s="35"/>
      <c r="W18" s="35"/>
      <c r="X18" s="34">
        <f>SUM(U18:W18)</f>
        <v>0</v>
      </c>
      <c r="Y18" s="24"/>
    </row>
    <row r="19" spans="1:25" ht="15">
      <c r="A19" s="15" t="s">
        <v>20</v>
      </c>
      <c r="B19" s="32"/>
      <c r="C19" s="33"/>
      <c r="D19" s="34"/>
      <c r="E19" s="72"/>
      <c r="F19" s="35"/>
      <c r="G19" s="35"/>
      <c r="H19" s="11">
        <f>SUM(E19:G19)</f>
        <v>0</v>
      </c>
      <c r="I19" s="28" t="s">
        <v>20</v>
      </c>
      <c r="J19" s="36"/>
      <c r="K19" s="34">
        <v>250</v>
      </c>
      <c r="L19" s="37">
        <v>0</v>
      </c>
      <c r="M19" s="35"/>
      <c r="N19" s="35"/>
      <c r="O19" s="35"/>
      <c r="P19" s="66">
        <f>SUM(M19:O19)</f>
        <v>0</v>
      </c>
      <c r="Q19" s="28" t="s">
        <v>20</v>
      </c>
      <c r="R19" s="36"/>
      <c r="S19" s="34">
        <v>250</v>
      </c>
      <c r="T19" s="37">
        <v>0</v>
      </c>
      <c r="U19" s="35"/>
      <c r="V19" s="35"/>
      <c r="W19" s="35"/>
      <c r="X19" s="34">
        <f>SUM(U19:W19)</f>
        <v>0</v>
      </c>
      <c r="Y19" s="38">
        <f>SUM(U18:W21,M18:O21,E18:G21)/27</f>
        <v>0</v>
      </c>
    </row>
    <row r="20" spans="1:25" ht="15">
      <c r="A20" s="15" t="s">
        <v>21</v>
      </c>
      <c r="B20" s="32"/>
      <c r="C20" s="33"/>
      <c r="D20" s="34"/>
      <c r="E20" s="72"/>
      <c r="F20" s="35"/>
      <c r="G20" s="35"/>
      <c r="H20" s="11">
        <f>SUM(E20:G20)</f>
        <v>0</v>
      </c>
      <c r="I20" s="28" t="s">
        <v>21</v>
      </c>
      <c r="J20" s="36"/>
      <c r="K20" s="34">
        <v>250</v>
      </c>
      <c r="L20" s="37">
        <v>0</v>
      </c>
      <c r="M20" s="35"/>
      <c r="N20" s="35"/>
      <c r="O20" s="35"/>
      <c r="P20" s="66">
        <f>SUM(M20:O20)</f>
        <v>0</v>
      </c>
      <c r="Q20" s="28" t="s">
        <v>21</v>
      </c>
      <c r="R20" s="36"/>
      <c r="S20" s="34">
        <v>250</v>
      </c>
      <c r="T20" s="37">
        <v>0</v>
      </c>
      <c r="U20" s="74"/>
      <c r="V20" s="35"/>
      <c r="W20" s="35"/>
      <c r="X20" s="34">
        <f>SUM(U20:W20)</f>
        <v>0</v>
      </c>
      <c r="Y20" s="39" t="s">
        <v>16</v>
      </c>
    </row>
    <row r="21" spans="1:25" ht="15">
      <c r="A21" s="40" t="s">
        <v>15</v>
      </c>
      <c r="B21" s="41"/>
      <c r="C21" s="42"/>
      <c r="D21" s="43"/>
      <c r="E21" s="44"/>
      <c r="F21" s="45"/>
      <c r="G21" s="45"/>
      <c r="H21" s="46">
        <f>SUM(E21:G21)</f>
        <v>0</v>
      </c>
      <c r="I21" s="47" t="s">
        <v>15</v>
      </c>
      <c r="J21" s="41"/>
      <c r="K21" s="34">
        <v>250</v>
      </c>
      <c r="L21" s="37">
        <v>0</v>
      </c>
      <c r="M21" s="45"/>
      <c r="N21" s="45"/>
      <c r="O21" s="45"/>
      <c r="P21" s="46">
        <f>SUM(M21:O21)</f>
        <v>0</v>
      </c>
      <c r="Q21" s="47" t="s">
        <v>15</v>
      </c>
      <c r="R21" s="41"/>
      <c r="S21" s="34">
        <v>250</v>
      </c>
      <c r="T21" s="37">
        <v>0</v>
      </c>
      <c r="U21" s="48"/>
      <c r="V21" s="45"/>
      <c r="W21" s="45"/>
      <c r="X21" s="43">
        <f>SUM(U21:W21)</f>
        <v>0</v>
      </c>
      <c r="Y21" s="39" t="s">
        <v>16</v>
      </c>
    </row>
    <row r="22" spans="1:25" ht="15">
      <c r="A22" s="4"/>
      <c r="B22" s="49"/>
      <c r="C22" s="4"/>
      <c r="D22" s="4"/>
      <c r="E22" s="67">
        <f>SUM(E18:E21)</f>
        <v>0</v>
      </c>
      <c r="F22" s="11">
        <f>SUM(F18:F21)</f>
        <v>0</v>
      </c>
      <c r="G22" s="11">
        <f>SUM(G18:G21)</f>
        <v>0</v>
      </c>
      <c r="H22" s="11">
        <f>SUM(H18:H21)</f>
        <v>0</v>
      </c>
      <c r="I22" s="51"/>
      <c r="J22" s="50"/>
      <c r="K22" s="4"/>
      <c r="L22" s="52"/>
      <c r="M22" s="11">
        <f>SUM(M17:M21)</f>
        <v>0</v>
      </c>
      <c r="N22" s="11">
        <f>SUM(N17:N21)</f>
        <v>0</v>
      </c>
      <c r="O22" s="11">
        <f>SUM(O17:O21)</f>
        <v>0</v>
      </c>
      <c r="P22" s="11">
        <f>SUM(M22:O22)</f>
        <v>0</v>
      </c>
      <c r="Q22" s="53"/>
      <c r="R22" s="50"/>
      <c r="S22" s="4"/>
      <c r="T22" s="49"/>
      <c r="U22" s="68">
        <f>SUM(U17:U21)</f>
        <v>0</v>
      </c>
      <c r="V22" s="11">
        <f>SUM(V17:V21)</f>
        <v>0</v>
      </c>
      <c r="W22" s="11">
        <f>SUM(W17:W21)</f>
        <v>0</v>
      </c>
      <c r="X22" s="11">
        <f>SUM(U22:W22)</f>
        <v>0</v>
      </c>
      <c r="Y22" s="54">
        <f>SUM(E22:G22,M22:O22,U22:W22)</f>
        <v>0</v>
      </c>
    </row>
    <row r="23" spans="1:25" ht="15">
      <c r="A23" s="59"/>
      <c r="B23" s="56" t="s">
        <v>17</v>
      </c>
      <c r="C23" s="4"/>
      <c r="D23" s="4"/>
      <c r="E23" s="75">
        <f>IF((E22=0),0,(IF((E22=E11),1,IF((E22&gt;E11),2,0))))</f>
        <v>0</v>
      </c>
      <c r="F23" s="75">
        <f>IF((F22=0),0,(IF((F22=F11),1,IF((F22&gt;F11),2,0))))</f>
        <v>0</v>
      </c>
      <c r="G23" s="75">
        <f>IF((G22=0),0,(IF((G22=G11),1,IF((G22&gt;G11),2,0))))</f>
        <v>0</v>
      </c>
      <c r="H23" s="75">
        <f>IF((H22=0),0,(IF((H22=H11),2,IF((H22&gt;H11),4,0))))</f>
        <v>0</v>
      </c>
      <c r="I23" s="58"/>
      <c r="J23" s="59"/>
      <c r="K23" s="4"/>
      <c r="L23" s="52"/>
      <c r="M23" s="75">
        <f>IF((M22=0),0,(IF((M22=M11),1,IF((M22&gt;M11),2,0))))</f>
        <v>0</v>
      </c>
      <c r="N23" s="75">
        <f>IF((N22=0),0,(IF((N22=N11),1,IF((N22&gt;N11),2,0))))</f>
        <v>0</v>
      </c>
      <c r="O23" s="75">
        <f>IF((O22=0),0,(IF((O22=O11),1,IF((O22&gt;O11),2,0))))</f>
        <v>0</v>
      </c>
      <c r="P23" s="75">
        <f>IF((P22=0),0,(IF((P22=P11),2,IF((P22&gt;P11),4,0))))</f>
        <v>0</v>
      </c>
      <c r="Q23" s="58"/>
      <c r="R23" s="59"/>
      <c r="S23" s="4"/>
      <c r="T23" s="4"/>
      <c r="U23" s="75">
        <f>IF((U22=0),0,(IF((U22=U11),1,IF((U22&gt;U11),2,0))))</f>
        <v>0</v>
      </c>
      <c r="V23" s="75">
        <f>IF((V22=0),0,(IF((V22=V11),1,IF((V22&gt;V11),2,0))))</f>
        <v>0</v>
      </c>
      <c r="W23" s="75">
        <f>IF((W22=0),0,(IF((W22=W11),1,IF((W22&gt;W11),2,0))))</f>
        <v>0</v>
      </c>
      <c r="X23" s="75">
        <f>IF((X22=0),0,(IF((X22=X11),2,IF((X22&gt;X11),4,0))))</f>
        <v>0</v>
      </c>
      <c r="Y23" s="75">
        <f>IF(Y22=0,0,(IF(Y22=Y11,5,(IF(Y22&gt;Y11,10,0)))))</f>
        <v>0</v>
      </c>
    </row>
  </sheetData>
  <mergeCells count="25">
    <mergeCell ref="B17:C17"/>
    <mergeCell ref="J17:K17"/>
    <mergeCell ref="R17:S17"/>
    <mergeCell ref="U13:U14"/>
    <mergeCell ref="V13:V14"/>
    <mergeCell ref="B6:C6"/>
    <mergeCell ref="J6:K6"/>
    <mergeCell ref="R6:S6"/>
    <mergeCell ref="W13:W14"/>
    <mergeCell ref="A15:H15"/>
    <mergeCell ref="I15:K15"/>
    <mergeCell ref="S15:T15"/>
    <mergeCell ref="E13:E14"/>
    <mergeCell ref="F13:F14"/>
    <mergeCell ref="G13:G14"/>
    <mergeCell ref="M13:M14"/>
    <mergeCell ref="N13:N14"/>
    <mergeCell ref="O13:O14"/>
    <mergeCell ref="A1:B2"/>
    <mergeCell ref="C1:J2"/>
    <mergeCell ref="K1:Y3"/>
    <mergeCell ref="E3:H3"/>
    <mergeCell ref="A4:H4"/>
    <mergeCell ref="I4:K4"/>
    <mergeCell ref="S4:T4"/>
  </mergeCells>
  <conditionalFormatting sqref="E13:G13 H14:L14 M13:O13 U13:W13 P14:T14 C14:D14">
    <cfRule type="cellIs" dxfId="19" priority="4" operator="equal">
      <formula>0</formula>
    </cfRule>
  </conditionalFormatting>
  <conditionalFormatting sqref="U18:W21 M18:O21 E18:G21 U7:W10 M7:O10 E7:G10">
    <cfRule type="cellIs" dxfId="18" priority="3" operator="greaterThan">
      <formula>250</formula>
    </cfRule>
  </conditionalFormatting>
  <conditionalFormatting sqref="U18:W21 M18:O21 E18:G21 U7:W10 M7:O10 E7:G10">
    <cfRule type="cellIs" dxfId="17" priority="2" operator="greaterThan">
      <formula>250</formula>
    </cfRule>
  </conditionalFormatting>
  <conditionalFormatting sqref="U18:W21 M18:O21 E18:G21 U7:W10 M7:O10 E7:G10">
    <cfRule type="cellIs" dxfId="16" priority="1" operator="greaterThan">
      <formula>290</formula>
    </cfRule>
  </conditionalFormatting>
  <pageMargins left="0.7" right="0.7" top="0.75" bottom="0.75" header="0.3" footer="0.3"/>
  <ignoredErrors>
    <ignoredError sqref="P18:P20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zoomScale="90" zoomScaleNormal="90" workbookViewId="0">
      <selection activeCell="F9" sqref="F9"/>
    </sheetView>
  </sheetViews>
  <sheetFormatPr baseColWidth="10" defaultColWidth="9.1640625" defaultRowHeight="12.75" customHeight="1"/>
  <cols>
    <col min="1" max="1" width="2.83203125" style="7" customWidth="1"/>
    <col min="2" max="2" width="24.6640625" style="7" customWidth="1"/>
    <col min="3" max="4" width="5.33203125" style="7" customWidth="1"/>
    <col min="5" max="5" width="6.83203125" style="7" customWidth="1"/>
    <col min="6" max="7" width="6.6640625" style="7" customWidth="1"/>
    <col min="8" max="8" width="7.33203125" style="7" customWidth="1"/>
    <col min="9" max="9" width="3.5" style="69" customWidth="1"/>
    <col min="10" max="10" width="24.6640625" style="7" customWidth="1"/>
    <col min="11" max="11" width="5.33203125" style="7" customWidth="1"/>
    <col min="12" max="12" width="5.83203125" style="70" customWidth="1"/>
    <col min="13" max="15" width="6.6640625" style="7" customWidth="1"/>
    <col min="16" max="16" width="7.33203125" style="7" customWidth="1"/>
    <col min="17" max="17" width="3.5" style="69" customWidth="1"/>
    <col min="18" max="18" width="24.6640625" style="7" customWidth="1"/>
    <col min="19" max="19" width="5.33203125" style="7" customWidth="1"/>
    <col min="20" max="20" width="6" style="7" customWidth="1"/>
    <col min="21" max="23" width="6.6640625" style="7" customWidth="1"/>
    <col min="24" max="24" width="7.33203125" style="7" customWidth="1"/>
    <col min="25" max="25" width="10" style="7" customWidth="1"/>
    <col min="26" max="16384" width="9.1640625" style="7"/>
  </cols>
  <sheetData>
    <row r="1" spans="1:25" s="1" customFormat="1" ht="15" customHeight="1">
      <c r="A1" s="89" t="s">
        <v>0</v>
      </c>
      <c r="B1" s="90"/>
      <c r="C1" s="93"/>
      <c r="D1" s="94"/>
      <c r="E1" s="94"/>
      <c r="F1" s="94"/>
      <c r="G1" s="94"/>
      <c r="H1" s="94"/>
      <c r="I1" s="94"/>
      <c r="J1" s="94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s="1" customFormat="1" ht="15" customHeight="1" thickBot="1">
      <c r="A2" s="91"/>
      <c r="B2" s="92"/>
      <c r="C2" s="95"/>
      <c r="D2" s="96"/>
      <c r="E2" s="96"/>
      <c r="F2" s="96"/>
      <c r="G2" s="96"/>
      <c r="H2" s="96"/>
      <c r="I2" s="96"/>
      <c r="J2" s="96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" customHeight="1">
      <c r="A3" s="2"/>
      <c r="B3" s="3"/>
      <c r="C3" s="4"/>
      <c r="D3" s="4"/>
      <c r="E3" s="99" t="str">
        <f>IF(Y14&gt;0,A4,A15)</f>
        <v>PLACE RIGHT LANE TEAM HERE</v>
      </c>
      <c r="F3" s="100"/>
      <c r="G3" s="100"/>
      <c r="H3" s="101"/>
      <c r="I3" s="5" t="s">
        <v>1</v>
      </c>
      <c r="J3" s="6">
        <f>ABS(Y14)</f>
        <v>0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8" customHeight="1">
      <c r="A4" s="102" t="s">
        <v>34</v>
      </c>
      <c r="B4" s="102"/>
      <c r="C4" s="102"/>
      <c r="D4" s="102"/>
      <c r="E4" s="102"/>
      <c r="F4" s="102"/>
      <c r="G4" s="102"/>
      <c r="H4" s="103"/>
      <c r="I4" s="104" t="s">
        <v>2</v>
      </c>
      <c r="J4" s="105"/>
      <c r="K4" s="106"/>
      <c r="L4" s="8">
        <f>SUM(E12:Y12)</f>
        <v>0</v>
      </c>
      <c r="M4" s="9"/>
      <c r="N4" s="9"/>
      <c r="O4" s="10" t="s">
        <v>3</v>
      </c>
      <c r="P4" s="11">
        <f>Y11/27</f>
        <v>0</v>
      </c>
      <c r="Q4" s="12"/>
      <c r="R4" s="10" t="s">
        <v>4</v>
      </c>
      <c r="S4" s="107">
        <f>Y11</f>
        <v>0</v>
      </c>
      <c r="T4" s="108"/>
      <c r="U4" s="13"/>
      <c r="V4" s="13"/>
      <c r="W4" s="13"/>
      <c r="X4" s="13"/>
      <c r="Y4" s="4"/>
    </row>
    <row r="5" spans="1:25" ht="15">
      <c r="A5" s="14"/>
      <c r="B5" s="15" t="s">
        <v>5</v>
      </c>
      <c r="C5" s="16"/>
      <c r="D5" s="16"/>
      <c r="E5" s="16">
        <v>1</v>
      </c>
      <c r="F5" s="16">
        <v>2</v>
      </c>
      <c r="G5" s="16">
        <v>3</v>
      </c>
      <c r="H5" s="17" t="s">
        <v>6</v>
      </c>
      <c r="I5" s="18"/>
      <c r="J5" s="19" t="s">
        <v>7</v>
      </c>
      <c r="K5" s="16"/>
      <c r="L5" s="20"/>
      <c r="M5" s="16">
        <v>1</v>
      </c>
      <c r="N5" s="16">
        <v>2</v>
      </c>
      <c r="O5" s="16">
        <v>3</v>
      </c>
      <c r="P5" s="21" t="s">
        <v>6</v>
      </c>
      <c r="Q5" s="22"/>
      <c r="R5" s="23" t="s">
        <v>8</v>
      </c>
      <c r="S5" s="16"/>
      <c r="T5" s="16"/>
      <c r="U5" s="16">
        <v>1</v>
      </c>
      <c r="V5" s="16">
        <v>2</v>
      </c>
      <c r="W5" s="16">
        <v>3</v>
      </c>
      <c r="X5" s="17" t="s">
        <v>6</v>
      </c>
      <c r="Y5" s="24"/>
    </row>
    <row r="6" spans="1:25" ht="15">
      <c r="A6" s="15"/>
      <c r="B6" s="109" t="s">
        <v>9</v>
      </c>
      <c r="C6" s="110"/>
      <c r="D6" s="25" t="s">
        <v>10</v>
      </c>
      <c r="E6" s="26"/>
      <c r="F6" s="26"/>
      <c r="G6" s="26"/>
      <c r="H6" s="27"/>
      <c r="I6" s="28"/>
      <c r="J6" s="109" t="s">
        <v>9</v>
      </c>
      <c r="K6" s="110"/>
      <c r="L6" s="25" t="s">
        <v>11</v>
      </c>
      <c r="M6" s="29">
        <f>ROUNDDOWN(SUM($L7:$L9),0)</f>
        <v>0</v>
      </c>
      <c r="N6" s="29">
        <f>ROUNDDOWN(SUM($L7:$L9),0)</f>
        <v>0</v>
      </c>
      <c r="O6" s="29">
        <f>ROUNDDOWN(SUM($L7:$L9),0)</f>
        <v>0</v>
      </c>
      <c r="P6" s="30"/>
      <c r="Q6" s="28"/>
      <c r="R6" s="109" t="s">
        <v>9</v>
      </c>
      <c r="S6" s="110"/>
      <c r="T6" s="31" t="s">
        <v>11</v>
      </c>
      <c r="U6" s="29">
        <f>ROUNDDOWN(SUM($T7:$T9),0)</f>
        <v>0</v>
      </c>
      <c r="V6" s="29">
        <f>ROUNDDOWN(SUM($T7:$T9),0)</f>
        <v>0</v>
      </c>
      <c r="W6" s="29">
        <f>ROUNDDOWN(SUM($T7:$T9),0)</f>
        <v>0</v>
      </c>
      <c r="X6" s="12"/>
      <c r="Y6" s="4"/>
    </row>
    <row r="7" spans="1:25" ht="15">
      <c r="A7" s="15" t="s">
        <v>12</v>
      </c>
      <c r="B7" s="32"/>
      <c r="C7" s="33"/>
      <c r="D7" s="34"/>
      <c r="E7" s="72"/>
      <c r="F7" s="35"/>
      <c r="G7" s="35"/>
      <c r="H7" s="11">
        <f>SUM(E7:G7)</f>
        <v>0</v>
      </c>
      <c r="I7" s="28" t="s">
        <v>12</v>
      </c>
      <c r="J7" s="36"/>
      <c r="K7" s="34">
        <v>250</v>
      </c>
      <c r="L7" s="37">
        <v>0</v>
      </c>
      <c r="M7" s="35"/>
      <c r="N7" s="35"/>
      <c r="O7" s="35"/>
      <c r="P7" s="11">
        <f>SUM(M7:O7)</f>
        <v>0</v>
      </c>
      <c r="Q7" s="28" t="s">
        <v>12</v>
      </c>
      <c r="R7" s="36"/>
      <c r="S7" s="34">
        <v>250</v>
      </c>
      <c r="T7" s="37">
        <v>0</v>
      </c>
      <c r="U7" s="35"/>
      <c r="V7" s="35"/>
      <c r="W7" s="35"/>
      <c r="X7" s="34">
        <f>SUM(U7:W7)</f>
        <v>0</v>
      </c>
      <c r="Y7" s="24"/>
    </row>
    <row r="8" spans="1:25" ht="15">
      <c r="A8" s="15" t="s">
        <v>13</v>
      </c>
      <c r="B8" s="32"/>
      <c r="C8" s="33"/>
      <c r="D8" s="34"/>
      <c r="E8" s="72"/>
      <c r="F8" s="35"/>
      <c r="G8" s="35"/>
      <c r="H8" s="11">
        <f>SUM(E8:G8)</f>
        <v>0</v>
      </c>
      <c r="I8" s="28" t="s">
        <v>13</v>
      </c>
      <c r="J8" s="36"/>
      <c r="K8" s="34">
        <v>250</v>
      </c>
      <c r="L8" s="37">
        <v>0</v>
      </c>
      <c r="M8" s="35"/>
      <c r="N8" s="35"/>
      <c r="O8" s="35"/>
      <c r="P8" s="11">
        <f>SUM(M8:O8)</f>
        <v>0</v>
      </c>
      <c r="Q8" s="28" t="s">
        <v>13</v>
      </c>
      <c r="R8" s="36"/>
      <c r="S8" s="34">
        <v>250</v>
      </c>
      <c r="T8" s="37">
        <v>0</v>
      </c>
      <c r="U8" s="35"/>
      <c r="V8" s="35"/>
      <c r="W8" s="35"/>
      <c r="X8" s="34">
        <f>SUM(U8:W8)</f>
        <v>0</v>
      </c>
      <c r="Y8" s="38">
        <f>SUM(U7:W9,M7:O9,E7:G9)/27</f>
        <v>0</v>
      </c>
    </row>
    <row r="9" spans="1:25" ht="15">
      <c r="A9" s="15" t="s">
        <v>14</v>
      </c>
      <c r="B9" s="32"/>
      <c r="C9" s="33"/>
      <c r="D9" s="34"/>
      <c r="E9" s="72"/>
      <c r="F9" s="35"/>
      <c r="G9" s="35"/>
      <c r="H9" s="11">
        <f>SUM(E9:G9)</f>
        <v>0</v>
      </c>
      <c r="I9" s="28" t="s">
        <v>14</v>
      </c>
      <c r="J9" s="36"/>
      <c r="K9" s="34">
        <v>250</v>
      </c>
      <c r="L9" s="37">
        <v>0</v>
      </c>
      <c r="M9" s="35"/>
      <c r="N9" s="35"/>
      <c r="O9" s="35"/>
      <c r="P9" s="11">
        <f>SUM(M9:O9)</f>
        <v>0</v>
      </c>
      <c r="Q9" s="28" t="s">
        <v>14</v>
      </c>
      <c r="R9" s="36"/>
      <c r="S9" s="34">
        <v>250</v>
      </c>
      <c r="T9" s="37">
        <v>0</v>
      </c>
      <c r="U9" s="35"/>
      <c r="V9" s="35"/>
      <c r="W9" s="35"/>
      <c r="X9" s="34">
        <f>SUM(U9:W9)</f>
        <v>0</v>
      </c>
      <c r="Y9" s="39"/>
    </row>
    <row r="10" spans="1:25" ht="15">
      <c r="A10" s="40" t="s">
        <v>15</v>
      </c>
      <c r="B10" s="41"/>
      <c r="C10" s="42"/>
      <c r="D10" s="43"/>
      <c r="E10" s="44"/>
      <c r="F10" s="45"/>
      <c r="G10" s="45"/>
      <c r="H10" s="46">
        <f>SUM(E10:G10)</f>
        <v>0</v>
      </c>
      <c r="I10" s="47" t="s">
        <v>15</v>
      </c>
      <c r="J10" s="73"/>
      <c r="K10" s="34">
        <v>250</v>
      </c>
      <c r="L10" s="37">
        <v>0</v>
      </c>
      <c r="M10" s="45"/>
      <c r="N10" s="45"/>
      <c r="O10" s="45"/>
      <c r="P10" s="46">
        <f>SUM(M10:O10)</f>
        <v>0</v>
      </c>
      <c r="Q10" s="47" t="s">
        <v>15</v>
      </c>
      <c r="R10" s="73"/>
      <c r="S10" s="34">
        <v>250</v>
      </c>
      <c r="T10" s="37">
        <v>0</v>
      </c>
      <c r="U10" s="48"/>
      <c r="V10" s="45"/>
      <c r="W10" s="45"/>
      <c r="X10" s="43">
        <f>SUM(U10:W10)</f>
        <v>0</v>
      </c>
      <c r="Y10" s="39" t="s">
        <v>16</v>
      </c>
    </row>
    <row r="11" spans="1:25" ht="15">
      <c r="A11" s="24"/>
      <c r="B11" s="49"/>
      <c r="C11" s="50"/>
      <c r="D11" s="50"/>
      <c r="E11" s="11">
        <f>SUM(E7:E10)</f>
        <v>0</v>
      </c>
      <c r="F11" s="11">
        <f t="shared" ref="F11:H11" si="0">SUM(F7:F10)</f>
        <v>0</v>
      </c>
      <c r="G11" s="11">
        <f t="shared" si="0"/>
        <v>0</v>
      </c>
      <c r="H11" s="11">
        <f t="shared" si="0"/>
        <v>0</v>
      </c>
      <c r="I11" s="51"/>
      <c r="J11" s="4"/>
      <c r="K11" s="50"/>
      <c r="L11" s="52"/>
      <c r="M11" s="29">
        <f>SUM(M6:M10)</f>
        <v>0</v>
      </c>
      <c r="N11" s="29">
        <f>SUM(N6:N10)</f>
        <v>0</v>
      </c>
      <c r="O11" s="29">
        <f>SUM(O6:O10)</f>
        <v>0</v>
      </c>
      <c r="P11" s="29">
        <f>SUM(M11:O11)</f>
        <v>0</v>
      </c>
      <c r="Q11" s="53"/>
      <c r="R11" s="50"/>
      <c r="S11" s="50"/>
      <c r="T11" s="49"/>
      <c r="U11" s="29">
        <f>SUM(U6:U10)</f>
        <v>0</v>
      </c>
      <c r="V11" s="29">
        <f>SUM(V6:V10)</f>
        <v>0</v>
      </c>
      <c r="W11" s="29">
        <f>SUM(W6:W10)</f>
        <v>0</v>
      </c>
      <c r="X11" s="29">
        <f>SUM(U11:W11)</f>
        <v>0</v>
      </c>
      <c r="Y11" s="54">
        <f>SUM(E11:G11,M11:O11,U11:W11)</f>
        <v>0</v>
      </c>
    </row>
    <row r="12" spans="1:25" ht="15">
      <c r="A12" s="55"/>
      <c r="B12" s="56" t="s">
        <v>17</v>
      </c>
      <c r="C12" s="4"/>
      <c r="D12" s="4"/>
      <c r="E12" s="57">
        <f>IF((E11=0),0,(IF((E11=E22),1,IF((E11&gt;E22),2,0))))</f>
        <v>0</v>
      </c>
      <c r="F12" s="57">
        <f>IF((F11=0),0,(IF((F11=F22),1,IF((F11&gt;F22),2,0))))</f>
        <v>0</v>
      </c>
      <c r="G12" s="57">
        <f>IF((G11=0),0,(IF((G11=G22),1,IF((G11&gt;G22),2,0))))</f>
        <v>0</v>
      </c>
      <c r="H12" s="57">
        <f>IF((G11=0),0,(IF((H11=H22),2,IF((H11&gt;H22),4,0))))</f>
        <v>0</v>
      </c>
      <c r="I12" s="58"/>
      <c r="J12" s="59"/>
      <c r="K12" s="4"/>
      <c r="L12" s="52"/>
      <c r="M12" s="57">
        <f>IF((M11=0),0,(IF((M11=M22),1,IF((M11&gt;M22),2,0))))</f>
        <v>0</v>
      </c>
      <c r="N12" s="57">
        <f>IF((N11=0),0,(IF((N11=N22),1,IF((N11&gt;N22),2,0))))</f>
        <v>0</v>
      </c>
      <c r="O12" s="57">
        <f>IF((O11=0),0,(IF((O11=O22),1,IF((O11&gt;O22),2,0))))</f>
        <v>0</v>
      </c>
      <c r="P12" s="57">
        <f>IF((O11=0),0,(IF((P11=P22),2,IF((P11&gt;P22),4,0))))</f>
        <v>0</v>
      </c>
      <c r="Q12" s="51"/>
      <c r="R12" s="59"/>
      <c r="S12" s="4"/>
      <c r="T12" s="4"/>
      <c r="U12" s="57">
        <f>IF((U11=0),0,(IF((U11=U22),1,IF((U11&gt;U22),2,0))))</f>
        <v>0</v>
      </c>
      <c r="V12" s="57">
        <f>IF((V11=0),0,(IF((V11=V22),1,IF((V11&gt;V22),2,0))))</f>
        <v>0</v>
      </c>
      <c r="W12" s="57">
        <f>IF((W11=0),0,(IF((W11=W22),1,IF((W11&gt;W22),2,0))))</f>
        <v>0</v>
      </c>
      <c r="X12" s="57">
        <f>IF((W11=0),0,(IF((X11=X22),2,IF((X11&gt;X22),4,0))))</f>
        <v>0</v>
      </c>
      <c r="Y12" s="57">
        <f>IF(Y11=0,0,(IF(Y11=Y22,5,(IF(Y11&gt;Y22,10,0)))))</f>
        <v>0</v>
      </c>
    </row>
    <row r="13" spans="1:25" ht="15">
      <c r="A13" s="60"/>
      <c r="B13" s="60"/>
      <c r="C13" s="60"/>
      <c r="D13" s="60"/>
      <c r="E13" s="87">
        <f>IF(F9&gt;1,0,IF(E9=0,0,E11-E22))</f>
        <v>0</v>
      </c>
      <c r="F13" s="87">
        <f>IF(G9&gt;0.1,0,IF(F9=0,0,SUM(E11:F11)-SUM(E22:F22)))</f>
        <v>0</v>
      </c>
      <c r="G13" s="87">
        <f>IF(G9&gt;0.1,SUM(E11:G11)-SUM(E22:G22),0)</f>
        <v>0</v>
      </c>
      <c r="H13" s="61"/>
      <c r="I13" s="61"/>
      <c r="J13" s="61"/>
      <c r="K13" s="61"/>
      <c r="L13" s="61"/>
      <c r="M13" s="87">
        <f>IF(N9&gt;1,0,IF(M9=0,0,M11-M22))</f>
        <v>0</v>
      </c>
      <c r="N13" s="87">
        <f>IF(O9&gt;0.1,0,IF(N9=0,0,SUM(M11:N11)-SUM(M22:N22)))</f>
        <v>0</v>
      </c>
      <c r="O13" s="87">
        <f>IF(O9&gt;0.1,SUM(M11:O11)-SUM(M22:O22),0)</f>
        <v>0</v>
      </c>
      <c r="P13" s="61"/>
      <c r="Q13" s="61"/>
      <c r="R13" s="61"/>
      <c r="S13" s="61"/>
      <c r="T13" s="61"/>
      <c r="U13" s="87">
        <f>IF(V9&gt;1,0,IF(U9=0,0,U11-U22))</f>
        <v>0</v>
      </c>
      <c r="V13" s="87">
        <f>IF(W9&gt;0.1,0,IF(V9=0,0,SUM(U11:V11)-SUM(U22:V22)))</f>
        <v>0</v>
      </c>
      <c r="W13" s="87">
        <f>IF(W9&gt;0.1,SUM(U11:W11)-SUM(U22:W22),0)</f>
        <v>0</v>
      </c>
      <c r="X13" s="60"/>
      <c r="Y13" s="60"/>
    </row>
    <row r="14" spans="1:25" ht="15">
      <c r="A14" s="60"/>
      <c r="B14" s="60"/>
      <c r="C14" s="59"/>
      <c r="D14" s="59"/>
      <c r="E14" s="111"/>
      <c r="F14" s="111"/>
      <c r="G14" s="111"/>
      <c r="H14" s="62"/>
      <c r="I14" s="63"/>
      <c r="J14" s="62"/>
      <c r="K14" s="62"/>
      <c r="L14" s="62"/>
      <c r="M14" s="111"/>
      <c r="N14" s="111"/>
      <c r="O14" s="111"/>
      <c r="P14" s="62"/>
      <c r="Q14" s="64"/>
      <c r="R14" s="62"/>
      <c r="S14" s="62"/>
      <c r="T14" s="62"/>
      <c r="U14" s="88"/>
      <c r="V14" s="88"/>
      <c r="W14" s="88"/>
      <c r="X14" s="39" t="s">
        <v>18</v>
      </c>
      <c r="Y14" s="65">
        <f>SUM(E11:G11,M11:O11,U11:W11)-SUM(E22:G22,M22:O22,U22:W22)</f>
        <v>0</v>
      </c>
    </row>
    <row r="15" spans="1:25" ht="18" customHeight="1">
      <c r="A15" s="102" t="s">
        <v>35</v>
      </c>
      <c r="B15" s="102"/>
      <c r="C15" s="102"/>
      <c r="D15" s="102"/>
      <c r="E15" s="102"/>
      <c r="F15" s="102"/>
      <c r="G15" s="102"/>
      <c r="H15" s="103"/>
      <c r="I15" s="104" t="s">
        <v>2</v>
      </c>
      <c r="J15" s="105"/>
      <c r="K15" s="106"/>
      <c r="L15" s="8">
        <f>SUM(E23:Y23)</f>
        <v>0</v>
      </c>
      <c r="M15" s="9"/>
      <c r="N15" s="9"/>
      <c r="O15" s="10" t="s">
        <v>3</v>
      </c>
      <c r="P15" s="11">
        <f>Y22/27</f>
        <v>0</v>
      </c>
      <c r="Q15" s="12"/>
      <c r="R15" s="10" t="s">
        <v>4</v>
      </c>
      <c r="S15" s="107">
        <f>Y22</f>
        <v>0</v>
      </c>
      <c r="T15" s="108"/>
      <c r="U15" s="59"/>
      <c r="V15" s="59"/>
      <c r="W15" s="59"/>
      <c r="X15" s="59"/>
      <c r="Y15" s="59"/>
    </row>
    <row r="16" spans="1:25" ht="15">
      <c r="A16" s="14"/>
      <c r="B16" s="15" t="s">
        <v>5</v>
      </c>
      <c r="C16" s="16"/>
      <c r="D16" s="16"/>
      <c r="E16" s="16">
        <v>1</v>
      </c>
      <c r="F16" s="16">
        <v>2</v>
      </c>
      <c r="G16" s="16">
        <v>3</v>
      </c>
      <c r="H16" s="17" t="s">
        <v>6</v>
      </c>
      <c r="I16" s="22"/>
      <c r="J16" s="19" t="s">
        <v>7</v>
      </c>
      <c r="K16" s="16"/>
      <c r="L16" s="20"/>
      <c r="M16" s="16">
        <v>1</v>
      </c>
      <c r="N16" s="16">
        <v>2</v>
      </c>
      <c r="O16" s="16">
        <v>3</v>
      </c>
      <c r="P16" s="21" t="s">
        <v>6</v>
      </c>
      <c r="Q16" s="22"/>
      <c r="R16" s="23" t="s">
        <v>8</v>
      </c>
      <c r="S16" s="16"/>
      <c r="T16" s="16"/>
      <c r="U16" s="16">
        <v>1</v>
      </c>
      <c r="V16" s="16">
        <v>2</v>
      </c>
      <c r="W16" s="16">
        <v>3</v>
      </c>
      <c r="X16" s="17" t="s">
        <v>6</v>
      </c>
      <c r="Y16" s="59"/>
    </row>
    <row r="17" spans="1:25" ht="15">
      <c r="A17" s="15"/>
      <c r="B17" s="109" t="s">
        <v>9</v>
      </c>
      <c r="C17" s="110"/>
      <c r="D17" s="25" t="s">
        <v>10</v>
      </c>
      <c r="E17" s="26"/>
      <c r="F17" s="26"/>
      <c r="G17" s="26"/>
      <c r="H17" s="27"/>
      <c r="I17" s="28"/>
      <c r="J17" s="109" t="s">
        <v>9</v>
      </c>
      <c r="K17" s="110"/>
      <c r="L17" s="25" t="s">
        <v>11</v>
      </c>
      <c r="M17" s="29">
        <f>ROUNDDOWN(SUM($L18:$L20),0)</f>
        <v>0</v>
      </c>
      <c r="N17" s="29">
        <f>ROUNDDOWN(SUM($L18:$L20),0)</f>
        <v>0</v>
      </c>
      <c r="O17" s="29">
        <f>ROUNDDOWN(SUM($L18:$L20),0)</f>
        <v>0</v>
      </c>
      <c r="P17" s="12"/>
      <c r="Q17" s="28"/>
      <c r="R17" s="109" t="s">
        <v>9</v>
      </c>
      <c r="S17" s="110"/>
      <c r="T17" s="25" t="s">
        <v>11</v>
      </c>
      <c r="U17" s="29">
        <f>ROUNDDOWN(SUM($T18:$T20),0)</f>
        <v>0</v>
      </c>
      <c r="V17" s="29">
        <f>ROUNDDOWN(SUM($T18:$T20),0)</f>
        <v>0</v>
      </c>
      <c r="W17" s="29">
        <f>ROUNDDOWN(SUM($T18:$T20),0)</f>
        <v>0</v>
      </c>
      <c r="X17" s="12"/>
      <c r="Y17" s="4"/>
    </row>
    <row r="18" spans="1:25" ht="15">
      <c r="A18" s="15" t="s">
        <v>19</v>
      </c>
      <c r="B18" s="32"/>
      <c r="C18" s="33"/>
      <c r="D18" s="34"/>
      <c r="E18" s="72"/>
      <c r="F18" s="35"/>
      <c r="G18" s="35"/>
      <c r="H18" s="11">
        <f>SUM(E18:G18)</f>
        <v>0</v>
      </c>
      <c r="I18" s="28" t="s">
        <v>19</v>
      </c>
      <c r="J18" s="36"/>
      <c r="K18" s="34">
        <v>250</v>
      </c>
      <c r="L18" s="37">
        <v>0</v>
      </c>
      <c r="M18" s="35"/>
      <c r="N18" s="35"/>
      <c r="O18" s="35"/>
      <c r="P18" s="66">
        <f>SUM(M18:O18)</f>
        <v>0</v>
      </c>
      <c r="Q18" s="28" t="s">
        <v>19</v>
      </c>
      <c r="R18" s="36"/>
      <c r="S18" s="34">
        <v>250</v>
      </c>
      <c r="T18" s="37">
        <v>0</v>
      </c>
      <c r="U18" s="35"/>
      <c r="V18" s="35"/>
      <c r="W18" s="35"/>
      <c r="X18" s="34">
        <f>SUM(U18:W18)</f>
        <v>0</v>
      </c>
      <c r="Y18" s="24"/>
    </row>
    <row r="19" spans="1:25" ht="15">
      <c r="A19" s="15" t="s">
        <v>20</v>
      </c>
      <c r="B19" s="32"/>
      <c r="C19" s="33"/>
      <c r="D19" s="34"/>
      <c r="E19" s="72"/>
      <c r="F19" s="35"/>
      <c r="G19" s="35"/>
      <c r="H19" s="11">
        <f>SUM(E19:G19)</f>
        <v>0</v>
      </c>
      <c r="I19" s="28" t="s">
        <v>20</v>
      </c>
      <c r="J19" s="36"/>
      <c r="K19" s="34">
        <v>250</v>
      </c>
      <c r="L19" s="37">
        <v>0</v>
      </c>
      <c r="M19" s="35"/>
      <c r="N19" s="35"/>
      <c r="O19" s="35"/>
      <c r="P19" s="66">
        <f>SUM(M19:O19)</f>
        <v>0</v>
      </c>
      <c r="Q19" s="28" t="s">
        <v>20</v>
      </c>
      <c r="R19" s="36"/>
      <c r="S19" s="34">
        <v>250</v>
      </c>
      <c r="T19" s="37">
        <v>0</v>
      </c>
      <c r="U19" s="35"/>
      <c r="V19" s="35"/>
      <c r="W19" s="35"/>
      <c r="X19" s="34">
        <f>SUM(U19:W19)</f>
        <v>0</v>
      </c>
      <c r="Y19" s="38">
        <f>SUM(U18:W21,M18:O21,E18:G21)/27</f>
        <v>0</v>
      </c>
    </row>
    <row r="20" spans="1:25" ht="15">
      <c r="A20" s="15" t="s">
        <v>21</v>
      </c>
      <c r="B20" s="32"/>
      <c r="C20" s="33"/>
      <c r="D20" s="34"/>
      <c r="E20" s="72"/>
      <c r="F20" s="35"/>
      <c r="G20" s="35"/>
      <c r="H20" s="11">
        <f>SUM(E20:G20)</f>
        <v>0</v>
      </c>
      <c r="I20" s="28" t="s">
        <v>21</v>
      </c>
      <c r="J20" s="36"/>
      <c r="K20" s="34">
        <v>250</v>
      </c>
      <c r="L20" s="37">
        <v>0</v>
      </c>
      <c r="M20" s="35"/>
      <c r="N20" s="35"/>
      <c r="O20" s="35"/>
      <c r="P20" s="66">
        <f>SUM(M20:O20)</f>
        <v>0</v>
      </c>
      <c r="Q20" s="28" t="s">
        <v>21</v>
      </c>
      <c r="R20" s="36"/>
      <c r="S20" s="34">
        <v>250</v>
      </c>
      <c r="T20" s="37">
        <v>0</v>
      </c>
      <c r="U20" s="74"/>
      <c r="V20" s="35"/>
      <c r="W20" s="35"/>
      <c r="X20" s="34">
        <f>SUM(U20:W20)</f>
        <v>0</v>
      </c>
      <c r="Y20" s="39" t="s">
        <v>16</v>
      </c>
    </row>
    <row r="21" spans="1:25" ht="15">
      <c r="A21" s="40" t="s">
        <v>15</v>
      </c>
      <c r="B21" s="41"/>
      <c r="C21" s="42"/>
      <c r="D21" s="43"/>
      <c r="E21" s="44"/>
      <c r="F21" s="45"/>
      <c r="G21" s="45"/>
      <c r="H21" s="46">
        <f>SUM(E21:G21)</f>
        <v>0</v>
      </c>
      <c r="I21" s="47" t="s">
        <v>15</v>
      </c>
      <c r="J21" s="41"/>
      <c r="K21" s="34">
        <v>250</v>
      </c>
      <c r="L21" s="37">
        <v>0</v>
      </c>
      <c r="M21" s="45"/>
      <c r="N21" s="45"/>
      <c r="O21" s="45"/>
      <c r="P21" s="46">
        <f>SUM(M21:O21)</f>
        <v>0</v>
      </c>
      <c r="Q21" s="47" t="s">
        <v>15</v>
      </c>
      <c r="R21" s="41"/>
      <c r="S21" s="34">
        <v>250</v>
      </c>
      <c r="T21" s="37">
        <v>0</v>
      </c>
      <c r="U21" s="48"/>
      <c r="V21" s="45"/>
      <c r="W21" s="45"/>
      <c r="X21" s="43">
        <f>SUM(U21:W21)</f>
        <v>0</v>
      </c>
      <c r="Y21" s="39" t="s">
        <v>16</v>
      </c>
    </row>
    <row r="22" spans="1:25" ht="15">
      <c r="A22" s="4"/>
      <c r="B22" s="49"/>
      <c r="C22" s="4"/>
      <c r="D22" s="4"/>
      <c r="E22" s="67">
        <f>SUM(E18:E21)</f>
        <v>0</v>
      </c>
      <c r="F22" s="11">
        <f>SUM(F18:F21)</f>
        <v>0</v>
      </c>
      <c r="G22" s="11">
        <f>SUM(G18:G21)</f>
        <v>0</v>
      </c>
      <c r="H22" s="11">
        <f>SUM(H18:H21)</f>
        <v>0</v>
      </c>
      <c r="I22" s="51"/>
      <c r="J22" s="50"/>
      <c r="K22" s="4"/>
      <c r="L22" s="52"/>
      <c r="M22" s="11">
        <f>SUM(M17:M21)</f>
        <v>0</v>
      </c>
      <c r="N22" s="11">
        <f>SUM(N17:N21)</f>
        <v>0</v>
      </c>
      <c r="O22" s="11">
        <f>SUM(O17:O21)</f>
        <v>0</v>
      </c>
      <c r="P22" s="11">
        <f>SUM(M22:O22)</f>
        <v>0</v>
      </c>
      <c r="Q22" s="53"/>
      <c r="R22" s="50"/>
      <c r="S22" s="4"/>
      <c r="T22" s="49"/>
      <c r="U22" s="68">
        <f>SUM(U17:U21)</f>
        <v>0</v>
      </c>
      <c r="V22" s="11">
        <f>SUM(V17:V21)</f>
        <v>0</v>
      </c>
      <c r="W22" s="11">
        <f>SUM(W17:W21)</f>
        <v>0</v>
      </c>
      <c r="X22" s="11">
        <f>SUM(U22:W22)</f>
        <v>0</v>
      </c>
      <c r="Y22" s="54">
        <f>SUM(E22:G22,M22:O22,U22:W22)</f>
        <v>0</v>
      </c>
    </row>
    <row r="23" spans="1:25" ht="15">
      <c r="A23" s="59"/>
      <c r="B23" s="56" t="s">
        <v>17</v>
      </c>
      <c r="C23" s="4"/>
      <c r="D23" s="4"/>
      <c r="E23" s="75">
        <f>IF((E22=0),0,(IF((E22=E11),1,IF((E22&gt;E11),2,0))))</f>
        <v>0</v>
      </c>
      <c r="F23" s="75">
        <f>IF((F22=0),0,(IF((F22=F11),1,IF((F22&gt;F11),2,0))))</f>
        <v>0</v>
      </c>
      <c r="G23" s="75">
        <f>IF((G22=0),0,(IF((G22=G11),1,IF((G22&gt;G11),2,0))))</f>
        <v>0</v>
      </c>
      <c r="H23" s="75">
        <f>IF((H22=0),0,(IF((H22=H11),2,IF((H22&gt;H11),4,0))))</f>
        <v>0</v>
      </c>
      <c r="I23" s="58"/>
      <c r="J23" s="59"/>
      <c r="K23" s="4"/>
      <c r="L23" s="52"/>
      <c r="M23" s="75">
        <f>IF((M22=0),0,(IF((M22=M11),1,IF((M22&gt;M11),2,0))))</f>
        <v>0</v>
      </c>
      <c r="N23" s="75">
        <f>IF((N22=0),0,(IF((N22=N11),1,IF((N22&gt;N11),2,0))))</f>
        <v>0</v>
      </c>
      <c r="O23" s="75">
        <f>IF((O22=0),0,(IF((O22=O11),1,IF((O22&gt;O11),2,0))))</f>
        <v>0</v>
      </c>
      <c r="P23" s="75">
        <f>IF((P22=0),0,(IF((P22=P11),2,IF((P22&gt;P11),4,0))))</f>
        <v>0</v>
      </c>
      <c r="Q23" s="58"/>
      <c r="R23" s="59"/>
      <c r="S23" s="4"/>
      <c r="T23" s="4"/>
      <c r="U23" s="75">
        <f>IF((U22=0),0,(IF((U22=U11),1,IF((U22&gt;U11),2,0))))</f>
        <v>0</v>
      </c>
      <c r="V23" s="75">
        <f>IF((V22=0),0,(IF((V22=V11),1,IF((V22&gt;V11),2,0))))</f>
        <v>0</v>
      </c>
      <c r="W23" s="75">
        <f>IF((W22=0),0,(IF((W22=W11),1,IF((W22&gt;W11),2,0))))</f>
        <v>0</v>
      </c>
      <c r="X23" s="75">
        <f>IF((X22=0),0,(IF((X22=X11),2,IF((X22&gt;X11),4,0))))</f>
        <v>0</v>
      </c>
      <c r="Y23" s="75">
        <f>IF(Y22=0,0,(IF(Y22=Y11,5,(IF(Y22&gt;Y11,10,0)))))</f>
        <v>0</v>
      </c>
    </row>
  </sheetData>
  <mergeCells count="25">
    <mergeCell ref="B17:C17"/>
    <mergeCell ref="J17:K17"/>
    <mergeCell ref="R17:S17"/>
    <mergeCell ref="U13:U14"/>
    <mergeCell ref="V13:V14"/>
    <mergeCell ref="B6:C6"/>
    <mergeCell ref="J6:K6"/>
    <mergeCell ref="R6:S6"/>
    <mergeCell ref="W13:W14"/>
    <mergeCell ref="A15:H15"/>
    <mergeCell ref="I15:K15"/>
    <mergeCell ref="S15:T15"/>
    <mergeCell ref="E13:E14"/>
    <mergeCell ref="F13:F14"/>
    <mergeCell ref="G13:G14"/>
    <mergeCell ref="M13:M14"/>
    <mergeCell ref="N13:N14"/>
    <mergeCell ref="O13:O14"/>
    <mergeCell ref="A1:B2"/>
    <mergeCell ref="C1:J2"/>
    <mergeCell ref="K1:Y3"/>
    <mergeCell ref="E3:H3"/>
    <mergeCell ref="A4:H4"/>
    <mergeCell ref="I4:K4"/>
    <mergeCell ref="S4:T4"/>
  </mergeCells>
  <conditionalFormatting sqref="E13:G13 H14:L14 M13:O13 U13:W13 P14:T14 C14:D14">
    <cfRule type="cellIs" dxfId="15" priority="4" operator="equal">
      <formula>0</formula>
    </cfRule>
  </conditionalFormatting>
  <conditionalFormatting sqref="U18:W21 M18:O21 E18:G21 U7:W10 M7:O10 E7:G10">
    <cfRule type="cellIs" dxfId="14" priority="3" operator="greaterThan">
      <formula>250</formula>
    </cfRule>
  </conditionalFormatting>
  <conditionalFormatting sqref="U18:W21 M18:O21 E18:G21 U7:W10 M7:O10 E7:G10">
    <cfRule type="cellIs" dxfId="13" priority="2" operator="greaterThan">
      <formula>250</formula>
    </cfRule>
  </conditionalFormatting>
  <conditionalFormatting sqref="U18:W21 M18:O21 E18:G21 U7:W10 M7:O10 E7:G10">
    <cfRule type="cellIs" dxfId="12" priority="1" operator="greaterThan">
      <formula>290</formula>
    </cfRule>
  </conditionalFormatting>
  <pageMargins left="0.7" right="0.7" top="0.75" bottom="0.75" header="0.3" footer="0.3"/>
  <ignoredErrors>
    <ignoredError sqref="P18:P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zoomScale="90" zoomScaleNormal="90" workbookViewId="0">
      <selection activeCell="E19" sqref="E19"/>
    </sheetView>
  </sheetViews>
  <sheetFormatPr baseColWidth="10" defaultColWidth="9.1640625" defaultRowHeight="12.75" customHeight="1"/>
  <cols>
    <col min="1" max="1" width="2.83203125" style="7" customWidth="1"/>
    <col min="2" max="2" width="24.6640625" style="7" customWidth="1"/>
    <col min="3" max="4" width="5.33203125" style="7" customWidth="1"/>
    <col min="5" max="5" width="6.83203125" style="7" customWidth="1"/>
    <col min="6" max="7" width="6.6640625" style="7" customWidth="1"/>
    <col min="8" max="8" width="7.33203125" style="7" customWidth="1"/>
    <col min="9" max="9" width="3.5" style="69" customWidth="1"/>
    <col min="10" max="10" width="24.6640625" style="7" customWidth="1"/>
    <col min="11" max="11" width="5.33203125" style="7" customWidth="1"/>
    <col min="12" max="12" width="5.83203125" style="70" customWidth="1"/>
    <col min="13" max="15" width="6.6640625" style="7" customWidth="1"/>
    <col min="16" max="16" width="7.33203125" style="7" customWidth="1"/>
    <col min="17" max="17" width="3.5" style="69" customWidth="1"/>
    <col min="18" max="18" width="24.6640625" style="7" customWidth="1"/>
    <col min="19" max="19" width="5.33203125" style="7" customWidth="1"/>
    <col min="20" max="20" width="6" style="7" customWidth="1"/>
    <col min="21" max="23" width="6.6640625" style="7" customWidth="1"/>
    <col min="24" max="24" width="7.33203125" style="7" customWidth="1"/>
    <col min="25" max="25" width="10" style="7" customWidth="1"/>
    <col min="26" max="16384" width="9.1640625" style="7"/>
  </cols>
  <sheetData>
    <row r="1" spans="1:25" s="1" customFormat="1" ht="15" customHeight="1">
      <c r="A1" s="89" t="s">
        <v>0</v>
      </c>
      <c r="B1" s="90"/>
      <c r="C1" s="93"/>
      <c r="D1" s="94"/>
      <c r="E1" s="94"/>
      <c r="F1" s="94"/>
      <c r="G1" s="94"/>
      <c r="H1" s="94"/>
      <c r="I1" s="94"/>
      <c r="J1" s="94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s="1" customFormat="1" ht="15" customHeight="1" thickBot="1">
      <c r="A2" s="91"/>
      <c r="B2" s="92"/>
      <c r="C2" s="95"/>
      <c r="D2" s="96"/>
      <c r="E2" s="96"/>
      <c r="F2" s="96"/>
      <c r="G2" s="96"/>
      <c r="H2" s="96"/>
      <c r="I2" s="96"/>
      <c r="J2" s="96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" customHeight="1">
      <c r="A3" s="2"/>
      <c r="B3" s="3"/>
      <c r="C3" s="4"/>
      <c r="D3" s="4"/>
      <c r="E3" s="99" t="str">
        <f>IF(Y14&gt;0,A4,A15)</f>
        <v>PLACE RIGHT LANE TEAM HERE</v>
      </c>
      <c r="F3" s="100"/>
      <c r="G3" s="100"/>
      <c r="H3" s="101"/>
      <c r="I3" s="5" t="s">
        <v>1</v>
      </c>
      <c r="J3" s="6">
        <f>ABS(Y14)</f>
        <v>0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8" customHeight="1">
      <c r="A4" s="102" t="s">
        <v>34</v>
      </c>
      <c r="B4" s="102"/>
      <c r="C4" s="102"/>
      <c r="D4" s="102"/>
      <c r="E4" s="102"/>
      <c r="F4" s="102"/>
      <c r="G4" s="102"/>
      <c r="H4" s="103"/>
      <c r="I4" s="104" t="s">
        <v>2</v>
      </c>
      <c r="J4" s="105"/>
      <c r="K4" s="106"/>
      <c r="L4" s="8">
        <f>SUM(E12:Y12)</f>
        <v>0</v>
      </c>
      <c r="M4" s="9"/>
      <c r="N4" s="9"/>
      <c r="O4" s="10" t="s">
        <v>3</v>
      </c>
      <c r="P4" s="11">
        <f>Y11/27</f>
        <v>0</v>
      </c>
      <c r="Q4" s="12"/>
      <c r="R4" s="10" t="s">
        <v>4</v>
      </c>
      <c r="S4" s="107">
        <f>Y11</f>
        <v>0</v>
      </c>
      <c r="T4" s="108"/>
      <c r="U4" s="13"/>
      <c r="V4" s="13"/>
      <c r="W4" s="13"/>
      <c r="X4" s="13"/>
      <c r="Y4" s="4"/>
    </row>
    <row r="5" spans="1:25" ht="15">
      <c r="A5" s="14"/>
      <c r="B5" s="15" t="s">
        <v>5</v>
      </c>
      <c r="C5" s="16"/>
      <c r="D5" s="16"/>
      <c r="E5" s="16">
        <v>1</v>
      </c>
      <c r="F5" s="16">
        <v>2</v>
      </c>
      <c r="G5" s="16">
        <v>3</v>
      </c>
      <c r="H5" s="17" t="s">
        <v>6</v>
      </c>
      <c r="I5" s="18"/>
      <c r="J5" s="19" t="s">
        <v>7</v>
      </c>
      <c r="K5" s="16"/>
      <c r="L5" s="20"/>
      <c r="M5" s="16">
        <v>1</v>
      </c>
      <c r="N5" s="16">
        <v>2</v>
      </c>
      <c r="O5" s="16">
        <v>3</v>
      </c>
      <c r="P5" s="21" t="s">
        <v>6</v>
      </c>
      <c r="Q5" s="22"/>
      <c r="R5" s="23" t="s">
        <v>8</v>
      </c>
      <c r="S5" s="16"/>
      <c r="T5" s="16"/>
      <c r="U5" s="16">
        <v>1</v>
      </c>
      <c r="V5" s="16">
        <v>2</v>
      </c>
      <c r="W5" s="16">
        <v>3</v>
      </c>
      <c r="X5" s="17" t="s">
        <v>6</v>
      </c>
      <c r="Y5" s="24"/>
    </row>
    <row r="6" spans="1:25" ht="15">
      <c r="A6" s="15"/>
      <c r="B6" s="109" t="s">
        <v>9</v>
      </c>
      <c r="C6" s="110"/>
      <c r="D6" s="25" t="s">
        <v>10</v>
      </c>
      <c r="E6" s="26"/>
      <c r="F6" s="26"/>
      <c r="G6" s="26"/>
      <c r="H6" s="27"/>
      <c r="I6" s="28"/>
      <c r="J6" s="109" t="s">
        <v>9</v>
      </c>
      <c r="K6" s="110"/>
      <c r="L6" s="25" t="s">
        <v>11</v>
      </c>
      <c r="M6" s="29">
        <f>ROUNDDOWN(SUM($L7:$L9),0)</f>
        <v>0</v>
      </c>
      <c r="N6" s="29">
        <f>ROUNDDOWN(SUM($L7:$L9),0)</f>
        <v>0</v>
      </c>
      <c r="O6" s="29">
        <f>ROUNDDOWN(SUM($L7:$L9),0)</f>
        <v>0</v>
      </c>
      <c r="P6" s="30"/>
      <c r="Q6" s="28"/>
      <c r="R6" s="109" t="s">
        <v>9</v>
      </c>
      <c r="S6" s="110"/>
      <c r="T6" s="31" t="s">
        <v>11</v>
      </c>
      <c r="U6" s="29">
        <f>ROUNDDOWN(SUM($T7:$T9),0)</f>
        <v>0</v>
      </c>
      <c r="V6" s="29">
        <f>ROUNDDOWN(SUM($T7:$T9),0)</f>
        <v>0</v>
      </c>
      <c r="W6" s="29">
        <f>ROUNDDOWN(SUM($T7:$T9),0)</f>
        <v>0</v>
      </c>
      <c r="X6" s="12"/>
      <c r="Y6" s="4"/>
    </row>
    <row r="7" spans="1:25" ht="15">
      <c r="A7" s="15" t="s">
        <v>12</v>
      </c>
      <c r="B7" s="32"/>
      <c r="C7" s="33"/>
      <c r="D7" s="34"/>
      <c r="E7" s="72"/>
      <c r="F7" s="35"/>
      <c r="G7" s="35"/>
      <c r="H7" s="11">
        <f>SUM(E7:G7)</f>
        <v>0</v>
      </c>
      <c r="I7" s="28" t="s">
        <v>12</v>
      </c>
      <c r="J7" s="36"/>
      <c r="K7" s="34">
        <v>250</v>
      </c>
      <c r="L7" s="37">
        <v>0</v>
      </c>
      <c r="M7" s="35"/>
      <c r="N7" s="35"/>
      <c r="O7" s="35"/>
      <c r="P7" s="11">
        <f>SUM(M7:O7)</f>
        <v>0</v>
      </c>
      <c r="Q7" s="28" t="s">
        <v>12</v>
      </c>
      <c r="R7" s="36"/>
      <c r="S7" s="34">
        <v>250</v>
      </c>
      <c r="T7" s="37">
        <v>0</v>
      </c>
      <c r="U7" s="35"/>
      <c r="V7" s="35"/>
      <c r="W7" s="35"/>
      <c r="X7" s="34">
        <f>SUM(U7:W7)</f>
        <v>0</v>
      </c>
      <c r="Y7" s="24"/>
    </row>
    <row r="8" spans="1:25" ht="15">
      <c r="A8" s="15" t="s">
        <v>13</v>
      </c>
      <c r="B8" s="32"/>
      <c r="C8" s="33"/>
      <c r="D8" s="34"/>
      <c r="E8" s="72"/>
      <c r="F8" s="35"/>
      <c r="G8" s="35"/>
      <c r="H8" s="11">
        <f>SUM(E8:G8)</f>
        <v>0</v>
      </c>
      <c r="I8" s="28" t="s">
        <v>13</v>
      </c>
      <c r="J8" s="36"/>
      <c r="K8" s="34">
        <v>250</v>
      </c>
      <c r="L8" s="37">
        <v>0</v>
      </c>
      <c r="M8" s="35"/>
      <c r="N8" s="35"/>
      <c r="O8" s="35"/>
      <c r="P8" s="11">
        <f>SUM(M8:O8)</f>
        <v>0</v>
      </c>
      <c r="Q8" s="28" t="s">
        <v>13</v>
      </c>
      <c r="R8" s="36"/>
      <c r="S8" s="34">
        <v>250</v>
      </c>
      <c r="T8" s="37">
        <v>0</v>
      </c>
      <c r="U8" s="35"/>
      <c r="V8" s="35"/>
      <c r="W8" s="35"/>
      <c r="X8" s="34">
        <f>SUM(U8:W8)</f>
        <v>0</v>
      </c>
      <c r="Y8" s="38">
        <f>SUM(U7:W9,M7:O9,E7:G9)/27</f>
        <v>0</v>
      </c>
    </row>
    <row r="9" spans="1:25" ht="15">
      <c r="A9" s="15" t="s">
        <v>14</v>
      </c>
      <c r="B9" s="32"/>
      <c r="C9" s="33"/>
      <c r="D9" s="34"/>
      <c r="E9" s="72"/>
      <c r="F9" s="35"/>
      <c r="G9" s="35"/>
      <c r="H9" s="11">
        <f>SUM(E9:G9)</f>
        <v>0</v>
      </c>
      <c r="I9" s="28" t="s">
        <v>14</v>
      </c>
      <c r="J9" s="36"/>
      <c r="K9" s="34">
        <v>250</v>
      </c>
      <c r="L9" s="37">
        <v>0</v>
      </c>
      <c r="M9" s="35"/>
      <c r="N9" s="35"/>
      <c r="O9" s="35"/>
      <c r="P9" s="11">
        <f>SUM(M9:O9)</f>
        <v>0</v>
      </c>
      <c r="Q9" s="28" t="s">
        <v>14</v>
      </c>
      <c r="R9" s="36"/>
      <c r="S9" s="34">
        <v>250</v>
      </c>
      <c r="T9" s="37">
        <v>0</v>
      </c>
      <c r="U9" s="35"/>
      <c r="V9" s="35"/>
      <c r="W9" s="35"/>
      <c r="X9" s="34">
        <f>SUM(U9:W9)</f>
        <v>0</v>
      </c>
      <c r="Y9" s="39"/>
    </row>
    <row r="10" spans="1:25" ht="15">
      <c r="A10" s="40" t="s">
        <v>15</v>
      </c>
      <c r="B10" s="41"/>
      <c r="C10" s="42"/>
      <c r="D10" s="43"/>
      <c r="E10" s="44"/>
      <c r="F10" s="45"/>
      <c r="G10" s="45"/>
      <c r="H10" s="46">
        <f>SUM(E10:G10)</f>
        <v>0</v>
      </c>
      <c r="I10" s="47" t="s">
        <v>15</v>
      </c>
      <c r="J10" s="73"/>
      <c r="K10" s="34">
        <v>250</v>
      </c>
      <c r="L10" s="37">
        <v>0</v>
      </c>
      <c r="M10" s="45"/>
      <c r="N10" s="45"/>
      <c r="O10" s="45"/>
      <c r="P10" s="46">
        <f>SUM(M10:O10)</f>
        <v>0</v>
      </c>
      <c r="Q10" s="47" t="s">
        <v>15</v>
      </c>
      <c r="R10" s="73"/>
      <c r="S10" s="34">
        <v>250</v>
      </c>
      <c r="T10" s="37">
        <v>0</v>
      </c>
      <c r="U10" s="48"/>
      <c r="V10" s="45"/>
      <c r="W10" s="45"/>
      <c r="X10" s="43">
        <f>SUM(U10:W10)</f>
        <v>0</v>
      </c>
      <c r="Y10" s="39" t="s">
        <v>16</v>
      </c>
    </row>
    <row r="11" spans="1:25" ht="15">
      <c r="A11" s="24"/>
      <c r="B11" s="49"/>
      <c r="C11" s="50"/>
      <c r="D11" s="50"/>
      <c r="E11" s="11">
        <f>SUM(E7:E10)</f>
        <v>0</v>
      </c>
      <c r="F11" s="11">
        <f t="shared" ref="F11:H11" si="0">SUM(F7:F10)</f>
        <v>0</v>
      </c>
      <c r="G11" s="11">
        <f t="shared" si="0"/>
        <v>0</v>
      </c>
      <c r="H11" s="11">
        <f t="shared" si="0"/>
        <v>0</v>
      </c>
      <c r="I11" s="51"/>
      <c r="J11" s="4"/>
      <c r="K11" s="50"/>
      <c r="L11" s="52"/>
      <c r="M11" s="29">
        <f>SUM(M6:M10)</f>
        <v>0</v>
      </c>
      <c r="N11" s="29">
        <f>SUM(N6:N10)</f>
        <v>0</v>
      </c>
      <c r="O11" s="29">
        <f>SUM(O6:O10)</f>
        <v>0</v>
      </c>
      <c r="P11" s="29">
        <f>SUM(M11:O11)</f>
        <v>0</v>
      </c>
      <c r="Q11" s="53"/>
      <c r="R11" s="50"/>
      <c r="S11" s="50"/>
      <c r="T11" s="49"/>
      <c r="U11" s="29">
        <f>SUM(U6:U10)</f>
        <v>0</v>
      </c>
      <c r="V11" s="29">
        <f>SUM(V6:V10)</f>
        <v>0</v>
      </c>
      <c r="W11" s="29">
        <f>SUM(W6:W10)</f>
        <v>0</v>
      </c>
      <c r="X11" s="29">
        <f>SUM(U11:W11)</f>
        <v>0</v>
      </c>
      <c r="Y11" s="54">
        <f>SUM(E11:G11,M11:O11,U11:W11)</f>
        <v>0</v>
      </c>
    </row>
    <row r="12" spans="1:25" ht="15">
      <c r="A12" s="55"/>
      <c r="B12" s="56" t="s">
        <v>17</v>
      </c>
      <c r="C12" s="4"/>
      <c r="D12" s="4"/>
      <c r="E12" s="57">
        <f>IF((E11=0),0,(IF((E11=E22),1,IF((E11&gt;E22),2,0))))</f>
        <v>0</v>
      </c>
      <c r="F12" s="57">
        <f>IF((F11=0),0,(IF((F11=F22),1,IF((F11&gt;F22),2,0))))</f>
        <v>0</v>
      </c>
      <c r="G12" s="57">
        <f>IF((G11=0),0,(IF((G11=G22),1,IF((G11&gt;G22),2,0))))</f>
        <v>0</v>
      </c>
      <c r="H12" s="57">
        <f>IF((G11=0),0,(IF((H11=H22),2,IF((H11&gt;H22),4,0))))</f>
        <v>0</v>
      </c>
      <c r="I12" s="58"/>
      <c r="J12" s="59"/>
      <c r="K12" s="4"/>
      <c r="L12" s="52"/>
      <c r="M12" s="57">
        <f>IF((M11=0),0,(IF((M11=M22),1,IF((M11&gt;M22),2,0))))</f>
        <v>0</v>
      </c>
      <c r="N12" s="57">
        <f>IF((N11=0),0,(IF((N11=N22),1,IF((N11&gt;N22),2,0))))</f>
        <v>0</v>
      </c>
      <c r="O12" s="57">
        <f>IF((O11=0),0,(IF((O11=O22),1,IF((O11&gt;O22),2,0))))</f>
        <v>0</v>
      </c>
      <c r="P12" s="57">
        <f>IF((O11=0),0,(IF((P11=P22),2,IF((P11&gt;P22),4,0))))</f>
        <v>0</v>
      </c>
      <c r="Q12" s="51"/>
      <c r="R12" s="59"/>
      <c r="S12" s="4"/>
      <c r="T12" s="4"/>
      <c r="U12" s="57">
        <f>IF((U11=0),0,(IF((U11=U22),1,IF((U11&gt;U22),2,0))))</f>
        <v>0</v>
      </c>
      <c r="V12" s="57">
        <f>IF((V11=0),0,(IF((V11=V22),1,IF((V11&gt;V22),2,0))))</f>
        <v>0</v>
      </c>
      <c r="W12" s="57">
        <f>IF((W11=0),0,(IF((W11=W22),1,IF((W11&gt;W22),2,0))))</f>
        <v>0</v>
      </c>
      <c r="X12" s="57">
        <f>IF((W11=0),0,(IF((X11=X22),2,IF((X11&gt;X22),4,0))))</f>
        <v>0</v>
      </c>
      <c r="Y12" s="57">
        <f>IF(Y11=0,0,(IF(Y11=Y22,5,(IF(Y11&gt;Y22,10,0)))))</f>
        <v>0</v>
      </c>
    </row>
    <row r="13" spans="1:25" ht="15">
      <c r="A13" s="60"/>
      <c r="B13" s="60"/>
      <c r="C13" s="60"/>
      <c r="D13" s="60"/>
      <c r="E13" s="87">
        <f>IF(F9&gt;1,0,IF(E9=0,0,E11-E22))</f>
        <v>0</v>
      </c>
      <c r="F13" s="87">
        <f>IF(G9&gt;0.1,0,IF(F9=0,0,SUM(E11:F11)-SUM(E22:F22)))</f>
        <v>0</v>
      </c>
      <c r="G13" s="87">
        <f>IF(G9&gt;0.1,SUM(E11:G11)-SUM(E22:G22),0)</f>
        <v>0</v>
      </c>
      <c r="H13" s="61"/>
      <c r="I13" s="61"/>
      <c r="J13" s="61"/>
      <c r="K13" s="61"/>
      <c r="L13" s="61"/>
      <c r="M13" s="87">
        <f>IF(N9&gt;1,0,IF(M9=0,0,M11-M22))</f>
        <v>0</v>
      </c>
      <c r="N13" s="87">
        <f>IF(O9&gt;0.1,0,IF(N9=0,0,SUM(M11:N11)-SUM(M22:N22)))</f>
        <v>0</v>
      </c>
      <c r="O13" s="87">
        <f>IF(O9&gt;0.1,SUM(M11:O11)-SUM(M22:O22),0)</f>
        <v>0</v>
      </c>
      <c r="P13" s="61"/>
      <c r="Q13" s="61"/>
      <c r="R13" s="61"/>
      <c r="S13" s="61"/>
      <c r="T13" s="61"/>
      <c r="U13" s="87">
        <f>IF(V9&gt;1,0,IF(U9=0,0,U11-U22))</f>
        <v>0</v>
      </c>
      <c r="V13" s="87">
        <f>IF(W9&gt;0.1,0,IF(V9=0,0,SUM(U11:V11)-SUM(U22:V22)))</f>
        <v>0</v>
      </c>
      <c r="W13" s="87">
        <f>IF(W9&gt;0.1,SUM(U11:W11)-SUM(U22:W22),0)</f>
        <v>0</v>
      </c>
      <c r="X13" s="60"/>
      <c r="Y13" s="60"/>
    </row>
    <row r="14" spans="1:25" ht="15">
      <c r="A14" s="60"/>
      <c r="B14" s="60"/>
      <c r="C14" s="59"/>
      <c r="D14" s="59"/>
      <c r="E14" s="111"/>
      <c r="F14" s="111"/>
      <c r="G14" s="111"/>
      <c r="H14" s="62"/>
      <c r="I14" s="63"/>
      <c r="J14" s="62"/>
      <c r="K14" s="62"/>
      <c r="L14" s="62"/>
      <c r="M14" s="111"/>
      <c r="N14" s="111"/>
      <c r="O14" s="111"/>
      <c r="P14" s="62"/>
      <c r="Q14" s="64"/>
      <c r="R14" s="62"/>
      <c r="S14" s="62"/>
      <c r="T14" s="62"/>
      <c r="U14" s="88"/>
      <c r="V14" s="88"/>
      <c r="W14" s="88"/>
      <c r="X14" s="39" t="s">
        <v>18</v>
      </c>
      <c r="Y14" s="65">
        <f>SUM(E11:G11,M11:O11,U11:W11)-SUM(E22:G22,M22:O22,U22:W22)</f>
        <v>0</v>
      </c>
    </row>
    <row r="15" spans="1:25" ht="18" customHeight="1">
      <c r="A15" s="102" t="s">
        <v>35</v>
      </c>
      <c r="B15" s="102"/>
      <c r="C15" s="102"/>
      <c r="D15" s="102"/>
      <c r="E15" s="102"/>
      <c r="F15" s="102"/>
      <c r="G15" s="102"/>
      <c r="H15" s="103"/>
      <c r="I15" s="104" t="s">
        <v>2</v>
      </c>
      <c r="J15" s="105"/>
      <c r="K15" s="106"/>
      <c r="L15" s="8">
        <f>SUM(E23:Y23)</f>
        <v>0</v>
      </c>
      <c r="M15" s="9"/>
      <c r="N15" s="9"/>
      <c r="O15" s="10" t="s">
        <v>3</v>
      </c>
      <c r="P15" s="11">
        <f>Y22/27</f>
        <v>0</v>
      </c>
      <c r="Q15" s="12"/>
      <c r="R15" s="10" t="s">
        <v>4</v>
      </c>
      <c r="S15" s="107">
        <f>Y22</f>
        <v>0</v>
      </c>
      <c r="T15" s="108"/>
      <c r="U15" s="59"/>
      <c r="V15" s="59"/>
      <c r="W15" s="59"/>
      <c r="X15" s="59"/>
      <c r="Y15" s="59"/>
    </row>
    <row r="16" spans="1:25" ht="15">
      <c r="A16" s="14"/>
      <c r="B16" s="15" t="s">
        <v>5</v>
      </c>
      <c r="C16" s="16"/>
      <c r="D16" s="16"/>
      <c r="E16" s="16">
        <v>1</v>
      </c>
      <c r="F16" s="16">
        <v>2</v>
      </c>
      <c r="G16" s="16">
        <v>3</v>
      </c>
      <c r="H16" s="17" t="s">
        <v>6</v>
      </c>
      <c r="I16" s="22"/>
      <c r="J16" s="19" t="s">
        <v>7</v>
      </c>
      <c r="K16" s="16"/>
      <c r="L16" s="20"/>
      <c r="M16" s="16">
        <v>1</v>
      </c>
      <c r="N16" s="16">
        <v>2</v>
      </c>
      <c r="O16" s="16">
        <v>3</v>
      </c>
      <c r="P16" s="21" t="s">
        <v>6</v>
      </c>
      <c r="Q16" s="22"/>
      <c r="R16" s="23" t="s">
        <v>8</v>
      </c>
      <c r="S16" s="16"/>
      <c r="T16" s="16"/>
      <c r="U16" s="16">
        <v>1</v>
      </c>
      <c r="V16" s="16">
        <v>2</v>
      </c>
      <c r="W16" s="16">
        <v>3</v>
      </c>
      <c r="X16" s="17" t="s">
        <v>6</v>
      </c>
      <c r="Y16" s="59"/>
    </row>
    <row r="17" spans="1:25" ht="15">
      <c r="A17" s="15"/>
      <c r="B17" s="109" t="s">
        <v>9</v>
      </c>
      <c r="C17" s="110"/>
      <c r="D17" s="25" t="s">
        <v>10</v>
      </c>
      <c r="E17" s="26"/>
      <c r="F17" s="26"/>
      <c r="G17" s="26"/>
      <c r="H17" s="27"/>
      <c r="I17" s="28"/>
      <c r="J17" s="109" t="s">
        <v>9</v>
      </c>
      <c r="K17" s="110"/>
      <c r="L17" s="25" t="s">
        <v>11</v>
      </c>
      <c r="M17" s="29">
        <f>ROUNDDOWN(SUM($L18:$L20),0)</f>
        <v>0</v>
      </c>
      <c r="N17" s="29">
        <f>ROUNDDOWN(SUM($L18:$L20),0)</f>
        <v>0</v>
      </c>
      <c r="O17" s="29">
        <f>ROUNDDOWN(SUM($L18:$L20),0)</f>
        <v>0</v>
      </c>
      <c r="P17" s="12"/>
      <c r="Q17" s="28"/>
      <c r="R17" s="109" t="s">
        <v>9</v>
      </c>
      <c r="S17" s="110"/>
      <c r="T17" s="25" t="s">
        <v>11</v>
      </c>
      <c r="U17" s="29">
        <f>ROUNDDOWN(SUM($T18:$T20),0)</f>
        <v>0</v>
      </c>
      <c r="V17" s="29">
        <f>ROUNDDOWN(SUM($T18:$T20),0)</f>
        <v>0</v>
      </c>
      <c r="W17" s="29">
        <f>ROUNDDOWN(SUM($T18:$T20),0)</f>
        <v>0</v>
      </c>
      <c r="X17" s="12"/>
      <c r="Y17" s="4"/>
    </row>
    <row r="18" spans="1:25" ht="15">
      <c r="A18" s="15" t="s">
        <v>19</v>
      </c>
      <c r="B18" s="32"/>
      <c r="C18" s="33"/>
      <c r="D18" s="34"/>
      <c r="E18" s="72"/>
      <c r="F18" s="35"/>
      <c r="G18" s="35"/>
      <c r="H18" s="11">
        <f>SUM(E18:G18)</f>
        <v>0</v>
      </c>
      <c r="I18" s="28" t="s">
        <v>19</v>
      </c>
      <c r="J18" s="36"/>
      <c r="K18" s="34">
        <v>250</v>
      </c>
      <c r="L18" s="37">
        <v>0</v>
      </c>
      <c r="M18" s="35"/>
      <c r="N18" s="35"/>
      <c r="O18" s="35"/>
      <c r="P18" s="66">
        <f>SUM(M18:O18)</f>
        <v>0</v>
      </c>
      <c r="Q18" s="28" t="s">
        <v>19</v>
      </c>
      <c r="R18" s="36"/>
      <c r="S18" s="34">
        <v>250</v>
      </c>
      <c r="T18" s="37">
        <v>0</v>
      </c>
      <c r="U18" s="35"/>
      <c r="V18" s="35"/>
      <c r="W18" s="35"/>
      <c r="X18" s="34">
        <f>SUM(U18:W18)</f>
        <v>0</v>
      </c>
      <c r="Y18" s="24"/>
    </row>
    <row r="19" spans="1:25" ht="15">
      <c r="A19" s="15" t="s">
        <v>20</v>
      </c>
      <c r="B19" s="32"/>
      <c r="C19" s="33"/>
      <c r="D19" s="34"/>
      <c r="E19" s="72"/>
      <c r="F19" s="35"/>
      <c r="G19" s="35"/>
      <c r="H19" s="11">
        <f>SUM(E19:G19)</f>
        <v>0</v>
      </c>
      <c r="I19" s="28" t="s">
        <v>20</v>
      </c>
      <c r="J19" s="36"/>
      <c r="K19" s="34">
        <v>250</v>
      </c>
      <c r="L19" s="37">
        <v>0</v>
      </c>
      <c r="M19" s="35"/>
      <c r="N19" s="35"/>
      <c r="O19" s="35"/>
      <c r="P19" s="66">
        <f>SUM(M19:O19)</f>
        <v>0</v>
      </c>
      <c r="Q19" s="28" t="s">
        <v>20</v>
      </c>
      <c r="R19" s="36"/>
      <c r="S19" s="34">
        <v>250</v>
      </c>
      <c r="T19" s="37">
        <v>0</v>
      </c>
      <c r="U19" s="35"/>
      <c r="V19" s="35"/>
      <c r="W19" s="35"/>
      <c r="X19" s="34">
        <f>SUM(U19:W19)</f>
        <v>0</v>
      </c>
      <c r="Y19" s="38">
        <f>SUM(U18:W21,M18:O21,E18:G21)/27</f>
        <v>0</v>
      </c>
    </row>
    <row r="20" spans="1:25" ht="15">
      <c r="A20" s="15" t="s">
        <v>21</v>
      </c>
      <c r="B20" s="32"/>
      <c r="C20" s="33"/>
      <c r="D20" s="34"/>
      <c r="E20" s="72"/>
      <c r="F20" s="35"/>
      <c r="G20" s="35"/>
      <c r="H20" s="11">
        <f>SUM(E20:G20)</f>
        <v>0</v>
      </c>
      <c r="I20" s="28" t="s">
        <v>21</v>
      </c>
      <c r="J20" s="36"/>
      <c r="K20" s="34">
        <v>250</v>
      </c>
      <c r="L20" s="37">
        <v>0</v>
      </c>
      <c r="M20" s="35"/>
      <c r="N20" s="35"/>
      <c r="O20" s="35"/>
      <c r="P20" s="66">
        <f>SUM(M20:O20)</f>
        <v>0</v>
      </c>
      <c r="Q20" s="28" t="s">
        <v>21</v>
      </c>
      <c r="R20" s="36"/>
      <c r="S20" s="34">
        <v>250</v>
      </c>
      <c r="T20" s="37">
        <v>0</v>
      </c>
      <c r="U20" s="74"/>
      <c r="V20" s="35"/>
      <c r="W20" s="35"/>
      <c r="X20" s="34">
        <f>SUM(U20:W20)</f>
        <v>0</v>
      </c>
      <c r="Y20" s="39" t="s">
        <v>16</v>
      </c>
    </row>
    <row r="21" spans="1:25" ht="15">
      <c r="A21" s="40" t="s">
        <v>15</v>
      </c>
      <c r="B21" s="41"/>
      <c r="C21" s="42"/>
      <c r="D21" s="43"/>
      <c r="E21" s="44"/>
      <c r="F21" s="45"/>
      <c r="G21" s="45"/>
      <c r="H21" s="46">
        <f>SUM(E21:G21)</f>
        <v>0</v>
      </c>
      <c r="I21" s="47" t="s">
        <v>15</v>
      </c>
      <c r="J21" s="41"/>
      <c r="K21" s="34">
        <v>250</v>
      </c>
      <c r="L21" s="37">
        <v>0</v>
      </c>
      <c r="M21" s="45"/>
      <c r="N21" s="45"/>
      <c r="O21" s="45"/>
      <c r="P21" s="46">
        <f>SUM(M21:O21)</f>
        <v>0</v>
      </c>
      <c r="Q21" s="47" t="s">
        <v>15</v>
      </c>
      <c r="R21" s="41"/>
      <c r="S21" s="34">
        <v>250</v>
      </c>
      <c r="T21" s="37">
        <v>0</v>
      </c>
      <c r="U21" s="48"/>
      <c r="V21" s="45"/>
      <c r="W21" s="45"/>
      <c r="X21" s="43">
        <f>SUM(U21:W21)</f>
        <v>0</v>
      </c>
      <c r="Y21" s="39" t="s">
        <v>16</v>
      </c>
    </row>
    <row r="22" spans="1:25" ht="15">
      <c r="A22" s="4"/>
      <c r="B22" s="49"/>
      <c r="C22" s="4"/>
      <c r="D22" s="4"/>
      <c r="E22" s="67">
        <f>SUM(E18:E21)</f>
        <v>0</v>
      </c>
      <c r="F22" s="11">
        <f>SUM(F18:F21)</f>
        <v>0</v>
      </c>
      <c r="G22" s="11">
        <f>SUM(G18:G21)</f>
        <v>0</v>
      </c>
      <c r="H22" s="11">
        <f>SUM(H18:H21)</f>
        <v>0</v>
      </c>
      <c r="I22" s="51"/>
      <c r="J22" s="50"/>
      <c r="K22" s="4"/>
      <c r="L22" s="52"/>
      <c r="M22" s="11">
        <f>SUM(M17:M21)</f>
        <v>0</v>
      </c>
      <c r="N22" s="11">
        <f>SUM(N17:N21)</f>
        <v>0</v>
      </c>
      <c r="O22" s="11">
        <f>SUM(O17:O21)</f>
        <v>0</v>
      </c>
      <c r="P22" s="11">
        <f>SUM(M22:O22)</f>
        <v>0</v>
      </c>
      <c r="Q22" s="53"/>
      <c r="R22" s="50"/>
      <c r="S22" s="4"/>
      <c r="T22" s="49"/>
      <c r="U22" s="68">
        <f>SUM(U17:U21)</f>
        <v>0</v>
      </c>
      <c r="V22" s="11">
        <f>SUM(V17:V21)</f>
        <v>0</v>
      </c>
      <c r="W22" s="11">
        <f>SUM(W17:W21)</f>
        <v>0</v>
      </c>
      <c r="X22" s="11">
        <f>SUM(U22:W22)</f>
        <v>0</v>
      </c>
      <c r="Y22" s="54">
        <f>SUM(E22:G22,M22:O22,U22:W22)</f>
        <v>0</v>
      </c>
    </row>
    <row r="23" spans="1:25" ht="15">
      <c r="A23" s="59"/>
      <c r="B23" s="56" t="s">
        <v>17</v>
      </c>
      <c r="C23" s="4"/>
      <c r="D23" s="4"/>
      <c r="E23" s="75">
        <f>IF((E22=0),0,(IF((E22=E11),1,IF((E22&gt;E11),2,0))))</f>
        <v>0</v>
      </c>
      <c r="F23" s="75">
        <f>IF((F22=0),0,(IF((F22=F11),1,IF((F22&gt;F11),2,0))))</f>
        <v>0</v>
      </c>
      <c r="G23" s="75">
        <f>IF((G22=0),0,(IF((G22=G11),1,IF((G22&gt;G11),2,0))))</f>
        <v>0</v>
      </c>
      <c r="H23" s="75">
        <f>IF((H22=0),0,(IF((H22=H11),2,IF((H22&gt;H11),4,0))))</f>
        <v>0</v>
      </c>
      <c r="I23" s="58"/>
      <c r="J23" s="59"/>
      <c r="K23" s="4"/>
      <c r="L23" s="52"/>
      <c r="M23" s="75">
        <f>IF((M22=0),0,(IF((M22=M11),1,IF((M22&gt;M11),2,0))))</f>
        <v>0</v>
      </c>
      <c r="N23" s="75">
        <f>IF((N22=0),0,(IF((N22=N11),1,IF((N22&gt;N11),2,0))))</f>
        <v>0</v>
      </c>
      <c r="O23" s="75">
        <f>IF((O22=0),0,(IF((O22=O11),1,IF((O22&gt;O11),2,0))))</f>
        <v>0</v>
      </c>
      <c r="P23" s="75">
        <f>IF((P22=0),0,(IF((P22=P11),2,IF((P22&gt;P11),4,0))))</f>
        <v>0</v>
      </c>
      <c r="Q23" s="58"/>
      <c r="R23" s="59"/>
      <c r="S23" s="4"/>
      <c r="T23" s="4"/>
      <c r="U23" s="75">
        <f>IF((U22=0),0,(IF((U22=U11),1,IF((U22&gt;U11),2,0))))</f>
        <v>0</v>
      </c>
      <c r="V23" s="75">
        <f>IF((V22=0),0,(IF((V22=V11),1,IF((V22&gt;V11),2,0))))</f>
        <v>0</v>
      </c>
      <c r="W23" s="75">
        <f>IF((W22=0),0,(IF((W22=W11),1,IF((W22&gt;W11),2,0))))</f>
        <v>0</v>
      </c>
      <c r="X23" s="75">
        <f>IF((X22=0),0,(IF((X22=X11),2,IF((X22&gt;X11),4,0))))</f>
        <v>0</v>
      </c>
      <c r="Y23" s="75">
        <f>IF(Y22=0,0,(IF(Y22=Y11,5,(IF(Y22&gt;Y11,10,0)))))</f>
        <v>0</v>
      </c>
    </row>
  </sheetData>
  <mergeCells count="25">
    <mergeCell ref="B17:C17"/>
    <mergeCell ref="J17:K17"/>
    <mergeCell ref="R17:S17"/>
    <mergeCell ref="U13:U14"/>
    <mergeCell ref="V13:V14"/>
    <mergeCell ref="B6:C6"/>
    <mergeCell ref="J6:K6"/>
    <mergeCell ref="R6:S6"/>
    <mergeCell ref="W13:W14"/>
    <mergeCell ref="A15:H15"/>
    <mergeCell ref="I15:K15"/>
    <mergeCell ref="S15:T15"/>
    <mergeCell ref="E13:E14"/>
    <mergeCell ref="F13:F14"/>
    <mergeCell ref="G13:G14"/>
    <mergeCell ref="M13:M14"/>
    <mergeCell ref="N13:N14"/>
    <mergeCell ref="O13:O14"/>
    <mergeCell ref="A1:B2"/>
    <mergeCell ref="C1:J2"/>
    <mergeCell ref="K1:Y3"/>
    <mergeCell ref="E3:H3"/>
    <mergeCell ref="A4:H4"/>
    <mergeCell ref="I4:K4"/>
    <mergeCell ref="S4:T4"/>
  </mergeCells>
  <conditionalFormatting sqref="E13:G13 H14:L14 M13:O13 U13:W13 P14:T14 C14:D14">
    <cfRule type="cellIs" dxfId="11" priority="4" operator="equal">
      <formula>0</formula>
    </cfRule>
  </conditionalFormatting>
  <conditionalFormatting sqref="U18:W21 M18:O21 E18:G21 U7:W10 M7:O10 E7:G10">
    <cfRule type="cellIs" dxfId="10" priority="3" operator="greaterThan">
      <formula>250</formula>
    </cfRule>
  </conditionalFormatting>
  <conditionalFormatting sqref="U18:W21 M18:O21 E18:G21 U7:W10 M7:O10 E7:G10">
    <cfRule type="cellIs" dxfId="9" priority="2" operator="greaterThan">
      <formula>250</formula>
    </cfRule>
  </conditionalFormatting>
  <conditionalFormatting sqref="U18:W21 M18:O21 E18:G21 U7:W10 M7:O10 E7:G10">
    <cfRule type="cellIs" dxfId="8" priority="1" operator="greaterThan">
      <formula>290</formula>
    </cfRule>
  </conditionalFormatting>
  <pageMargins left="0.7" right="0.7" top="0.75" bottom="0.75" header="0.3" footer="0.3"/>
  <ignoredErrors>
    <ignoredError sqref="P18:P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"/>
  <sheetViews>
    <sheetView zoomScale="90" zoomScaleNormal="90" workbookViewId="0">
      <selection activeCell="G22" sqref="G22"/>
    </sheetView>
  </sheetViews>
  <sheetFormatPr baseColWidth="10" defaultColWidth="9.1640625" defaultRowHeight="12.75" customHeight="1"/>
  <cols>
    <col min="1" max="1" width="2.83203125" style="7" customWidth="1"/>
    <col min="2" max="2" width="24.6640625" style="7" customWidth="1"/>
    <col min="3" max="4" width="5.33203125" style="7" customWidth="1"/>
    <col min="5" max="5" width="6.83203125" style="7" customWidth="1"/>
    <col min="6" max="7" width="6.6640625" style="7" customWidth="1"/>
    <col min="8" max="8" width="7.33203125" style="7" customWidth="1"/>
    <col min="9" max="9" width="3.5" style="69" customWidth="1"/>
    <col min="10" max="10" width="24.6640625" style="7" customWidth="1"/>
    <col min="11" max="11" width="5.33203125" style="7" customWidth="1"/>
    <col min="12" max="12" width="5.83203125" style="70" customWidth="1"/>
    <col min="13" max="15" width="6.6640625" style="7" customWidth="1"/>
    <col min="16" max="16" width="7.33203125" style="7" customWidth="1"/>
    <col min="17" max="17" width="3.5" style="69" customWidth="1"/>
    <col min="18" max="18" width="24.6640625" style="7" customWidth="1"/>
    <col min="19" max="19" width="5.33203125" style="7" customWidth="1"/>
    <col min="20" max="20" width="6" style="7" customWidth="1"/>
    <col min="21" max="23" width="6.6640625" style="7" customWidth="1"/>
    <col min="24" max="24" width="7.33203125" style="7" customWidth="1"/>
    <col min="25" max="25" width="10" style="7" customWidth="1"/>
    <col min="26" max="16384" width="9.1640625" style="7"/>
  </cols>
  <sheetData>
    <row r="1" spans="1:25" s="1" customFormat="1" ht="15" customHeight="1">
      <c r="A1" s="89" t="s">
        <v>0</v>
      </c>
      <c r="B1" s="90"/>
      <c r="C1" s="93"/>
      <c r="D1" s="94"/>
      <c r="E1" s="94"/>
      <c r="F1" s="94"/>
      <c r="G1" s="94"/>
      <c r="H1" s="94"/>
      <c r="I1" s="94"/>
      <c r="J1" s="94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s="1" customFormat="1" ht="15" customHeight="1" thickBot="1">
      <c r="A2" s="91"/>
      <c r="B2" s="92"/>
      <c r="C2" s="95"/>
      <c r="D2" s="96"/>
      <c r="E2" s="96"/>
      <c r="F2" s="96"/>
      <c r="G2" s="96"/>
      <c r="H2" s="96"/>
      <c r="I2" s="96"/>
      <c r="J2" s="96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" customHeight="1">
      <c r="A3" s="2"/>
      <c r="B3" s="3"/>
      <c r="C3" s="4"/>
      <c r="D3" s="4"/>
      <c r="E3" s="99" t="str">
        <f>IF(Y14&gt;0,A4,A15)</f>
        <v>PLACE RIGHT LANE TEAM HERE</v>
      </c>
      <c r="F3" s="100"/>
      <c r="G3" s="100"/>
      <c r="H3" s="101"/>
      <c r="I3" s="5" t="s">
        <v>1</v>
      </c>
      <c r="J3" s="6">
        <f>ABS(Y14)</f>
        <v>0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8" customHeight="1">
      <c r="A4" s="102" t="s">
        <v>34</v>
      </c>
      <c r="B4" s="102"/>
      <c r="C4" s="102"/>
      <c r="D4" s="102"/>
      <c r="E4" s="102"/>
      <c r="F4" s="102"/>
      <c r="G4" s="102"/>
      <c r="H4" s="103"/>
      <c r="I4" s="104" t="s">
        <v>2</v>
      </c>
      <c r="J4" s="105"/>
      <c r="K4" s="106"/>
      <c r="L4" s="8">
        <f>SUM(E12:Y12)</f>
        <v>0</v>
      </c>
      <c r="M4" s="9"/>
      <c r="N4" s="9"/>
      <c r="O4" s="10" t="s">
        <v>3</v>
      </c>
      <c r="P4" s="11">
        <f>Y11/27</f>
        <v>0</v>
      </c>
      <c r="Q4" s="12"/>
      <c r="R4" s="10" t="s">
        <v>4</v>
      </c>
      <c r="S4" s="107">
        <f>Y11</f>
        <v>0</v>
      </c>
      <c r="T4" s="108"/>
      <c r="U4" s="13"/>
      <c r="V4" s="13"/>
      <c r="W4" s="13"/>
      <c r="X4" s="13"/>
      <c r="Y4" s="4"/>
    </row>
    <row r="5" spans="1:25" ht="15">
      <c r="A5" s="14"/>
      <c r="B5" s="15" t="s">
        <v>5</v>
      </c>
      <c r="C5" s="16"/>
      <c r="D5" s="16"/>
      <c r="E5" s="16">
        <v>1</v>
      </c>
      <c r="F5" s="16">
        <v>2</v>
      </c>
      <c r="G5" s="16">
        <v>3</v>
      </c>
      <c r="H5" s="17" t="s">
        <v>6</v>
      </c>
      <c r="I5" s="18"/>
      <c r="J5" s="19" t="s">
        <v>7</v>
      </c>
      <c r="K5" s="16"/>
      <c r="L5" s="20"/>
      <c r="M5" s="16">
        <v>1</v>
      </c>
      <c r="N5" s="16">
        <v>2</v>
      </c>
      <c r="O5" s="16">
        <v>3</v>
      </c>
      <c r="P5" s="21" t="s">
        <v>6</v>
      </c>
      <c r="Q5" s="22"/>
      <c r="R5" s="23" t="s">
        <v>8</v>
      </c>
      <c r="S5" s="16"/>
      <c r="T5" s="16"/>
      <c r="U5" s="16">
        <v>1</v>
      </c>
      <c r="V5" s="16">
        <v>2</v>
      </c>
      <c r="W5" s="16">
        <v>3</v>
      </c>
      <c r="X5" s="17" t="s">
        <v>6</v>
      </c>
      <c r="Y5" s="24"/>
    </row>
    <row r="6" spans="1:25" ht="15">
      <c r="A6" s="15"/>
      <c r="B6" s="109" t="s">
        <v>9</v>
      </c>
      <c r="C6" s="110"/>
      <c r="D6" s="25" t="s">
        <v>10</v>
      </c>
      <c r="E6" s="26"/>
      <c r="F6" s="26"/>
      <c r="G6" s="26"/>
      <c r="H6" s="27"/>
      <c r="I6" s="28"/>
      <c r="J6" s="109" t="s">
        <v>9</v>
      </c>
      <c r="K6" s="110"/>
      <c r="L6" s="25" t="s">
        <v>11</v>
      </c>
      <c r="M6" s="29">
        <f>ROUNDDOWN(SUM($L7:$L9),0)</f>
        <v>0</v>
      </c>
      <c r="N6" s="29">
        <f>ROUNDDOWN(SUM($L7:$L9),0)</f>
        <v>0</v>
      </c>
      <c r="O6" s="29">
        <f>ROUNDDOWN(SUM($L7:$L9),0)</f>
        <v>0</v>
      </c>
      <c r="P6" s="30"/>
      <c r="Q6" s="28"/>
      <c r="R6" s="109" t="s">
        <v>9</v>
      </c>
      <c r="S6" s="110"/>
      <c r="T6" s="31" t="s">
        <v>11</v>
      </c>
      <c r="U6" s="29">
        <f>ROUNDDOWN(SUM($T7:$T9),0)</f>
        <v>0</v>
      </c>
      <c r="V6" s="29">
        <f>ROUNDDOWN(SUM($T7:$T9),0)</f>
        <v>0</v>
      </c>
      <c r="W6" s="29">
        <f>ROUNDDOWN(SUM($T7:$T9),0)</f>
        <v>0</v>
      </c>
      <c r="X6" s="12"/>
      <c r="Y6" s="4"/>
    </row>
    <row r="7" spans="1:25" ht="15">
      <c r="A7" s="15" t="s">
        <v>12</v>
      </c>
      <c r="B7" s="32"/>
      <c r="C7" s="33"/>
      <c r="D7" s="34"/>
      <c r="E7" s="72"/>
      <c r="F7" s="35"/>
      <c r="G7" s="35"/>
      <c r="H7" s="11">
        <f>SUM(E7:G7)</f>
        <v>0</v>
      </c>
      <c r="I7" s="28" t="s">
        <v>12</v>
      </c>
      <c r="J7" s="36"/>
      <c r="K7" s="34">
        <v>250</v>
      </c>
      <c r="L7" s="37">
        <v>0</v>
      </c>
      <c r="M7" s="35"/>
      <c r="N7" s="35"/>
      <c r="O7" s="35"/>
      <c r="P7" s="11">
        <f>SUM(M7:O7)</f>
        <v>0</v>
      </c>
      <c r="Q7" s="28" t="s">
        <v>12</v>
      </c>
      <c r="R7" s="36"/>
      <c r="S7" s="34">
        <v>250</v>
      </c>
      <c r="T7" s="37">
        <v>0</v>
      </c>
      <c r="U7" s="35"/>
      <c r="V7" s="35"/>
      <c r="W7" s="35"/>
      <c r="X7" s="34">
        <f>SUM(U7:W7)</f>
        <v>0</v>
      </c>
      <c r="Y7" s="24"/>
    </row>
    <row r="8" spans="1:25" ht="15">
      <c r="A8" s="15" t="s">
        <v>13</v>
      </c>
      <c r="B8" s="32"/>
      <c r="C8" s="33"/>
      <c r="D8" s="34"/>
      <c r="E8" s="72"/>
      <c r="F8" s="35"/>
      <c r="G8" s="35"/>
      <c r="H8" s="11">
        <f>SUM(E8:G8)</f>
        <v>0</v>
      </c>
      <c r="I8" s="28" t="s">
        <v>13</v>
      </c>
      <c r="J8" s="36"/>
      <c r="K8" s="34">
        <v>250</v>
      </c>
      <c r="L8" s="37">
        <v>0</v>
      </c>
      <c r="M8" s="35"/>
      <c r="N8" s="35"/>
      <c r="O8" s="35"/>
      <c r="P8" s="11">
        <f>SUM(M8:O8)</f>
        <v>0</v>
      </c>
      <c r="Q8" s="28" t="s">
        <v>13</v>
      </c>
      <c r="R8" s="36"/>
      <c r="S8" s="34">
        <v>250</v>
      </c>
      <c r="T8" s="37">
        <v>0</v>
      </c>
      <c r="U8" s="35"/>
      <c r="V8" s="35"/>
      <c r="W8" s="35"/>
      <c r="X8" s="34">
        <f>SUM(U8:W8)</f>
        <v>0</v>
      </c>
      <c r="Y8" s="38">
        <f>SUM(U7:W9,M7:O9,E7:G9)/27</f>
        <v>0</v>
      </c>
    </row>
    <row r="9" spans="1:25" ht="15">
      <c r="A9" s="15" t="s">
        <v>14</v>
      </c>
      <c r="B9" s="32"/>
      <c r="C9" s="33"/>
      <c r="D9" s="34"/>
      <c r="E9" s="72"/>
      <c r="F9" s="35"/>
      <c r="G9" s="35"/>
      <c r="H9" s="11">
        <f>SUM(E9:G9)</f>
        <v>0</v>
      </c>
      <c r="I9" s="28" t="s">
        <v>14</v>
      </c>
      <c r="J9" s="36"/>
      <c r="K9" s="34">
        <v>250</v>
      </c>
      <c r="L9" s="37">
        <v>0</v>
      </c>
      <c r="M9" s="35"/>
      <c r="N9" s="35"/>
      <c r="O9" s="35"/>
      <c r="P9" s="11">
        <f>SUM(M9:O9)</f>
        <v>0</v>
      </c>
      <c r="Q9" s="28" t="s">
        <v>14</v>
      </c>
      <c r="R9" s="36"/>
      <c r="S9" s="34">
        <v>250</v>
      </c>
      <c r="T9" s="37">
        <v>0</v>
      </c>
      <c r="U9" s="35"/>
      <c r="V9" s="35"/>
      <c r="W9" s="35"/>
      <c r="X9" s="34">
        <f>SUM(U9:W9)</f>
        <v>0</v>
      </c>
      <c r="Y9" s="39"/>
    </row>
    <row r="10" spans="1:25" ht="15">
      <c r="A10" s="40" t="s">
        <v>15</v>
      </c>
      <c r="B10" s="41"/>
      <c r="C10" s="42"/>
      <c r="D10" s="43"/>
      <c r="E10" s="44"/>
      <c r="F10" s="45"/>
      <c r="G10" s="45"/>
      <c r="H10" s="46">
        <f>SUM(E10:G10)</f>
        <v>0</v>
      </c>
      <c r="I10" s="47" t="s">
        <v>15</v>
      </c>
      <c r="J10" s="73"/>
      <c r="K10" s="34">
        <v>250</v>
      </c>
      <c r="L10" s="37">
        <v>0</v>
      </c>
      <c r="M10" s="45"/>
      <c r="N10" s="45"/>
      <c r="O10" s="45"/>
      <c r="P10" s="46">
        <f>SUM(M10:O10)</f>
        <v>0</v>
      </c>
      <c r="Q10" s="47" t="s">
        <v>15</v>
      </c>
      <c r="R10" s="73"/>
      <c r="S10" s="34">
        <v>250</v>
      </c>
      <c r="T10" s="37">
        <v>0</v>
      </c>
      <c r="U10" s="48"/>
      <c r="V10" s="45"/>
      <c r="W10" s="45"/>
      <c r="X10" s="43">
        <f>SUM(U10:W10)</f>
        <v>0</v>
      </c>
      <c r="Y10" s="39" t="s">
        <v>16</v>
      </c>
    </row>
    <row r="11" spans="1:25" ht="15">
      <c r="A11" s="24"/>
      <c r="B11" s="49"/>
      <c r="C11" s="50"/>
      <c r="D11" s="50"/>
      <c r="E11" s="11">
        <f>SUM(E7:E10)</f>
        <v>0</v>
      </c>
      <c r="F11" s="11">
        <f t="shared" ref="F11:H11" si="0">SUM(F7:F10)</f>
        <v>0</v>
      </c>
      <c r="G11" s="11">
        <f t="shared" si="0"/>
        <v>0</v>
      </c>
      <c r="H11" s="11">
        <f t="shared" si="0"/>
        <v>0</v>
      </c>
      <c r="I11" s="51"/>
      <c r="J11" s="4"/>
      <c r="K11" s="50"/>
      <c r="L11" s="52"/>
      <c r="M11" s="29">
        <f>SUM(M6:M10)</f>
        <v>0</v>
      </c>
      <c r="N11" s="29">
        <f>SUM(N6:N10)</f>
        <v>0</v>
      </c>
      <c r="O11" s="29">
        <f>SUM(O6:O10)</f>
        <v>0</v>
      </c>
      <c r="P11" s="29">
        <f>SUM(M11:O11)</f>
        <v>0</v>
      </c>
      <c r="Q11" s="53"/>
      <c r="R11" s="50"/>
      <c r="S11" s="50"/>
      <c r="T11" s="49"/>
      <c r="U11" s="29">
        <f>SUM(U6:U10)</f>
        <v>0</v>
      </c>
      <c r="V11" s="29">
        <f>SUM(V6:V10)</f>
        <v>0</v>
      </c>
      <c r="W11" s="29">
        <f>SUM(W6:W10)</f>
        <v>0</v>
      </c>
      <c r="X11" s="29">
        <f>SUM(U11:W11)</f>
        <v>0</v>
      </c>
      <c r="Y11" s="54">
        <f>SUM(E11:G11,M11:O11,U11:W11)</f>
        <v>0</v>
      </c>
    </row>
    <row r="12" spans="1:25" ht="15">
      <c r="A12" s="55"/>
      <c r="B12" s="56" t="s">
        <v>17</v>
      </c>
      <c r="C12" s="4"/>
      <c r="D12" s="4"/>
      <c r="E12" s="57">
        <f>IF((E11=0),0,(IF((E11=E22),1,IF((E11&gt;E22),2,0))))</f>
        <v>0</v>
      </c>
      <c r="F12" s="57">
        <f>IF((F11=0),0,(IF((F11=F22),1,IF((F11&gt;F22),2,0))))</f>
        <v>0</v>
      </c>
      <c r="G12" s="57">
        <f>IF((G11=0),0,(IF((G11=G22),1,IF((G11&gt;G22),2,0))))</f>
        <v>0</v>
      </c>
      <c r="H12" s="57">
        <f>IF((G11=0),0,(IF((H11=H22),2,IF((H11&gt;H22),4,0))))</f>
        <v>0</v>
      </c>
      <c r="I12" s="58"/>
      <c r="J12" s="59"/>
      <c r="K12" s="4"/>
      <c r="L12" s="52"/>
      <c r="M12" s="57">
        <f>IF((M11=0),0,(IF((M11=M22),1,IF((M11&gt;M22),2,0))))</f>
        <v>0</v>
      </c>
      <c r="N12" s="57">
        <f>IF((N11=0),0,(IF((N11=N22),1,IF((N11&gt;N22),2,0))))</f>
        <v>0</v>
      </c>
      <c r="O12" s="57">
        <f>IF((O11=0),0,(IF((O11=O22),1,IF((O11&gt;O22),2,0))))</f>
        <v>0</v>
      </c>
      <c r="P12" s="57">
        <f>IF((O11=0),0,(IF((P11=P22),2,IF((P11&gt;P22),4,0))))</f>
        <v>0</v>
      </c>
      <c r="Q12" s="51"/>
      <c r="R12" s="59"/>
      <c r="S12" s="4"/>
      <c r="T12" s="4"/>
      <c r="U12" s="57">
        <f>IF((U11=0),0,(IF((U11=U22),1,IF((U11&gt;U22),2,0))))</f>
        <v>0</v>
      </c>
      <c r="V12" s="57">
        <f>IF((V11=0),0,(IF((V11=V22),1,IF((V11&gt;V22),2,0))))</f>
        <v>0</v>
      </c>
      <c r="W12" s="57">
        <f>IF((W11=0),0,(IF((W11=W22),1,IF((W11&gt;W22),2,0))))</f>
        <v>0</v>
      </c>
      <c r="X12" s="57">
        <f>IF((W11=0),0,(IF((X11=X22),2,IF((X11&gt;X22),4,0))))</f>
        <v>0</v>
      </c>
      <c r="Y12" s="57">
        <f>IF(Y11=0,0,(IF(Y11=Y22,5,(IF(Y11&gt;Y22,10,0)))))</f>
        <v>0</v>
      </c>
    </row>
    <row r="13" spans="1:25" ht="15">
      <c r="A13" s="60"/>
      <c r="B13" s="60"/>
      <c r="C13" s="60"/>
      <c r="D13" s="60"/>
      <c r="E13" s="87">
        <f>IF(F9&gt;1,0,IF(E9=0,0,E11-E22))</f>
        <v>0</v>
      </c>
      <c r="F13" s="87">
        <f>IF(G9&gt;0.1,0,IF(F9=0,0,SUM(E11:F11)-SUM(E22:F22)))</f>
        <v>0</v>
      </c>
      <c r="G13" s="87">
        <f>IF(G9&gt;0.1,SUM(E11:G11)-SUM(E22:G22),0)</f>
        <v>0</v>
      </c>
      <c r="H13" s="61"/>
      <c r="I13" s="61"/>
      <c r="J13" s="61"/>
      <c r="K13" s="61"/>
      <c r="L13" s="61"/>
      <c r="M13" s="87">
        <f>IF(N9&gt;1,0,IF(M9=0,0,M11-M22))</f>
        <v>0</v>
      </c>
      <c r="N13" s="87">
        <f>IF(O9&gt;0.1,0,IF(N9=0,0,SUM(M11:N11)-SUM(M22:N22)))</f>
        <v>0</v>
      </c>
      <c r="O13" s="87">
        <f>IF(O9&gt;0.1,SUM(M11:O11)-SUM(M22:O22),0)</f>
        <v>0</v>
      </c>
      <c r="P13" s="61"/>
      <c r="Q13" s="61"/>
      <c r="R13" s="61"/>
      <c r="S13" s="61"/>
      <c r="T13" s="61"/>
      <c r="U13" s="87">
        <f>IF(V9&gt;1,0,IF(U9=0,0,U11-U22))</f>
        <v>0</v>
      </c>
      <c r="V13" s="87">
        <f>IF(W9&gt;0.1,0,IF(V9=0,0,SUM(U11:V11)-SUM(U22:V22)))</f>
        <v>0</v>
      </c>
      <c r="W13" s="87">
        <f>IF(W9&gt;0.1,SUM(U11:W11)-SUM(U22:W22),0)</f>
        <v>0</v>
      </c>
      <c r="X13" s="60"/>
      <c r="Y13" s="60"/>
    </row>
    <row r="14" spans="1:25" ht="15">
      <c r="A14" s="60"/>
      <c r="B14" s="60"/>
      <c r="C14" s="59"/>
      <c r="D14" s="59"/>
      <c r="E14" s="111"/>
      <c r="F14" s="111"/>
      <c r="G14" s="111"/>
      <c r="H14" s="62"/>
      <c r="I14" s="63"/>
      <c r="J14" s="62"/>
      <c r="K14" s="62"/>
      <c r="L14" s="62"/>
      <c r="M14" s="111"/>
      <c r="N14" s="111"/>
      <c r="O14" s="111"/>
      <c r="P14" s="62"/>
      <c r="Q14" s="64"/>
      <c r="R14" s="62"/>
      <c r="S14" s="62"/>
      <c r="T14" s="62"/>
      <c r="U14" s="88"/>
      <c r="V14" s="88"/>
      <c r="W14" s="88"/>
      <c r="X14" s="39" t="s">
        <v>18</v>
      </c>
      <c r="Y14" s="65">
        <f>SUM(E11:G11,M11:O11,U11:W11)-SUM(E22:G22,M22:O22,U22:W22)</f>
        <v>0</v>
      </c>
    </row>
    <row r="15" spans="1:25" ht="18" customHeight="1">
      <c r="A15" s="102" t="s">
        <v>35</v>
      </c>
      <c r="B15" s="102"/>
      <c r="C15" s="102"/>
      <c r="D15" s="102"/>
      <c r="E15" s="102"/>
      <c r="F15" s="102"/>
      <c r="G15" s="102"/>
      <c r="H15" s="103"/>
      <c r="I15" s="104" t="s">
        <v>2</v>
      </c>
      <c r="J15" s="105"/>
      <c r="K15" s="106"/>
      <c r="L15" s="8">
        <f>SUM(E23:Y23)</f>
        <v>0</v>
      </c>
      <c r="M15" s="9"/>
      <c r="N15" s="9"/>
      <c r="O15" s="10" t="s">
        <v>3</v>
      </c>
      <c r="P15" s="11">
        <f>Y22/27</f>
        <v>0</v>
      </c>
      <c r="Q15" s="12"/>
      <c r="R15" s="10" t="s">
        <v>4</v>
      </c>
      <c r="S15" s="107">
        <f>Y22</f>
        <v>0</v>
      </c>
      <c r="T15" s="108"/>
      <c r="U15" s="59"/>
      <c r="V15" s="59"/>
      <c r="W15" s="59"/>
      <c r="X15" s="59"/>
      <c r="Y15" s="59"/>
    </row>
    <row r="16" spans="1:25" ht="15">
      <c r="A16" s="14"/>
      <c r="B16" s="15" t="s">
        <v>5</v>
      </c>
      <c r="C16" s="16"/>
      <c r="D16" s="16"/>
      <c r="E16" s="16">
        <v>1</v>
      </c>
      <c r="F16" s="16">
        <v>2</v>
      </c>
      <c r="G16" s="16">
        <v>3</v>
      </c>
      <c r="H16" s="17" t="s">
        <v>6</v>
      </c>
      <c r="I16" s="22"/>
      <c r="J16" s="19" t="s">
        <v>7</v>
      </c>
      <c r="K16" s="16"/>
      <c r="L16" s="20"/>
      <c r="M16" s="16">
        <v>1</v>
      </c>
      <c r="N16" s="16">
        <v>2</v>
      </c>
      <c r="O16" s="16">
        <v>3</v>
      </c>
      <c r="P16" s="21" t="s">
        <v>6</v>
      </c>
      <c r="Q16" s="22"/>
      <c r="R16" s="23" t="s">
        <v>8</v>
      </c>
      <c r="S16" s="16"/>
      <c r="T16" s="16"/>
      <c r="U16" s="16">
        <v>1</v>
      </c>
      <c r="V16" s="16">
        <v>2</v>
      </c>
      <c r="W16" s="16">
        <v>3</v>
      </c>
      <c r="X16" s="17" t="s">
        <v>6</v>
      </c>
      <c r="Y16" s="59"/>
    </row>
    <row r="17" spans="1:25" ht="15">
      <c r="A17" s="15"/>
      <c r="B17" s="109" t="s">
        <v>9</v>
      </c>
      <c r="C17" s="110"/>
      <c r="D17" s="25" t="s">
        <v>10</v>
      </c>
      <c r="E17" s="26"/>
      <c r="F17" s="26"/>
      <c r="G17" s="26"/>
      <c r="H17" s="27"/>
      <c r="I17" s="28"/>
      <c r="J17" s="109" t="s">
        <v>9</v>
      </c>
      <c r="K17" s="110"/>
      <c r="L17" s="25" t="s">
        <v>11</v>
      </c>
      <c r="M17" s="29">
        <f>ROUNDDOWN(SUM($L18:$L20),0)</f>
        <v>0</v>
      </c>
      <c r="N17" s="29">
        <f>ROUNDDOWN(SUM($L18:$L20),0)</f>
        <v>0</v>
      </c>
      <c r="O17" s="29">
        <f>ROUNDDOWN(SUM($L18:$L20),0)</f>
        <v>0</v>
      </c>
      <c r="P17" s="12"/>
      <c r="Q17" s="28"/>
      <c r="R17" s="109" t="s">
        <v>9</v>
      </c>
      <c r="S17" s="110"/>
      <c r="T17" s="25" t="s">
        <v>11</v>
      </c>
      <c r="U17" s="29">
        <f>ROUNDDOWN(SUM($T18:$T20),0)</f>
        <v>0</v>
      </c>
      <c r="V17" s="29">
        <f>ROUNDDOWN(SUM($T18:$T20),0)</f>
        <v>0</v>
      </c>
      <c r="W17" s="29">
        <f>ROUNDDOWN(SUM($T18:$T20),0)</f>
        <v>0</v>
      </c>
      <c r="X17" s="12"/>
      <c r="Y17" s="4"/>
    </row>
    <row r="18" spans="1:25" ht="15">
      <c r="A18" s="15" t="s">
        <v>19</v>
      </c>
      <c r="B18" s="32"/>
      <c r="C18" s="33"/>
      <c r="D18" s="34"/>
      <c r="E18" s="72"/>
      <c r="F18" s="35"/>
      <c r="G18" s="35"/>
      <c r="H18" s="11">
        <f>SUM(E18:G18)</f>
        <v>0</v>
      </c>
      <c r="I18" s="28" t="s">
        <v>19</v>
      </c>
      <c r="J18" s="36"/>
      <c r="K18" s="34">
        <v>250</v>
      </c>
      <c r="L18" s="37">
        <v>0</v>
      </c>
      <c r="M18" s="35"/>
      <c r="N18" s="35"/>
      <c r="O18" s="35"/>
      <c r="P18" s="66">
        <f>SUM(M18:O18)</f>
        <v>0</v>
      </c>
      <c r="Q18" s="28" t="s">
        <v>19</v>
      </c>
      <c r="R18" s="36"/>
      <c r="S18" s="34">
        <v>250</v>
      </c>
      <c r="T18" s="37">
        <v>0</v>
      </c>
      <c r="U18" s="35"/>
      <c r="V18" s="35"/>
      <c r="W18" s="35"/>
      <c r="X18" s="34">
        <f>SUM(U18:W18)</f>
        <v>0</v>
      </c>
      <c r="Y18" s="24"/>
    </row>
    <row r="19" spans="1:25" ht="15">
      <c r="A19" s="15" t="s">
        <v>20</v>
      </c>
      <c r="B19" s="32"/>
      <c r="C19" s="33"/>
      <c r="D19" s="34"/>
      <c r="E19" s="72"/>
      <c r="F19" s="35"/>
      <c r="G19" s="35"/>
      <c r="H19" s="11">
        <f>SUM(E19:G19)</f>
        <v>0</v>
      </c>
      <c r="I19" s="28" t="s">
        <v>20</v>
      </c>
      <c r="J19" s="36"/>
      <c r="K19" s="34">
        <v>250</v>
      </c>
      <c r="L19" s="37">
        <v>0</v>
      </c>
      <c r="M19" s="35"/>
      <c r="N19" s="35"/>
      <c r="O19" s="35"/>
      <c r="P19" s="66">
        <f>SUM(M19:O19)</f>
        <v>0</v>
      </c>
      <c r="Q19" s="28" t="s">
        <v>20</v>
      </c>
      <c r="R19" s="36"/>
      <c r="S19" s="34">
        <v>250</v>
      </c>
      <c r="T19" s="37">
        <v>0</v>
      </c>
      <c r="U19" s="35"/>
      <c r="V19" s="35"/>
      <c r="W19" s="35"/>
      <c r="X19" s="34">
        <f>SUM(U19:W19)</f>
        <v>0</v>
      </c>
      <c r="Y19" s="38">
        <f>SUM(U18:W21,M18:O21,E18:G21)/27</f>
        <v>0</v>
      </c>
    </row>
    <row r="20" spans="1:25" ht="15">
      <c r="A20" s="15" t="s">
        <v>21</v>
      </c>
      <c r="B20" s="32"/>
      <c r="C20" s="33"/>
      <c r="D20" s="34"/>
      <c r="E20" s="72"/>
      <c r="F20" s="35"/>
      <c r="G20" s="35"/>
      <c r="H20" s="11">
        <f>SUM(E20:G20)</f>
        <v>0</v>
      </c>
      <c r="I20" s="28" t="s">
        <v>21</v>
      </c>
      <c r="J20" s="36"/>
      <c r="K20" s="34">
        <v>250</v>
      </c>
      <c r="L20" s="37">
        <v>0</v>
      </c>
      <c r="M20" s="35"/>
      <c r="N20" s="35"/>
      <c r="O20" s="35"/>
      <c r="P20" s="66">
        <f>SUM(M20:O20)</f>
        <v>0</v>
      </c>
      <c r="Q20" s="28" t="s">
        <v>21</v>
      </c>
      <c r="R20" s="36"/>
      <c r="S20" s="34">
        <v>250</v>
      </c>
      <c r="T20" s="37">
        <v>0</v>
      </c>
      <c r="U20" s="74"/>
      <c r="V20" s="35"/>
      <c r="W20" s="35"/>
      <c r="X20" s="34">
        <f>SUM(U20:W20)</f>
        <v>0</v>
      </c>
      <c r="Y20" s="39" t="s">
        <v>16</v>
      </c>
    </row>
    <row r="21" spans="1:25" ht="15">
      <c r="A21" s="40" t="s">
        <v>15</v>
      </c>
      <c r="B21" s="41"/>
      <c r="C21" s="42"/>
      <c r="D21" s="43"/>
      <c r="E21" s="44"/>
      <c r="F21" s="45"/>
      <c r="G21" s="45"/>
      <c r="H21" s="46">
        <f>SUM(E21:G21)</f>
        <v>0</v>
      </c>
      <c r="I21" s="47" t="s">
        <v>15</v>
      </c>
      <c r="J21" s="41"/>
      <c r="K21" s="34">
        <v>250</v>
      </c>
      <c r="L21" s="37">
        <v>0</v>
      </c>
      <c r="M21" s="45"/>
      <c r="N21" s="45"/>
      <c r="O21" s="45"/>
      <c r="P21" s="46">
        <f>SUM(M21:O21)</f>
        <v>0</v>
      </c>
      <c r="Q21" s="47" t="s">
        <v>15</v>
      </c>
      <c r="R21" s="41"/>
      <c r="S21" s="34">
        <v>250</v>
      </c>
      <c r="T21" s="37">
        <v>0</v>
      </c>
      <c r="U21" s="48"/>
      <c r="V21" s="45"/>
      <c r="W21" s="45"/>
      <c r="X21" s="43">
        <f>SUM(U21:W21)</f>
        <v>0</v>
      </c>
      <c r="Y21" s="39" t="s">
        <v>16</v>
      </c>
    </row>
    <row r="22" spans="1:25" ht="15">
      <c r="A22" s="4"/>
      <c r="B22" s="49"/>
      <c r="C22" s="4"/>
      <c r="D22" s="4"/>
      <c r="E22" s="67">
        <f>SUM(E18:E21)</f>
        <v>0</v>
      </c>
      <c r="F22" s="11">
        <f>SUM(F18:F21)</f>
        <v>0</v>
      </c>
      <c r="G22" s="11">
        <f>SUM(G18:G21)</f>
        <v>0</v>
      </c>
      <c r="H22" s="11">
        <f>SUM(H18:H21)</f>
        <v>0</v>
      </c>
      <c r="I22" s="51"/>
      <c r="J22" s="50"/>
      <c r="K22" s="4"/>
      <c r="L22" s="52"/>
      <c r="M22" s="11">
        <f>SUM(M17:M21)</f>
        <v>0</v>
      </c>
      <c r="N22" s="11">
        <f>SUM(N17:N21)</f>
        <v>0</v>
      </c>
      <c r="O22" s="11">
        <f>SUM(O17:O21)</f>
        <v>0</v>
      </c>
      <c r="P22" s="11">
        <f>SUM(M22:O22)</f>
        <v>0</v>
      </c>
      <c r="Q22" s="53"/>
      <c r="R22" s="50"/>
      <c r="S22" s="4"/>
      <c r="T22" s="49"/>
      <c r="U22" s="68">
        <f>SUM(U17:U21)</f>
        <v>0</v>
      </c>
      <c r="V22" s="11">
        <f>SUM(V17:V21)</f>
        <v>0</v>
      </c>
      <c r="W22" s="11">
        <f>SUM(W17:W21)</f>
        <v>0</v>
      </c>
      <c r="X22" s="11">
        <f>SUM(U22:W22)</f>
        <v>0</v>
      </c>
      <c r="Y22" s="54">
        <f>SUM(E22:G22,M22:O22,U22:W22)</f>
        <v>0</v>
      </c>
    </row>
    <row r="23" spans="1:25" ht="15">
      <c r="A23" s="59"/>
      <c r="B23" s="56" t="s">
        <v>17</v>
      </c>
      <c r="C23" s="4"/>
      <c r="D23" s="4"/>
      <c r="E23" s="75">
        <f>IF((E22=0),0,(IF((E22=E11),1,IF((E22&gt;E11),2,0))))</f>
        <v>0</v>
      </c>
      <c r="F23" s="75">
        <f>IF((F22=0),0,(IF((F22=F11),1,IF((F22&gt;F11),2,0))))</f>
        <v>0</v>
      </c>
      <c r="G23" s="75">
        <f>IF((G22=0),0,(IF((G22=G11),1,IF((G22&gt;G11),2,0))))</f>
        <v>0</v>
      </c>
      <c r="H23" s="75">
        <f>IF((H22=0),0,(IF((H22=H11),2,IF((H22&gt;H11),4,0))))</f>
        <v>0</v>
      </c>
      <c r="I23" s="58"/>
      <c r="J23" s="59"/>
      <c r="K23" s="4"/>
      <c r="L23" s="52"/>
      <c r="M23" s="75">
        <f>IF((M22=0),0,(IF((M22=M11),1,IF((M22&gt;M11),2,0))))</f>
        <v>0</v>
      </c>
      <c r="N23" s="75">
        <f>IF((N22=0),0,(IF((N22=N11),1,IF((N22&gt;N11),2,0))))</f>
        <v>0</v>
      </c>
      <c r="O23" s="75">
        <f>IF((O22=0),0,(IF((O22=O11),1,IF((O22&gt;O11),2,0))))</f>
        <v>0</v>
      </c>
      <c r="P23" s="75">
        <f>IF((P22=0),0,(IF((P22=P11),2,IF((P22&gt;P11),4,0))))</f>
        <v>0</v>
      </c>
      <c r="Q23" s="58"/>
      <c r="R23" s="59"/>
      <c r="S23" s="4"/>
      <c r="T23" s="4"/>
      <c r="U23" s="75">
        <f>IF((U22=0),0,(IF((U22=U11),1,IF((U22&gt;U11),2,0))))</f>
        <v>0</v>
      </c>
      <c r="V23" s="75">
        <f>IF((V22=0),0,(IF((V22=V11),1,IF((V22&gt;V11),2,0))))</f>
        <v>0</v>
      </c>
      <c r="W23" s="75">
        <f>IF((W22=0),0,(IF((W22=W11),1,IF((W22&gt;W11),2,0))))</f>
        <v>0</v>
      </c>
      <c r="X23" s="75">
        <f>IF((X22=0),0,(IF((X22=X11),2,IF((X22&gt;X11),4,0))))</f>
        <v>0</v>
      </c>
      <c r="Y23" s="75">
        <f>IF(Y22=0,0,(IF(Y22=Y11,5,(IF(Y22&gt;Y11,10,0)))))</f>
        <v>0</v>
      </c>
    </row>
  </sheetData>
  <mergeCells count="25">
    <mergeCell ref="B17:C17"/>
    <mergeCell ref="J17:K17"/>
    <mergeCell ref="R17:S17"/>
    <mergeCell ref="U13:U14"/>
    <mergeCell ref="V13:V14"/>
    <mergeCell ref="B6:C6"/>
    <mergeCell ref="J6:K6"/>
    <mergeCell ref="R6:S6"/>
    <mergeCell ref="W13:W14"/>
    <mergeCell ref="A15:H15"/>
    <mergeCell ref="I15:K15"/>
    <mergeCell ref="S15:T15"/>
    <mergeCell ref="E13:E14"/>
    <mergeCell ref="F13:F14"/>
    <mergeCell ref="G13:G14"/>
    <mergeCell ref="M13:M14"/>
    <mergeCell ref="N13:N14"/>
    <mergeCell ref="O13:O14"/>
    <mergeCell ref="A1:B2"/>
    <mergeCell ref="C1:J2"/>
    <mergeCell ref="K1:Y3"/>
    <mergeCell ref="E3:H3"/>
    <mergeCell ref="A4:H4"/>
    <mergeCell ref="I4:K4"/>
    <mergeCell ref="S4:T4"/>
  </mergeCells>
  <conditionalFormatting sqref="E13:G13 H14:L14 M13:O13 U13:W13 P14:T14 C14:D14">
    <cfRule type="cellIs" dxfId="7" priority="4" operator="equal">
      <formula>0</formula>
    </cfRule>
  </conditionalFormatting>
  <conditionalFormatting sqref="U18:W21 M18:O21 E18:G21 U7:W10 M7:O10 E7:G10">
    <cfRule type="cellIs" dxfId="6" priority="3" operator="greaterThan">
      <formula>250</formula>
    </cfRule>
  </conditionalFormatting>
  <conditionalFormatting sqref="U18:W21 M18:O21 E18:G21 U7:W10 M7:O10 E7:G10">
    <cfRule type="cellIs" dxfId="5" priority="2" operator="greaterThan">
      <formula>250</formula>
    </cfRule>
  </conditionalFormatting>
  <conditionalFormatting sqref="U18:W21 M18:O21 E18:G21 U7:W10 M7:O10 E7:G10">
    <cfRule type="cellIs" dxfId="4" priority="1" operator="greaterThan">
      <formula>290</formula>
    </cfRule>
  </conditionalFormatting>
  <pageMargins left="0.7" right="0.7" top="0.75" bottom="0.75" header="0.3" footer="0.3"/>
  <ignoredErrors>
    <ignoredError sqref="P18:P2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3"/>
  <sheetViews>
    <sheetView zoomScale="90" zoomScaleNormal="90" workbookViewId="0">
      <selection activeCell="E9" sqref="E9"/>
    </sheetView>
  </sheetViews>
  <sheetFormatPr baseColWidth="10" defaultColWidth="9.1640625" defaultRowHeight="12.75" customHeight="1"/>
  <cols>
    <col min="1" max="1" width="2.83203125" style="7" customWidth="1"/>
    <col min="2" max="2" width="24.6640625" style="7" customWidth="1"/>
    <col min="3" max="4" width="5.33203125" style="7" customWidth="1"/>
    <col min="5" max="5" width="6.83203125" style="7" customWidth="1"/>
    <col min="6" max="7" width="6.6640625" style="7" customWidth="1"/>
    <col min="8" max="8" width="7.33203125" style="7" customWidth="1"/>
    <col min="9" max="9" width="3.5" style="69" customWidth="1"/>
    <col min="10" max="10" width="24.6640625" style="7" customWidth="1"/>
    <col min="11" max="11" width="5.33203125" style="7" customWidth="1"/>
    <col min="12" max="12" width="5.83203125" style="70" customWidth="1"/>
    <col min="13" max="15" width="6.6640625" style="7" customWidth="1"/>
    <col min="16" max="16" width="7.33203125" style="7" customWidth="1"/>
    <col min="17" max="17" width="3.5" style="69" customWidth="1"/>
    <col min="18" max="18" width="24.6640625" style="7" customWidth="1"/>
    <col min="19" max="19" width="5.33203125" style="7" customWidth="1"/>
    <col min="20" max="20" width="6" style="7" customWidth="1"/>
    <col min="21" max="23" width="6.6640625" style="7" customWidth="1"/>
    <col min="24" max="24" width="7.33203125" style="7" customWidth="1"/>
    <col min="25" max="25" width="10" style="7" customWidth="1"/>
    <col min="26" max="16384" width="9.1640625" style="7"/>
  </cols>
  <sheetData>
    <row r="1" spans="1:25" s="1" customFormat="1" ht="15" customHeight="1">
      <c r="A1" s="89" t="s">
        <v>0</v>
      </c>
      <c r="B1" s="90"/>
      <c r="C1" s="93"/>
      <c r="D1" s="94"/>
      <c r="E1" s="94"/>
      <c r="F1" s="94"/>
      <c r="G1" s="94"/>
      <c r="H1" s="94"/>
      <c r="I1" s="94"/>
      <c r="J1" s="94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s="1" customFormat="1" ht="15" customHeight="1" thickBot="1">
      <c r="A2" s="91"/>
      <c r="B2" s="92"/>
      <c r="C2" s="95"/>
      <c r="D2" s="96"/>
      <c r="E2" s="96"/>
      <c r="F2" s="96"/>
      <c r="G2" s="96"/>
      <c r="H2" s="96"/>
      <c r="I2" s="96"/>
      <c r="J2" s="96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" customHeight="1">
      <c r="A3" s="2"/>
      <c r="B3" s="3"/>
      <c r="C3" s="4"/>
      <c r="D3" s="4"/>
      <c r="E3" s="99" t="str">
        <f>IF(Y14&gt;0,A4,A15)</f>
        <v>PLACE RIGHT LANE TEAM HERE</v>
      </c>
      <c r="F3" s="100"/>
      <c r="G3" s="100"/>
      <c r="H3" s="101"/>
      <c r="I3" s="5" t="s">
        <v>1</v>
      </c>
      <c r="J3" s="6">
        <f>ABS(Y14)</f>
        <v>0</v>
      </c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8" customHeight="1">
      <c r="A4" s="102" t="s">
        <v>34</v>
      </c>
      <c r="B4" s="102"/>
      <c r="C4" s="102"/>
      <c r="D4" s="102"/>
      <c r="E4" s="102"/>
      <c r="F4" s="102"/>
      <c r="G4" s="102"/>
      <c r="H4" s="103"/>
      <c r="I4" s="104" t="s">
        <v>2</v>
      </c>
      <c r="J4" s="105"/>
      <c r="K4" s="106"/>
      <c r="L4" s="8">
        <f>SUM(E12:Y12)</f>
        <v>0</v>
      </c>
      <c r="M4" s="9"/>
      <c r="N4" s="9"/>
      <c r="O4" s="10" t="s">
        <v>3</v>
      </c>
      <c r="P4" s="11">
        <f>Y11/27</f>
        <v>0</v>
      </c>
      <c r="Q4" s="12"/>
      <c r="R4" s="10" t="s">
        <v>4</v>
      </c>
      <c r="S4" s="107">
        <f>Y11</f>
        <v>0</v>
      </c>
      <c r="T4" s="108"/>
      <c r="U4" s="13"/>
      <c r="V4" s="13"/>
      <c r="W4" s="13"/>
      <c r="X4" s="13"/>
      <c r="Y4" s="4"/>
    </row>
    <row r="5" spans="1:25" ht="15">
      <c r="A5" s="14"/>
      <c r="B5" s="15" t="s">
        <v>5</v>
      </c>
      <c r="C5" s="16"/>
      <c r="D5" s="16"/>
      <c r="E5" s="16">
        <v>1</v>
      </c>
      <c r="F5" s="16">
        <v>2</v>
      </c>
      <c r="G5" s="16">
        <v>3</v>
      </c>
      <c r="H5" s="17" t="s">
        <v>6</v>
      </c>
      <c r="I5" s="18"/>
      <c r="J5" s="19" t="s">
        <v>7</v>
      </c>
      <c r="K5" s="16"/>
      <c r="L5" s="20"/>
      <c r="M5" s="16">
        <v>1</v>
      </c>
      <c r="N5" s="16">
        <v>2</v>
      </c>
      <c r="O5" s="16">
        <v>3</v>
      </c>
      <c r="P5" s="21" t="s">
        <v>6</v>
      </c>
      <c r="Q5" s="22"/>
      <c r="R5" s="23" t="s">
        <v>8</v>
      </c>
      <c r="S5" s="16"/>
      <c r="T5" s="16"/>
      <c r="U5" s="16">
        <v>1</v>
      </c>
      <c r="V5" s="16">
        <v>2</v>
      </c>
      <c r="W5" s="16">
        <v>3</v>
      </c>
      <c r="X5" s="17" t="s">
        <v>6</v>
      </c>
      <c r="Y5" s="24"/>
    </row>
    <row r="6" spans="1:25" ht="15">
      <c r="A6" s="15"/>
      <c r="B6" s="109" t="s">
        <v>9</v>
      </c>
      <c r="C6" s="110"/>
      <c r="D6" s="25" t="s">
        <v>10</v>
      </c>
      <c r="E6" s="26"/>
      <c r="F6" s="26"/>
      <c r="G6" s="26"/>
      <c r="H6" s="27"/>
      <c r="I6" s="28"/>
      <c r="J6" s="109" t="s">
        <v>9</v>
      </c>
      <c r="K6" s="110"/>
      <c r="L6" s="25" t="s">
        <v>11</v>
      </c>
      <c r="M6" s="29">
        <f>ROUNDDOWN(SUM($L7:$L9),0)</f>
        <v>0</v>
      </c>
      <c r="N6" s="29">
        <f>ROUNDDOWN(SUM($L7:$L9),0)</f>
        <v>0</v>
      </c>
      <c r="O6" s="29">
        <f>ROUNDDOWN(SUM($L7:$L9),0)</f>
        <v>0</v>
      </c>
      <c r="P6" s="30"/>
      <c r="Q6" s="28"/>
      <c r="R6" s="109" t="s">
        <v>9</v>
      </c>
      <c r="S6" s="110"/>
      <c r="T6" s="31" t="s">
        <v>11</v>
      </c>
      <c r="U6" s="29">
        <f>ROUNDDOWN(SUM($T7:$T9),0)</f>
        <v>0</v>
      </c>
      <c r="V6" s="29">
        <f>ROUNDDOWN(SUM($T7:$T9),0)</f>
        <v>0</v>
      </c>
      <c r="W6" s="29">
        <f>ROUNDDOWN(SUM($T7:$T9),0)</f>
        <v>0</v>
      </c>
      <c r="X6" s="12"/>
      <c r="Y6" s="4"/>
    </row>
    <row r="7" spans="1:25" ht="15">
      <c r="A7" s="15" t="s">
        <v>12</v>
      </c>
      <c r="B7" s="32"/>
      <c r="C7" s="33"/>
      <c r="D7" s="34"/>
      <c r="E7" s="72"/>
      <c r="F7" s="35"/>
      <c r="G7" s="35"/>
      <c r="H7" s="11">
        <f>SUM(E7:G7)</f>
        <v>0</v>
      </c>
      <c r="I7" s="28" t="s">
        <v>12</v>
      </c>
      <c r="J7" s="36"/>
      <c r="K7" s="34">
        <v>250</v>
      </c>
      <c r="L7" s="37">
        <v>0</v>
      </c>
      <c r="M7" s="35"/>
      <c r="N7" s="35"/>
      <c r="O7" s="35"/>
      <c r="P7" s="11">
        <f>SUM(M7:O7)</f>
        <v>0</v>
      </c>
      <c r="Q7" s="28" t="s">
        <v>12</v>
      </c>
      <c r="R7" s="36"/>
      <c r="S7" s="34">
        <v>250</v>
      </c>
      <c r="T7" s="37">
        <v>0</v>
      </c>
      <c r="U7" s="35"/>
      <c r="V7" s="35"/>
      <c r="W7" s="35"/>
      <c r="X7" s="34">
        <f>SUM(U7:W7)</f>
        <v>0</v>
      </c>
      <c r="Y7" s="24"/>
    </row>
    <row r="8" spans="1:25" ht="15">
      <c r="A8" s="15" t="s">
        <v>13</v>
      </c>
      <c r="B8" s="32"/>
      <c r="C8" s="33"/>
      <c r="D8" s="34"/>
      <c r="E8" s="72"/>
      <c r="F8" s="35"/>
      <c r="G8" s="35"/>
      <c r="H8" s="11">
        <f>SUM(E8:G8)</f>
        <v>0</v>
      </c>
      <c r="I8" s="28" t="s">
        <v>13</v>
      </c>
      <c r="J8" s="36"/>
      <c r="K8" s="34">
        <v>250</v>
      </c>
      <c r="L8" s="37">
        <v>0</v>
      </c>
      <c r="M8" s="35"/>
      <c r="N8" s="35"/>
      <c r="O8" s="35"/>
      <c r="P8" s="11">
        <f>SUM(M8:O8)</f>
        <v>0</v>
      </c>
      <c r="Q8" s="28" t="s">
        <v>13</v>
      </c>
      <c r="R8" s="36"/>
      <c r="S8" s="34">
        <v>250</v>
      </c>
      <c r="T8" s="37">
        <v>0</v>
      </c>
      <c r="U8" s="35"/>
      <c r="V8" s="35"/>
      <c r="W8" s="35"/>
      <c r="X8" s="34">
        <f>SUM(U8:W8)</f>
        <v>0</v>
      </c>
      <c r="Y8" s="38">
        <f>SUM(U7:W9,M7:O9,E7:G9)/27</f>
        <v>0</v>
      </c>
    </row>
    <row r="9" spans="1:25" ht="15">
      <c r="A9" s="15" t="s">
        <v>14</v>
      </c>
      <c r="B9" s="32"/>
      <c r="C9" s="33"/>
      <c r="D9" s="34"/>
      <c r="E9" s="72"/>
      <c r="F9" s="35"/>
      <c r="G9" s="35"/>
      <c r="H9" s="11">
        <f>SUM(E9:G9)</f>
        <v>0</v>
      </c>
      <c r="I9" s="28" t="s">
        <v>14</v>
      </c>
      <c r="J9" s="36"/>
      <c r="K9" s="34">
        <v>250</v>
      </c>
      <c r="L9" s="37">
        <v>0</v>
      </c>
      <c r="M9" s="35"/>
      <c r="N9" s="35"/>
      <c r="O9" s="35"/>
      <c r="P9" s="11">
        <f>SUM(M9:O9)</f>
        <v>0</v>
      </c>
      <c r="Q9" s="28" t="s">
        <v>14</v>
      </c>
      <c r="R9" s="36"/>
      <c r="S9" s="34">
        <v>250</v>
      </c>
      <c r="T9" s="37">
        <v>0</v>
      </c>
      <c r="U9" s="35"/>
      <c r="V9" s="35"/>
      <c r="W9" s="35"/>
      <c r="X9" s="34">
        <f>SUM(U9:W9)</f>
        <v>0</v>
      </c>
      <c r="Y9" s="39"/>
    </row>
    <row r="10" spans="1:25" ht="15">
      <c r="A10" s="40" t="s">
        <v>15</v>
      </c>
      <c r="B10" s="41"/>
      <c r="C10" s="42"/>
      <c r="D10" s="43"/>
      <c r="E10" s="44"/>
      <c r="F10" s="45"/>
      <c r="G10" s="45"/>
      <c r="H10" s="46">
        <f>SUM(E10:G10)</f>
        <v>0</v>
      </c>
      <c r="I10" s="47" t="s">
        <v>15</v>
      </c>
      <c r="J10" s="73"/>
      <c r="K10" s="34">
        <v>250</v>
      </c>
      <c r="L10" s="37">
        <v>0</v>
      </c>
      <c r="M10" s="45"/>
      <c r="N10" s="45"/>
      <c r="O10" s="45"/>
      <c r="P10" s="46">
        <f>SUM(M10:O10)</f>
        <v>0</v>
      </c>
      <c r="Q10" s="47" t="s">
        <v>15</v>
      </c>
      <c r="R10" s="73"/>
      <c r="S10" s="34">
        <v>250</v>
      </c>
      <c r="T10" s="37">
        <v>0</v>
      </c>
      <c r="U10" s="48"/>
      <c r="V10" s="45"/>
      <c r="W10" s="45"/>
      <c r="X10" s="43">
        <f>SUM(U10:W10)</f>
        <v>0</v>
      </c>
      <c r="Y10" s="39" t="s">
        <v>16</v>
      </c>
    </row>
    <row r="11" spans="1:25" ht="15">
      <c r="A11" s="24"/>
      <c r="B11" s="49"/>
      <c r="C11" s="50"/>
      <c r="D11" s="50"/>
      <c r="E11" s="11">
        <f>SUM(E7:E10)</f>
        <v>0</v>
      </c>
      <c r="F11" s="11">
        <f t="shared" ref="F11:H11" si="0">SUM(F7:F10)</f>
        <v>0</v>
      </c>
      <c r="G11" s="11">
        <f t="shared" si="0"/>
        <v>0</v>
      </c>
      <c r="H11" s="11">
        <f t="shared" si="0"/>
        <v>0</v>
      </c>
      <c r="I11" s="51"/>
      <c r="J11" s="4"/>
      <c r="K11" s="50"/>
      <c r="L11" s="52"/>
      <c r="M11" s="29">
        <f>SUM(M6:M10)</f>
        <v>0</v>
      </c>
      <c r="N11" s="29">
        <f>SUM(N6:N10)</f>
        <v>0</v>
      </c>
      <c r="O11" s="29">
        <f>SUM(O6:O10)</f>
        <v>0</v>
      </c>
      <c r="P11" s="29">
        <f>SUM(M11:O11)</f>
        <v>0</v>
      </c>
      <c r="Q11" s="53"/>
      <c r="R11" s="50"/>
      <c r="S11" s="50"/>
      <c r="T11" s="49"/>
      <c r="U11" s="29">
        <f>SUM(U6:U10)</f>
        <v>0</v>
      </c>
      <c r="V11" s="29">
        <f>SUM(V6:V10)</f>
        <v>0</v>
      </c>
      <c r="W11" s="29">
        <f>SUM(W6:W10)</f>
        <v>0</v>
      </c>
      <c r="X11" s="29">
        <f>SUM(U11:W11)</f>
        <v>0</v>
      </c>
      <c r="Y11" s="54">
        <f>SUM(E11:G11,M11:O11,U11:W11)</f>
        <v>0</v>
      </c>
    </row>
    <row r="12" spans="1:25" ht="15">
      <c r="A12" s="55"/>
      <c r="B12" s="56" t="s">
        <v>17</v>
      </c>
      <c r="C12" s="4"/>
      <c r="D12" s="4"/>
      <c r="E12" s="57">
        <f>IF((E11=0),0,(IF((E11=E22),1,IF((E11&gt;E22),2,0))))</f>
        <v>0</v>
      </c>
      <c r="F12" s="57">
        <f>IF((F11=0),0,(IF((F11=F22),1,IF((F11&gt;F22),2,0))))</f>
        <v>0</v>
      </c>
      <c r="G12" s="57">
        <f>IF((G11=0),0,(IF((G11=G22),1,IF((G11&gt;G22),2,0))))</f>
        <v>0</v>
      </c>
      <c r="H12" s="57">
        <f>IF((G11=0),0,(IF((H11=H22),2,IF((H11&gt;H22),4,0))))</f>
        <v>0</v>
      </c>
      <c r="I12" s="58"/>
      <c r="J12" s="59"/>
      <c r="K12" s="4"/>
      <c r="L12" s="52"/>
      <c r="M12" s="57">
        <f>IF((M11=0),0,(IF((M11=M22),1,IF((M11&gt;M22),2,0))))</f>
        <v>0</v>
      </c>
      <c r="N12" s="57">
        <f>IF((N11=0),0,(IF((N11=N22),1,IF((N11&gt;N22),2,0))))</f>
        <v>0</v>
      </c>
      <c r="O12" s="57">
        <f>IF((O11=0),0,(IF((O11=O22),1,IF((O11&gt;O22),2,0))))</f>
        <v>0</v>
      </c>
      <c r="P12" s="57">
        <f>IF((O11=0),0,(IF((P11=P22),2,IF((P11&gt;P22),4,0))))</f>
        <v>0</v>
      </c>
      <c r="Q12" s="51"/>
      <c r="R12" s="59"/>
      <c r="S12" s="4"/>
      <c r="T12" s="4"/>
      <c r="U12" s="57">
        <f>IF((U11=0),0,(IF((U11=U22),1,IF((U11&gt;U22),2,0))))</f>
        <v>0</v>
      </c>
      <c r="V12" s="57">
        <f>IF((V11=0),0,(IF((V11=V22),1,IF((V11&gt;V22),2,0))))</f>
        <v>0</v>
      </c>
      <c r="W12" s="57">
        <f>IF((W11=0),0,(IF((W11=W22),1,IF((W11&gt;W22),2,0))))</f>
        <v>0</v>
      </c>
      <c r="X12" s="57">
        <f>IF((W11=0),0,(IF((X11=X22),2,IF((X11&gt;X22),4,0))))</f>
        <v>0</v>
      </c>
      <c r="Y12" s="57">
        <f>IF(Y11=0,0,(IF(Y11=Y22,5,(IF(Y11&gt;Y22,10,0)))))</f>
        <v>0</v>
      </c>
    </row>
    <row r="13" spans="1:25" ht="15">
      <c r="A13" s="60"/>
      <c r="B13" s="60"/>
      <c r="C13" s="60"/>
      <c r="D13" s="60"/>
      <c r="E13" s="87">
        <f>IF(F9&gt;1,0,IF(E9=0,0,E11-E22))</f>
        <v>0</v>
      </c>
      <c r="F13" s="87">
        <f>IF(G9&gt;0.1,0,IF(F9=0,0,SUM(E11:F11)-SUM(E22:F22)))</f>
        <v>0</v>
      </c>
      <c r="G13" s="87">
        <f>IF(G9&gt;0.1,SUM(E11:G11)-SUM(E22:G22),0)</f>
        <v>0</v>
      </c>
      <c r="H13" s="61"/>
      <c r="I13" s="61"/>
      <c r="J13" s="61"/>
      <c r="K13" s="61"/>
      <c r="L13" s="61"/>
      <c r="M13" s="87">
        <f>IF(N9&gt;1,0,IF(M9=0,0,M11-M22))</f>
        <v>0</v>
      </c>
      <c r="N13" s="87">
        <f>IF(O9&gt;0.1,0,IF(N9=0,0,SUM(M11:N11)-SUM(M22:N22)))</f>
        <v>0</v>
      </c>
      <c r="O13" s="87">
        <f>IF(O9&gt;0.1,SUM(M11:O11)-SUM(M22:O22),0)</f>
        <v>0</v>
      </c>
      <c r="P13" s="61"/>
      <c r="Q13" s="61"/>
      <c r="R13" s="61"/>
      <c r="S13" s="61"/>
      <c r="T13" s="61"/>
      <c r="U13" s="87">
        <f>IF(V9&gt;1,0,IF(U9=0,0,U11-U22))</f>
        <v>0</v>
      </c>
      <c r="V13" s="87">
        <f>IF(W9&gt;0.1,0,IF(V9=0,0,SUM(U11:V11)-SUM(U22:V22)))</f>
        <v>0</v>
      </c>
      <c r="W13" s="87">
        <f>IF(W9&gt;0.1,SUM(U11:W11)-SUM(U22:W22),0)</f>
        <v>0</v>
      </c>
      <c r="X13" s="60"/>
      <c r="Y13" s="60"/>
    </row>
    <row r="14" spans="1:25" ht="15">
      <c r="A14" s="60"/>
      <c r="B14" s="60"/>
      <c r="C14" s="59"/>
      <c r="D14" s="59"/>
      <c r="E14" s="111"/>
      <c r="F14" s="111"/>
      <c r="G14" s="111"/>
      <c r="H14" s="62"/>
      <c r="I14" s="63"/>
      <c r="J14" s="62"/>
      <c r="K14" s="62"/>
      <c r="L14" s="62"/>
      <c r="M14" s="111"/>
      <c r="N14" s="111"/>
      <c r="O14" s="111"/>
      <c r="P14" s="62"/>
      <c r="Q14" s="64"/>
      <c r="R14" s="62"/>
      <c r="S14" s="62"/>
      <c r="T14" s="62"/>
      <c r="U14" s="88"/>
      <c r="V14" s="88"/>
      <c r="W14" s="88"/>
      <c r="X14" s="39" t="s">
        <v>18</v>
      </c>
      <c r="Y14" s="65">
        <f>SUM(E11:G11,M11:O11,U11:W11)-SUM(E22:G22,M22:O22,U22:W22)</f>
        <v>0</v>
      </c>
    </row>
    <row r="15" spans="1:25" ht="18" customHeight="1">
      <c r="A15" s="102" t="s">
        <v>35</v>
      </c>
      <c r="B15" s="102"/>
      <c r="C15" s="102"/>
      <c r="D15" s="102"/>
      <c r="E15" s="102"/>
      <c r="F15" s="102"/>
      <c r="G15" s="102"/>
      <c r="H15" s="103"/>
      <c r="I15" s="104" t="s">
        <v>2</v>
      </c>
      <c r="J15" s="105"/>
      <c r="K15" s="106"/>
      <c r="L15" s="8">
        <f>SUM(E23:Y23)</f>
        <v>0</v>
      </c>
      <c r="M15" s="9"/>
      <c r="N15" s="9"/>
      <c r="O15" s="10" t="s">
        <v>3</v>
      </c>
      <c r="P15" s="11">
        <f>Y22/27</f>
        <v>0</v>
      </c>
      <c r="Q15" s="12"/>
      <c r="R15" s="10" t="s">
        <v>4</v>
      </c>
      <c r="S15" s="107">
        <f>Y22</f>
        <v>0</v>
      </c>
      <c r="T15" s="108"/>
      <c r="U15" s="59"/>
      <c r="V15" s="59"/>
      <c r="W15" s="59"/>
      <c r="X15" s="59"/>
      <c r="Y15" s="59"/>
    </row>
    <row r="16" spans="1:25" ht="15">
      <c r="A16" s="14"/>
      <c r="B16" s="15" t="s">
        <v>5</v>
      </c>
      <c r="C16" s="16"/>
      <c r="D16" s="16"/>
      <c r="E16" s="16">
        <v>1</v>
      </c>
      <c r="F16" s="16">
        <v>2</v>
      </c>
      <c r="G16" s="16">
        <v>3</v>
      </c>
      <c r="H16" s="17" t="s">
        <v>6</v>
      </c>
      <c r="I16" s="22"/>
      <c r="J16" s="19" t="s">
        <v>7</v>
      </c>
      <c r="K16" s="16"/>
      <c r="L16" s="20"/>
      <c r="M16" s="16">
        <v>1</v>
      </c>
      <c r="N16" s="16">
        <v>2</v>
      </c>
      <c r="O16" s="16">
        <v>3</v>
      </c>
      <c r="P16" s="21" t="s">
        <v>6</v>
      </c>
      <c r="Q16" s="22"/>
      <c r="R16" s="23" t="s">
        <v>8</v>
      </c>
      <c r="S16" s="16"/>
      <c r="T16" s="16"/>
      <c r="U16" s="16">
        <v>1</v>
      </c>
      <c r="V16" s="16">
        <v>2</v>
      </c>
      <c r="W16" s="16">
        <v>3</v>
      </c>
      <c r="X16" s="17" t="s">
        <v>6</v>
      </c>
      <c r="Y16" s="59"/>
    </row>
    <row r="17" spans="1:25" ht="15">
      <c r="A17" s="15"/>
      <c r="B17" s="109" t="s">
        <v>9</v>
      </c>
      <c r="C17" s="110"/>
      <c r="D17" s="25" t="s">
        <v>10</v>
      </c>
      <c r="E17" s="26"/>
      <c r="F17" s="26"/>
      <c r="G17" s="26"/>
      <c r="H17" s="27"/>
      <c r="I17" s="28"/>
      <c r="J17" s="109" t="s">
        <v>9</v>
      </c>
      <c r="K17" s="110"/>
      <c r="L17" s="25" t="s">
        <v>11</v>
      </c>
      <c r="M17" s="29">
        <f>ROUNDDOWN(SUM($L18:$L20),0)</f>
        <v>0</v>
      </c>
      <c r="N17" s="29">
        <f>ROUNDDOWN(SUM($L18:$L20),0)</f>
        <v>0</v>
      </c>
      <c r="O17" s="29">
        <f>ROUNDDOWN(SUM($L18:$L20),0)</f>
        <v>0</v>
      </c>
      <c r="P17" s="12"/>
      <c r="Q17" s="28"/>
      <c r="R17" s="109" t="s">
        <v>9</v>
      </c>
      <c r="S17" s="110"/>
      <c r="T17" s="25" t="s">
        <v>11</v>
      </c>
      <c r="U17" s="29">
        <f>ROUNDDOWN(SUM($T18:$T20),0)</f>
        <v>0</v>
      </c>
      <c r="V17" s="29">
        <f>ROUNDDOWN(SUM($T18:$T20),0)</f>
        <v>0</v>
      </c>
      <c r="W17" s="29">
        <f>ROUNDDOWN(SUM($T18:$T20),0)</f>
        <v>0</v>
      </c>
      <c r="X17" s="12"/>
      <c r="Y17" s="4"/>
    </row>
    <row r="18" spans="1:25" ht="15">
      <c r="A18" s="15" t="s">
        <v>19</v>
      </c>
      <c r="B18" s="32"/>
      <c r="C18" s="33"/>
      <c r="D18" s="34"/>
      <c r="E18" s="72"/>
      <c r="F18" s="35"/>
      <c r="G18" s="35"/>
      <c r="H18" s="11">
        <f>SUM(E18:G18)</f>
        <v>0</v>
      </c>
      <c r="I18" s="28" t="s">
        <v>19</v>
      </c>
      <c r="J18" s="36"/>
      <c r="K18" s="34">
        <v>250</v>
      </c>
      <c r="L18" s="37">
        <v>0</v>
      </c>
      <c r="M18" s="35"/>
      <c r="N18" s="35"/>
      <c r="O18" s="35"/>
      <c r="P18" s="66">
        <f>SUM(M18:O18)</f>
        <v>0</v>
      </c>
      <c r="Q18" s="28" t="s">
        <v>19</v>
      </c>
      <c r="R18" s="36"/>
      <c r="S18" s="34">
        <v>250</v>
      </c>
      <c r="T18" s="37">
        <v>0</v>
      </c>
      <c r="U18" s="35"/>
      <c r="V18" s="35"/>
      <c r="W18" s="35"/>
      <c r="X18" s="34">
        <f>SUM(U18:W18)</f>
        <v>0</v>
      </c>
      <c r="Y18" s="24"/>
    </row>
    <row r="19" spans="1:25" ht="15">
      <c r="A19" s="15" t="s">
        <v>20</v>
      </c>
      <c r="B19" s="32"/>
      <c r="C19" s="33"/>
      <c r="D19" s="34"/>
      <c r="E19" s="72"/>
      <c r="F19" s="35"/>
      <c r="G19" s="35"/>
      <c r="H19" s="11">
        <f>SUM(E19:G19)</f>
        <v>0</v>
      </c>
      <c r="I19" s="28" t="s">
        <v>20</v>
      </c>
      <c r="J19" s="36"/>
      <c r="K19" s="34">
        <v>250</v>
      </c>
      <c r="L19" s="37">
        <v>0</v>
      </c>
      <c r="M19" s="35"/>
      <c r="N19" s="35"/>
      <c r="O19" s="35"/>
      <c r="P19" s="66">
        <f>SUM(M19:O19)</f>
        <v>0</v>
      </c>
      <c r="Q19" s="28" t="s">
        <v>20</v>
      </c>
      <c r="R19" s="36"/>
      <c r="S19" s="34">
        <v>250</v>
      </c>
      <c r="T19" s="37">
        <v>0</v>
      </c>
      <c r="U19" s="35"/>
      <c r="V19" s="35"/>
      <c r="W19" s="35"/>
      <c r="X19" s="34">
        <f>SUM(U19:W19)</f>
        <v>0</v>
      </c>
      <c r="Y19" s="38">
        <f>SUM(U18:W21,M18:O21,E18:G21)/27</f>
        <v>0</v>
      </c>
    </row>
    <row r="20" spans="1:25" ht="15">
      <c r="A20" s="15" t="s">
        <v>21</v>
      </c>
      <c r="B20" s="32"/>
      <c r="C20" s="33"/>
      <c r="D20" s="34"/>
      <c r="E20" s="72"/>
      <c r="F20" s="35"/>
      <c r="G20" s="35"/>
      <c r="H20" s="11">
        <f>SUM(E20:G20)</f>
        <v>0</v>
      </c>
      <c r="I20" s="28" t="s">
        <v>21</v>
      </c>
      <c r="J20" s="36"/>
      <c r="K20" s="34">
        <v>250</v>
      </c>
      <c r="L20" s="37">
        <v>0</v>
      </c>
      <c r="M20" s="35"/>
      <c r="N20" s="35"/>
      <c r="O20" s="35"/>
      <c r="P20" s="66">
        <f>SUM(M20:O20)</f>
        <v>0</v>
      </c>
      <c r="Q20" s="28" t="s">
        <v>21</v>
      </c>
      <c r="R20" s="36"/>
      <c r="S20" s="34">
        <v>250</v>
      </c>
      <c r="T20" s="37">
        <v>0</v>
      </c>
      <c r="U20" s="74"/>
      <c r="V20" s="35"/>
      <c r="W20" s="35"/>
      <c r="X20" s="34">
        <f>SUM(U20:W20)</f>
        <v>0</v>
      </c>
      <c r="Y20" s="39" t="s">
        <v>16</v>
      </c>
    </row>
    <row r="21" spans="1:25" ht="15">
      <c r="A21" s="40" t="s">
        <v>15</v>
      </c>
      <c r="B21" s="41"/>
      <c r="C21" s="42"/>
      <c r="D21" s="43"/>
      <c r="E21" s="44"/>
      <c r="F21" s="45"/>
      <c r="G21" s="45"/>
      <c r="H21" s="46">
        <f>SUM(E21:G21)</f>
        <v>0</v>
      </c>
      <c r="I21" s="47" t="s">
        <v>15</v>
      </c>
      <c r="J21" s="41"/>
      <c r="K21" s="34">
        <v>250</v>
      </c>
      <c r="L21" s="37">
        <v>0</v>
      </c>
      <c r="M21" s="45"/>
      <c r="N21" s="45"/>
      <c r="O21" s="45"/>
      <c r="P21" s="46">
        <f>SUM(M21:O21)</f>
        <v>0</v>
      </c>
      <c r="Q21" s="47" t="s">
        <v>15</v>
      </c>
      <c r="R21" s="41"/>
      <c r="S21" s="34">
        <v>250</v>
      </c>
      <c r="T21" s="37">
        <v>0</v>
      </c>
      <c r="U21" s="48"/>
      <c r="V21" s="45"/>
      <c r="W21" s="45"/>
      <c r="X21" s="43">
        <f>SUM(U21:W21)</f>
        <v>0</v>
      </c>
      <c r="Y21" s="39" t="s">
        <v>16</v>
      </c>
    </row>
    <row r="22" spans="1:25" ht="15">
      <c r="A22" s="4"/>
      <c r="B22" s="49"/>
      <c r="C22" s="4"/>
      <c r="D22" s="4"/>
      <c r="E22" s="67">
        <f>SUM(E18:E21)</f>
        <v>0</v>
      </c>
      <c r="F22" s="11">
        <f>SUM(F18:F21)</f>
        <v>0</v>
      </c>
      <c r="G22" s="11">
        <f>SUM(G18:G21)</f>
        <v>0</v>
      </c>
      <c r="H22" s="11">
        <f>SUM(H18:H21)</f>
        <v>0</v>
      </c>
      <c r="I22" s="51"/>
      <c r="J22" s="50"/>
      <c r="K22" s="4"/>
      <c r="L22" s="52"/>
      <c r="M22" s="11">
        <f>SUM(M17:M21)</f>
        <v>0</v>
      </c>
      <c r="N22" s="11">
        <f>SUM(N17:N21)</f>
        <v>0</v>
      </c>
      <c r="O22" s="11">
        <f>SUM(O17:O21)</f>
        <v>0</v>
      </c>
      <c r="P22" s="11">
        <f>SUM(M22:O22)</f>
        <v>0</v>
      </c>
      <c r="Q22" s="53"/>
      <c r="R22" s="50"/>
      <c r="S22" s="4"/>
      <c r="T22" s="49"/>
      <c r="U22" s="68">
        <f>SUM(U17:U21)</f>
        <v>0</v>
      </c>
      <c r="V22" s="11">
        <f>SUM(V17:V21)</f>
        <v>0</v>
      </c>
      <c r="W22" s="11">
        <f>SUM(W17:W21)</f>
        <v>0</v>
      </c>
      <c r="X22" s="11">
        <f>SUM(U22:W22)</f>
        <v>0</v>
      </c>
      <c r="Y22" s="54">
        <f>SUM(E22:G22,M22:O22,U22:W22)</f>
        <v>0</v>
      </c>
    </row>
    <row r="23" spans="1:25" ht="15">
      <c r="A23" s="59"/>
      <c r="B23" s="56" t="s">
        <v>17</v>
      </c>
      <c r="C23" s="4"/>
      <c r="D23" s="4"/>
      <c r="E23" s="75">
        <f>IF((E22=0),0,(IF((E22=E11),1,IF((E22&gt;E11),2,0))))</f>
        <v>0</v>
      </c>
      <c r="F23" s="75">
        <f>IF((F22=0),0,(IF((F22=F11),1,IF((F22&gt;F11),2,0))))</f>
        <v>0</v>
      </c>
      <c r="G23" s="75">
        <f>IF((G22=0),0,(IF((G22=G11),1,IF((G22&gt;G11),2,0))))</f>
        <v>0</v>
      </c>
      <c r="H23" s="75">
        <f>IF((H22=0),0,(IF((H22=H11),2,IF((H22&gt;H11),4,0))))</f>
        <v>0</v>
      </c>
      <c r="I23" s="58"/>
      <c r="J23" s="59"/>
      <c r="K23" s="4"/>
      <c r="L23" s="52"/>
      <c r="M23" s="75">
        <f>IF((M22=0),0,(IF((M22=M11),1,IF((M22&gt;M11),2,0))))</f>
        <v>0</v>
      </c>
      <c r="N23" s="75">
        <f>IF((N22=0),0,(IF((N22=N11),1,IF((N22&gt;N11),2,0))))</f>
        <v>0</v>
      </c>
      <c r="O23" s="75">
        <f>IF((O22=0),0,(IF((O22=O11),1,IF((O22&gt;O11),2,0))))</f>
        <v>0</v>
      </c>
      <c r="P23" s="75">
        <f>IF((P22=0),0,(IF((P22=P11),2,IF((P22&gt;P11),4,0))))</f>
        <v>0</v>
      </c>
      <c r="Q23" s="58"/>
      <c r="R23" s="59"/>
      <c r="S23" s="4"/>
      <c r="T23" s="4"/>
      <c r="U23" s="75">
        <f>IF((U22=0),0,(IF((U22=U11),1,IF((U22&gt;U11),2,0))))</f>
        <v>0</v>
      </c>
      <c r="V23" s="75">
        <f>IF((V22=0),0,(IF((V22=V11),1,IF((V22&gt;V11),2,0))))</f>
        <v>0</v>
      </c>
      <c r="W23" s="75">
        <f>IF((W22=0),0,(IF((W22=W11),1,IF((W22&gt;W11),2,0))))</f>
        <v>0</v>
      </c>
      <c r="X23" s="75">
        <f>IF((X22=0),0,(IF((X22=X11),2,IF((X22&gt;X11),4,0))))</f>
        <v>0</v>
      </c>
      <c r="Y23" s="75">
        <f>IF(Y22=0,0,(IF(Y22=Y11,5,(IF(Y22&gt;Y11,10,0)))))</f>
        <v>0</v>
      </c>
    </row>
  </sheetData>
  <mergeCells count="25">
    <mergeCell ref="B17:C17"/>
    <mergeCell ref="J17:K17"/>
    <mergeCell ref="R17:S17"/>
    <mergeCell ref="U13:U14"/>
    <mergeCell ref="V13:V14"/>
    <mergeCell ref="B6:C6"/>
    <mergeCell ref="J6:K6"/>
    <mergeCell ref="R6:S6"/>
    <mergeCell ref="W13:W14"/>
    <mergeCell ref="A15:H15"/>
    <mergeCell ref="I15:K15"/>
    <mergeCell ref="S15:T15"/>
    <mergeCell ref="E13:E14"/>
    <mergeCell ref="F13:F14"/>
    <mergeCell ref="G13:G14"/>
    <mergeCell ref="M13:M14"/>
    <mergeCell ref="N13:N14"/>
    <mergeCell ref="O13:O14"/>
    <mergeCell ref="A1:B2"/>
    <mergeCell ref="C1:J2"/>
    <mergeCell ref="K1:Y3"/>
    <mergeCell ref="E3:H3"/>
    <mergeCell ref="A4:H4"/>
    <mergeCell ref="I4:K4"/>
    <mergeCell ref="S4:T4"/>
  </mergeCells>
  <conditionalFormatting sqref="E13:G13 H14:L14 M13:O13 U13:W13 P14:T14 C14:D14">
    <cfRule type="cellIs" dxfId="3" priority="4" operator="equal">
      <formula>0</formula>
    </cfRule>
  </conditionalFormatting>
  <conditionalFormatting sqref="U18:W21 M18:O21 E18:G21 U7:W10 M7:O10 E7:G10">
    <cfRule type="cellIs" dxfId="2" priority="3" operator="greaterThan">
      <formula>250</formula>
    </cfRule>
  </conditionalFormatting>
  <conditionalFormatting sqref="U18:W21 M18:O21 E18:G21 U7:W10 M7:O10 E7:G10">
    <cfRule type="cellIs" dxfId="1" priority="2" operator="greaterThan">
      <formula>250</formula>
    </cfRule>
  </conditionalFormatting>
  <conditionalFormatting sqref="U18:W21 M18:O21 E18:G21 U7:W10 M7:O10 E7:G10">
    <cfRule type="cellIs" dxfId="0" priority="1" operator="greaterThan">
      <formula>290</formula>
    </cfRule>
  </conditionalFormatting>
  <pageMargins left="0.7" right="0.7" top="0.75" bottom="0.75" header="0.3" footer="0.3"/>
  <ignoredErrors>
    <ignoredError sqref="P18:P20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5"/>
  <sheetViews>
    <sheetView tabSelected="1" workbookViewId="0">
      <selection activeCell="F8" sqref="F8"/>
    </sheetView>
  </sheetViews>
  <sheetFormatPr baseColWidth="10" defaultColWidth="8.83203125" defaultRowHeight="15"/>
  <cols>
    <col min="1" max="1" width="25.6640625" customWidth="1"/>
    <col min="2" max="2" width="28" style="76" bestFit="1" customWidth="1"/>
    <col min="3" max="3" width="20.6640625" style="76" customWidth="1"/>
    <col min="4" max="5" width="7.83203125" style="76" customWidth="1"/>
    <col min="6" max="7" width="7.6640625" style="76" customWidth="1"/>
    <col min="8" max="8" width="7.5" style="76" customWidth="1"/>
  </cols>
  <sheetData>
    <row r="1" spans="1:8" s="86" customFormat="1" ht="28.5" customHeight="1" thickBot="1">
      <c r="A1" s="86" t="s">
        <v>40</v>
      </c>
      <c r="B1" s="86" t="s">
        <v>23</v>
      </c>
      <c r="C1" s="86" t="s">
        <v>22</v>
      </c>
      <c r="D1" s="86" t="s">
        <v>41</v>
      </c>
      <c r="E1" s="86" t="s">
        <v>24</v>
      </c>
      <c r="F1" s="86" t="s">
        <v>25</v>
      </c>
      <c r="G1" s="86" t="s">
        <v>26</v>
      </c>
      <c r="H1" s="86" t="s">
        <v>27</v>
      </c>
    </row>
    <row r="2" spans="1:8">
      <c r="A2" s="112" t="s">
        <v>28</v>
      </c>
      <c r="B2" s="76" t="str">
        <f>Match1!A4</f>
        <v>PLACE LEFT LANE TEAM HERE</v>
      </c>
      <c r="C2" s="76">
        <f>Match1!C7</f>
        <v>0</v>
      </c>
      <c r="D2" s="76" t="s">
        <v>42</v>
      </c>
      <c r="E2" s="76">
        <f>Match1!F7</f>
        <v>0</v>
      </c>
      <c r="F2" s="76">
        <f>Match1!G7</f>
        <v>0</v>
      </c>
      <c r="G2" s="76">
        <f>Match1!H7</f>
        <v>0</v>
      </c>
      <c r="H2" s="76">
        <f>Match1!I7</f>
        <v>0</v>
      </c>
    </row>
    <row r="3" spans="1:8" ht="16" thickBot="1">
      <c r="A3" s="113"/>
      <c r="B3" s="76" t="str">
        <f>Match1!A4</f>
        <v>PLACE LEFT LANE TEAM HERE</v>
      </c>
      <c r="C3" s="76">
        <f>Match1!C8</f>
        <v>0</v>
      </c>
      <c r="D3" s="76" t="s">
        <v>42</v>
      </c>
      <c r="E3" s="76">
        <f>Match1!F8</f>
        <v>0</v>
      </c>
      <c r="F3" s="76">
        <f>Match1!G8</f>
        <v>0</v>
      </c>
      <c r="G3" s="76">
        <f>Match1!H8</f>
        <v>0</v>
      </c>
      <c r="H3" s="76">
        <f>Match1!I8</f>
        <v>0</v>
      </c>
    </row>
    <row r="4" spans="1:8" ht="16" thickBot="1">
      <c r="A4" s="113"/>
      <c r="B4" s="76" t="str">
        <f>Match1!A4</f>
        <v>PLACE LEFT LANE TEAM HERE</v>
      </c>
      <c r="C4" s="76">
        <f>Match1!C9</f>
        <v>0</v>
      </c>
      <c r="D4" s="76" t="s">
        <v>42</v>
      </c>
      <c r="E4" s="76">
        <f>Match1!F9</f>
        <v>0</v>
      </c>
      <c r="F4" s="76">
        <f>Match1!G9</f>
        <v>0</v>
      </c>
      <c r="G4" s="76">
        <f>Match1!H9</f>
        <v>0</v>
      </c>
      <c r="H4" s="76">
        <f>Match1!I9</f>
        <v>0</v>
      </c>
    </row>
    <row r="5" spans="1:8" ht="16" thickBot="1">
      <c r="A5" s="113"/>
      <c r="B5" s="76" t="str">
        <f>Match1!A4</f>
        <v>PLACE LEFT LANE TEAM HERE</v>
      </c>
      <c r="C5" s="76">
        <f>Match1!C10</f>
        <v>0</v>
      </c>
      <c r="D5" s="76" t="s">
        <v>42</v>
      </c>
      <c r="E5" s="76">
        <f>Match1!F10</f>
        <v>0</v>
      </c>
      <c r="F5" s="76">
        <f>Match1!G10</f>
        <v>0</v>
      </c>
      <c r="G5" s="76">
        <f>Match1!H10</f>
        <v>0</v>
      </c>
      <c r="H5" s="76">
        <f>Match1!I10</f>
        <v>0</v>
      </c>
    </row>
    <row r="6" spans="1:8" ht="16" thickBot="1">
      <c r="A6" s="113"/>
      <c r="B6" s="76" t="str">
        <f>Match1!A4</f>
        <v>PLACE LEFT LANE TEAM HERE</v>
      </c>
      <c r="C6" s="76">
        <f>Match1!L7</f>
        <v>0</v>
      </c>
      <c r="D6" s="76">
        <f>Match1!M7</f>
        <v>250</v>
      </c>
      <c r="E6" s="76">
        <f>Match1!O7</f>
        <v>0</v>
      </c>
      <c r="F6" s="76">
        <f>Match1!P7</f>
        <v>0</v>
      </c>
      <c r="G6" s="76">
        <f>Match1!Q7</f>
        <v>0</v>
      </c>
      <c r="H6" s="76">
        <f>Match1!R7</f>
        <v>0</v>
      </c>
    </row>
    <row r="7" spans="1:8" ht="16" thickBot="1">
      <c r="A7" s="113"/>
      <c r="B7" s="76" t="str">
        <f>Match1!A4</f>
        <v>PLACE LEFT LANE TEAM HERE</v>
      </c>
      <c r="C7" s="76">
        <f>Match1!L8</f>
        <v>0</v>
      </c>
      <c r="D7" s="76">
        <f>Match1!M8</f>
        <v>250</v>
      </c>
      <c r="E7" s="76">
        <f>Match1!O8</f>
        <v>0</v>
      </c>
      <c r="F7" s="76">
        <f>Match1!P8</f>
        <v>0</v>
      </c>
      <c r="G7" s="76">
        <f>Match1!Q8</f>
        <v>0</v>
      </c>
      <c r="H7" s="76">
        <f>Match1!R8</f>
        <v>0</v>
      </c>
    </row>
    <row r="8" spans="1:8" ht="16" thickBot="1">
      <c r="A8" s="113"/>
      <c r="B8" s="76" t="str">
        <f>Match1!A4</f>
        <v>PLACE LEFT LANE TEAM HERE</v>
      </c>
      <c r="C8" s="76">
        <f>Match1!L9</f>
        <v>0</v>
      </c>
      <c r="D8" s="76">
        <f>Match1!M9</f>
        <v>250</v>
      </c>
      <c r="E8" s="76">
        <f>Match1!O9</f>
        <v>0</v>
      </c>
      <c r="F8" s="76">
        <f>Match1!P9</f>
        <v>0</v>
      </c>
      <c r="G8" s="76">
        <f>Match1!Q9</f>
        <v>0</v>
      </c>
      <c r="H8" s="76">
        <f>Match1!R9</f>
        <v>0</v>
      </c>
    </row>
    <row r="9" spans="1:8" ht="16" thickBot="1">
      <c r="A9" s="113"/>
      <c r="B9" s="76" t="str">
        <f>Match1!A4</f>
        <v>PLACE LEFT LANE TEAM HERE</v>
      </c>
      <c r="C9" s="76">
        <f>Match1!L10</f>
        <v>0</v>
      </c>
      <c r="D9" s="76">
        <f>Match1!M10</f>
        <v>250</v>
      </c>
      <c r="E9" s="76">
        <f>Match1!O10</f>
        <v>0</v>
      </c>
      <c r="F9" s="76">
        <f>Match1!P10</f>
        <v>0</v>
      </c>
      <c r="G9" s="76">
        <f>Match1!Q10</f>
        <v>0</v>
      </c>
      <c r="H9" s="76">
        <f>Match1!R10</f>
        <v>0</v>
      </c>
    </row>
    <row r="10" spans="1:8" ht="16" thickBot="1">
      <c r="A10" s="113"/>
      <c r="B10" s="76" t="str">
        <f>Match1!A4</f>
        <v>PLACE LEFT LANE TEAM HERE</v>
      </c>
      <c r="C10" s="76">
        <f>Match1!U7</f>
        <v>0</v>
      </c>
      <c r="D10" s="76">
        <f>Match1!V7</f>
        <v>250</v>
      </c>
      <c r="E10" s="76">
        <f>Match1!X7</f>
        <v>0</v>
      </c>
      <c r="F10" s="76">
        <f>Match1!Y7</f>
        <v>0</v>
      </c>
      <c r="G10" s="76">
        <f>Match1!Z7</f>
        <v>0</v>
      </c>
      <c r="H10" s="76">
        <f>Match1!AA7</f>
        <v>0</v>
      </c>
    </row>
    <row r="11" spans="1:8" ht="16" thickBot="1">
      <c r="A11" s="113"/>
      <c r="B11" s="76" t="str">
        <f>Match1!A4</f>
        <v>PLACE LEFT LANE TEAM HERE</v>
      </c>
      <c r="C11" s="76">
        <f>Match1!U8</f>
        <v>0</v>
      </c>
      <c r="D11" s="76">
        <f>Match1!V8</f>
        <v>250</v>
      </c>
      <c r="E11" s="76">
        <f>Match1!X8</f>
        <v>0</v>
      </c>
      <c r="F11" s="76">
        <f>Match1!Y8</f>
        <v>0</v>
      </c>
      <c r="G11" s="76">
        <f>Match1!Z8</f>
        <v>0</v>
      </c>
      <c r="H11" s="76">
        <f>Match1!AA8</f>
        <v>0</v>
      </c>
    </row>
    <row r="12" spans="1:8" ht="16" thickBot="1">
      <c r="A12" s="113"/>
      <c r="B12" s="76" t="str">
        <f>Match1!A4</f>
        <v>PLACE LEFT LANE TEAM HERE</v>
      </c>
      <c r="C12" s="76">
        <f>Match1!U9</f>
        <v>0</v>
      </c>
      <c r="D12" s="76">
        <f>Match1!V9</f>
        <v>250</v>
      </c>
      <c r="E12" s="76">
        <f>Match1!X9</f>
        <v>0</v>
      </c>
      <c r="F12" s="76">
        <f>Match1!Y9</f>
        <v>0</v>
      </c>
      <c r="G12" s="76">
        <f>Match1!Z9</f>
        <v>0</v>
      </c>
      <c r="H12" s="76">
        <f>Match1!AA9</f>
        <v>0</v>
      </c>
    </row>
    <row r="13" spans="1:8" ht="16" thickBot="1">
      <c r="A13" s="113"/>
      <c r="B13" s="76" t="str">
        <f>Match1!A4</f>
        <v>PLACE LEFT LANE TEAM HERE</v>
      </c>
      <c r="C13" s="76">
        <f>Match1!U10</f>
        <v>0</v>
      </c>
      <c r="D13" s="76">
        <f>Match1!V10</f>
        <v>250</v>
      </c>
      <c r="E13" s="76">
        <f>Match1!X10</f>
        <v>0</v>
      </c>
      <c r="F13" s="76">
        <f>Match1!Y10</f>
        <v>0</v>
      </c>
      <c r="G13" s="76">
        <f>Match1!Z10</f>
        <v>0</v>
      </c>
      <c r="H13" s="76">
        <f>Match1!AA10</f>
        <v>0</v>
      </c>
    </row>
    <row r="14" spans="1:8" ht="16" thickBot="1">
      <c r="A14" s="113"/>
      <c r="B14" s="76" t="str">
        <f>Match1!A15</f>
        <v>PLACE RIGHT LANE TEAM HERE</v>
      </c>
      <c r="C14" s="76">
        <f>Match1!C18</f>
        <v>0</v>
      </c>
      <c r="D14" s="76" t="s">
        <v>42</v>
      </c>
      <c r="E14" s="76">
        <f>Match1!F18</f>
        <v>0</v>
      </c>
      <c r="F14" s="76">
        <f>Match1!G18</f>
        <v>0</v>
      </c>
      <c r="G14" s="76">
        <f>Match1!H18</f>
        <v>0</v>
      </c>
      <c r="H14" s="76">
        <f>Match1!I18</f>
        <v>0</v>
      </c>
    </row>
    <row r="15" spans="1:8" ht="16" thickBot="1">
      <c r="A15" s="113"/>
      <c r="B15" s="76" t="str">
        <f>Match1!A15</f>
        <v>PLACE RIGHT LANE TEAM HERE</v>
      </c>
      <c r="C15" s="76">
        <f>Match1!C19</f>
        <v>0</v>
      </c>
      <c r="D15" s="76" t="s">
        <v>42</v>
      </c>
      <c r="E15" s="76">
        <f>Match1!F19</f>
        <v>0</v>
      </c>
      <c r="F15" s="76">
        <f>Match1!G19</f>
        <v>0</v>
      </c>
      <c r="G15" s="76">
        <f>Match1!H19</f>
        <v>0</v>
      </c>
      <c r="H15" s="76">
        <f>Match1!I19</f>
        <v>0</v>
      </c>
    </row>
    <row r="16" spans="1:8" ht="16" thickBot="1">
      <c r="A16" s="113"/>
      <c r="B16" s="76" t="str">
        <f>Match1!A15</f>
        <v>PLACE RIGHT LANE TEAM HERE</v>
      </c>
      <c r="C16" s="76">
        <f>Match1!C20</f>
        <v>0</v>
      </c>
      <c r="D16" s="76" t="s">
        <v>42</v>
      </c>
      <c r="E16" s="76">
        <f>Match1!F20</f>
        <v>0</v>
      </c>
      <c r="F16" s="76">
        <f>Match1!G20</f>
        <v>0</v>
      </c>
      <c r="G16" s="76">
        <f>Match1!H20</f>
        <v>0</v>
      </c>
      <c r="H16" s="76">
        <f>Match1!I20</f>
        <v>0</v>
      </c>
    </row>
    <row r="17" spans="1:8" ht="16" thickBot="1">
      <c r="A17" s="113"/>
      <c r="B17" s="76" t="str">
        <f>Match1!A15</f>
        <v>PLACE RIGHT LANE TEAM HERE</v>
      </c>
      <c r="C17" s="76">
        <f>Match1!C21</f>
        <v>0</v>
      </c>
      <c r="D17" s="76" t="s">
        <v>42</v>
      </c>
      <c r="E17" s="76">
        <f>Match1!F21</f>
        <v>0</v>
      </c>
      <c r="F17" s="76">
        <f>Match1!G21</f>
        <v>0</v>
      </c>
      <c r="G17" s="76">
        <f>Match1!H21</f>
        <v>0</v>
      </c>
      <c r="H17" s="76">
        <f>Match1!I21</f>
        <v>0</v>
      </c>
    </row>
    <row r="18" spans="1:8">
      <c r="A18" s="113"/>
      <c r="B18" s="76" t="str">
        <f>Match1!A15</f>
        <v>PLACE RIGHT LANE TEAM HERE</v>
      </c>
      <c r="C18" s="76">
        <f>Match1!L18</f>
        <v>0</v>
      </c>
      <c r="D18" s="76">
        <f>Match1!M18</f>
        <v>250</v>
      </c>
      <c r="E18" s="76">
        <f>Match1!O18</f>
        <v>0</v>
      </c>
      <c r="F18" s="76">
        <f>Match1!P18</f>
        <v>0</v>
      </c>
      <c r="G18" s="76">
        <f>Match1!Q18</f>
        <v>0</v>
      </c>
      <c r="H18" s="76">
        <f>Match1!R18</f>
        <v>0</v>
      </c>
    </row>
    <row r="19" spans="1:8">
      <c r="A19" s="113"/>
      <c r="B19" s="76" t="str">
        <f>Match1!A15</f>
        <v>PLACE RIGHT LANE TEAM HERE</v>
      </c>
      <c r="C19" s="76">
        <f>Match1!L19</f>
        <v>0</v>
      </c>
      <c r="D19" s="76">
        <f>Match1!M19</f>
        <v>250</v>
      </c>
      <c r="E19" s="76">
        <f>Match1!O19</f>
        <v>0</v>
      </c>
      <c r="F19" s="76">
        <f>Match1!P19</f>
        <v>0</v>
      </c>
      <c r="G19" s="76">
        <f>Match1!Q19</f>
        <v>0</v>
      </c>
      <c r="H19" s="76">
        <f>Match1!R19</f>
        <v>0</v>
      </c>
    </row>
    <row r="20" spans="1:8">
      <c r="A20" s="113"/>
      <c r="B20" s="76" t="str">
        <f>Match1!A15</f>
        <v>PLACE RIGHT LANE TEAM HERE</v>
      </c>
      <c r="C20" s="76">
        <f>Match1!L20</f>
        <v>0</v>
      </c>
      <c r="D20" s="76">
        <f>Match1!M20</f>
        <v>250</v>
      </c>
      <c r="E20" s="76">
        <f>Match1!O20</f>
        <v>0</v>
      </c>
      <c r="F20" s="76">
        <f>Match1!P20</f>
        <v>0</v>
      </c>
      <c r="G20" s="76">
        <f>Match1!Q20</f>
        <v>0</v>
      </c>
      <c r="H20" s="76">
        <f>Match1!R20</f>
        <v>0</v>
      </c>
    </row>
    <row r="21" spans="1:8">
      <c r="A21" s="113"/>
      <c r="B21" s="76" t="str">
        <f>Match1!A15</f>
        <v>PLACE RIGHT LANE TEAM HERE</v>
      </c>
      <c r="C21" s="76">
        <f>Match1!L21</f>
        <v>0</v>
      </c>
      <c r="D21" s="76">
        <f>Match1!M21</f>
        <v>250</v>
      </c>
      <c r="E21" s="76">
        <f>Match1!O21</f>
        <v>0</v>
      </c>
      <c r="F21" s="76">
        <f>Match1!P21</f>
        <v>0</v>
      </c>
      <c r="G21" s="76">
        <f>Match1!Q21</f>
        <v>0</v>
      </c>
      <c r="H21" s="76">
        <f>Match1!R21</f>
        <v>0</v>
      </c>
    </row>
    <row r="22" spans="1:8">
      <c r="A22" s="113"/>
      <c r="B22" s="76" t="str">
        <f>Match1!A15</f>
        <v>PLACE RIGHT LANE TEAM HERE</v>
      </c>
      <c r="C22" s="76">
        <f>Match1!U18</f>
        <v>0</v>
      </c>
      <c r="D22" s="76">
        <f>Match1!V18</f>
        <v>250</v>
      </c>
      <c r="E22" s="76">
        <f>Match1!X18</f>
        <v>0</v>
      </c>
      <c r="F22" s="76">
        <f>Match1!Y18</f>
        <v>0</v>
      </c>
      <c r="G22" s="76">
        <f>Match1!Z18</f>
        <v>0</v>
      </c>
      <c r="H22" s="76">
        <f>Match1!AA18</f>
        <v>0</v>
      </c>
    </row>
    <row r="23" spans="1:8">
      <c r="A23" s="113"/>
      <c r="B23" s="76" t="str">
        <f>Match1!A15</f>
        <v>PLACE RIGHT LANE TEAM HERE</v>
      </c>
      <c r="C23" s="76">
        <f>Match1!U19</f>
        <v>0</v>
      </c>
      <c r="D23" s="76">
        <f>Match1!V19</f>
        <v>250</v>
      </c>
      <c r="E23" s="76">
        <f>Match1!X19</f>
        <v>0</v>
      </c>
      <c r="F23" s="76">
        <f>Match1!Y19</f>
        <v>0</v>
      </c>
      <c r="G23" s="76">
        <f>Match1!Z19</f>
        <v>0</v>
      </c>
      <c r="H23" s="76">
        <f>Match1!AA19</f>
        <v>0</v>
      </c>
    </row>
    <row r="24" spans="1:8">
      <c r="A24" s="113"/>
      <c r="B24" s="76" t="str">
        <f>Match1!A15</f>
        <v>PLACE RIGHT LANE TEAM HERE</v>
      </c>
      <c r="C24" s="76">
        <f>Match1!U20</f>
        <v>0</v>
      </c>
      <c r="D24" s="76">
        <f>Match1!V20</f>
        <v>250</v>
      </c>
      <c r="E24" s="76">
        <f>Match1!X20</f>
        <v>0</v>
      </c>
      <c r="F24" s="76">
        <f>Match1!Y20</f>
        <v>0</v>
      </c>
      <c r="G24" s="76">
        <f>Match1!Z20</f>
        <v>0</v>
      </c>
      <c r="H24" s="76">
        <f>Match1!AA20</f>
        <v>0</v>
      </c>
    </row>
    <row r="25" spans="1:8" s="71" customFormat="1" ht="16" thickBot="1">
      <c r="A25" s="114"/>
      <c r="B25" s="77" t="str">
        <f>Match1!A15</f>
        <v>PLACE RIGHT LANE TEAM HERE</v>
      </c>
      <c r="C25" s="77">
        <f>Match1!U21</f>
        <v>0</v>
      </c>
      <c r="D25" s="77">
        <f>Match1!V21</f>
        <v>250</v>
      </c>
      <c r="E25" s="77">
        <f>Match1!X21</f>
        <v>0</v>
      </c>
      <c r="F25" s="77">
        <f>Match1!Y21</f>
        <v>0</v>
      </c>
      <c r="G25" s="77">
        <f>Match1!Z21</f>
        <v>0</v>
      </c>
      <c r="H25" s="77">
        <f>Match1!AA21</f>
        <v>0</v>
      </c>
    </row>
    <row r="26" spans="1:8">
      <c r="A26" s="112" t="s">
        <v>33</v>
      </c>
      <c r="B26" s="76" t="str">
        <f>Match2!A4</f>
        <v>PLACE LEFT LANE TEAM HERE</v>
      </c>
      <c r="C26" s="76">
        <f>Match2!B7</f>
        <v>0</v>
      </c>
      <c r="D26" s="76" t="s">
        <v>42</v>
      </c>
      <c r="E26" s="76">
        <f>Match2!E7</f>
        <v>0</v>
      </c>
      <c r="F26" s="76">
        <f>Match2!F7</f>
        <v>0</v>
      </c>
      <c r="G26" s="76">
        <f>Match2!G7</f>
        <v>0</v>
      </c>
      <c r="H26" s="76">
        <f>Match2!H7</f>
        <v>0</v>
      </c>
    </row>
    <row r="27" spans="1:8" ht="16" thickBot="1">
      <c r="A27" s="113"/>
      <c r="B27" s="76" t="str">
        <f>Match2!A4</f>
        <v>PLACE LEFT LANE TEAM HERE</v>
      </c>
      <c r="C27" s="76">
        <f>Match2!B8</f>
        <v>0</v>
      </c>
      <c r="D27" s="76" t="s">
        <v>42</v>
      </c>
      <c r="E27" s="76">
        <f>Match2!E8</f>
        <v>0</v>
      </c>
      <c r="F27" s="76">
        <f>Match2!F8</f>
        <v>0</v>
      </c>
      <c r="G27" s="76">
        <f>Match2!G8</f>
        <v>0</v>
      </c>
      <c r="H27" s="76">
        <f>Match2!H8</f>
        <v>0</v>
      </c>
    </row>
    <row r="28" spans="1:8" ht="16" thickBot="1">
      <c r="A28" s="113"/>
      <c r="B28" s="76" t="str">
        <f>Match2!A4</f>
        <v>PLACE LEFT LANE TEAM HERE</v>
      </c>
      <c r="C28" s="76">
        <f>Match2!B9</f>
        <v>0</v>
      </c>
      <c r="D28" s="76" t="s">
        <v>42</v>
      </c>
      <c r="E28" s="76">
        <f>Match2!E9</f>
        <v>0</v>
      </c>
      <c r="F28" s="76">
        <f>Match2!F9</f>
        <v>0</v>
      </c>
      <c r="G28" s="76">
        <f>Match2!G9</f>
        <v>0</v>
      </c>
      <c r="H28" s="76">
        <f>Match2!H9</f>
        <v>0</v>
      </c>
    </row>
    <row r="29" spans="1:8" ht="16" thickBot="1">
      <c r="A29" s="113"/>
      <c r="B29" s="76" t="str">
        <f>Match2!A4</f>
        <v>PLACE LEFT LANE TEAM HERE</v>
      </c>
      <c r="C29" s="76">
        <f>Match2!B10</f>
        <v>0</v>
      </c>
      <c r="D29" s="76" t="s">
        <v>42</v>
      </c>
      <c r="E29" s="76">
        <f>Match2!E10</f>
        <v>0</v>
      </c>
      <c r="F29" s="76">
        <f>Match2!F10</f>
        <v>0</v>
      </c>
      <c r="G29" s="76">
        <f>Match2!G10</f>
        <v>0</v>
      </c>
      <c r="H29" s="76">
        <f>Match2!H10</f>
        <v>0</v>
      </c>
    </row>
    <row r="30" spans="1:8" ht="16" thickBot="1">
      <c r="A30" s="113"/>
      <c r="B30" s="76" t="str">
        <f>Match2!A4</f>
        <v>PLACE LEFT LANE TEAM HERE</v>
      </c>
      <c r="C30" s="76">
        <f>Match2!J7</f>
        <v>0</v>
      </c>
      <c r="D30" s="76">
        <f>Match2!K7</f>
        <v>250</v>
      </c>
      <c r="E30" s="76">
        <f>Match2!M7</f>
        <v>0</v>
      </c>
      <c r="F30" s="76">
        <f>Match2!N7</f>
        <v>0</v>
      </c>
      <c r="G30" s="76">
        <f>Match2!O7</f>
        <v>0</v>
      </c>
      <c r="H30" s="76">
        <f>Match2!P7</f>
        <v>0</v>
      </c>
    </row>
    <row r="31" spans="1:8" ht="16" thickBot="1">
      <c r="A31" s="113"/>
      <c r="B31" s="76" t="str">
        <f>Match2!A4</f>
        <v>PLACE LEFT LANE TEAM HERE</v>
      </c>
      <c r="C31" s="76">
        <f>Match2!J8</f>
        <v>0</v>
      </c>
      <c r="D31" s="76">
        <f>Match2!K8</f>
        <v>250</v>
      </c>
      <c r="E31" s="76">
        <f>Match2!M8</f>
        <v>0</v>
      </c>
      <c r="F31" s="76">
        <f>Match2!N8</f>
        <v>0</v>
      </c>
      <c r="G31" s="76">
        <f>Match2!O8</f>
        <v>0</v>
      </c>
      <c r="H31" s="76">
        <f>Match2!P8</f>
        <v>0</v>
      </c>
    </row>
    <row r="32" spans="1:8" ht="16" thickBot="1">
      <c r="A32" s="113"/>
      <c r="B32" s="76" t="str">
        <f>Match2!A4</f>
        <v>PLACE LEFT LANE TEAM HERE</v>
      </c>
      <c r="C32" s="76">
        <f>Match2!J9</f>
        <v>0</v>
      </c>
      <c r="D32" s="76">
        <f>Match2!K9</f>
        <v>250</v>
      </c>
      <c r="E32" s="76">
        <f>Match2!M9</f>
        <v>0</v>
      </c>
      <c r="F32" s="76">
        <f>Match2!N9</f>
        <v>0</v>
      </c>
      <c r="G32" s="76">
        <f>Match2!O9</f>
        <v>0</v>
      </c>
      <c r="H32" s="76">
        <f>Match2!P9</f>
        <v>0</v>
      </c>
    </row>
    <row r="33" spans="1:8" ht="16" thickBot="1">
      <c r="A33" s="113"/>
      <c r="B33" s="76" t="str">
        <f>Match2!A4</f>
        <v>PLACE LEFT LANE TEAM HERE</v>
      </c>
      <c r="C33" s="76">
        <f>Match2!J10</f>
        <v>0</v>
      </c>
      <c r="D33" s="76">
        <f>Match2!K10</f>
        <v>250</v>
      </c>
      <c r="E33" s="76">
        <f>Match2!M10</f>
        <v>0</v>
      </c>
      <c r="F33" s="76">
        <f>Match2!N10</f>
        <v>0</v>
      </c>
      <c r="G33" s="76">
        <f>Match2!O10</f>
        <v>0</v>
      </c>
      <c r="H33" s="76">
        <f>Match2!P10</f>
        <v>0</v>
      </c>
    </row>
    <row r="34" spans="1:8" ht="16" thickBot="1">
      <c r="A34" s="113"/>
      <c r="B34" s="76" t="str">
        <f>Match2!A4</f>
        <v>PLACE LEFT LANE TEAM HERE</v>
      </c>
      <c r="C34" s="76">
        <f>Match2!R7</f>
        <v>0</v>
      </c>
      <c r="D34" s="76">
        <f>Match2!S7</f>
        <v>250</v>
      </c>
      <c r="E34" s="76">
        <f>Match2!U7</f>
        <v>0</v>
      </c>
      <c r="F34" s="76">
        <f>Match2!V7</f>
        <v>0</v>
      </c>
      <c r="G34" s="76">
        <f>Match2!W7</f>
        <v>0</v>
      </c>
      <c r="H34" s="76">
        <f>Match2!X7</f>
        <v>0</v>
      </c>
    </row>
    <row r="35" spans="1:8" ht="16" thickBot="1">
      <c r="A35" s="113"/>
      <c r="B35" s="76" t="str">
        <f>Match2!A4</f>
        <v>PLACE LEFT LANE TEAM HERE</v>
      </c>
      <c r="C35" s="76">
        <f>Match2!R8</f>
        <v>0</v>
      </c>
      <c r="D35" s="76">
        <f>Match2!S8</f>
        <v>250</v>
      </c>
      <c r="E35" s="76">
        <f>Match2!U8</f>
        <v>0</v>
      </c>
      <c r="F35" s="76">
        <f>Match2!V8</f>
        <v>0</v>
      </c>
      <c r="G35" s="76">
        <f>Match2!W8</f>
        <v>0</v>
      </c>
      <c r="H35" s="76">
        <f>Match2!X8</f>
        <v>0</v>
      </c>
    </row>
    <row r="36" spans="1:8" ht="16" thickBot="1">
      <c r="A36" s="113"/>
      <c r="B36" s="76" t="str">
        <f>Match2!A4</f>
        <v>PLACE LEFT LANE TEAM HERE</v>
      </c>
      <c r="C36" s="76">
        <f>Match2!R9</f>
        <v>0</v>
      </c>
      <c r="D36" s="76">
        <f>Match2!S9</f>
        <v>250</v>
      </c>
      <c r="E36" s="76">
        <f>Match2!U9</f>
        <v>0</v>
      </c>
      <c r="F36" s="76">
        <f>Match2!V9</f>
        <v>0</v>
      </c>
      <c r="G36" s="76">
        <f>Match2!W9</f>
        <v>0</v>
      </c>
      <c r="H36" s="76">
        <f>Match2!X9</f>
        <v>0</v>
      </c>
    </row>
    <row r="37" spans="1:8" ht="16" thickBot="1">
      <c r="A37" s="113"/>
      <c r="B37" s="76" t="str">
        <f>Match2!A4</f>
        <v>PLACE LEFT LANE TEAM HERE</v>
      </c>
      <c r="C37" s="76">
        <f>Match2!R10</f>
        <v>0</v>
      </c>
      <c r="D37" s="76">
        <f>Match2!S10</f>
        <v>250</v>
      </c>
      <c r="E37" s="76">
        <f>Match2!U10</f>
        <v>0</v>
      </c>
      <c r="F37" s="76">
        <f>Match2!V10</f>
        <v>0</v>
      </c>
      <c r="G37" s="76">
        <f>Match2!W10</f>
        <v>0</v>
      </c>
      <c r="H37" s="76">
        <f>Match2!X10</f>
        <v>0</v>
      </c>
    </row>
    <row r="38" spans="1:8" ht="16" thickBot="1">
      <c r="A38" s="113"/>
      <c r="B38" s="76" t="str">
        <f>Match2!A15</f>
        <v>PLACE RIGHT LANE TEAM HERE</v>
      </c>
      <c r="C38" s="76">
        <f>Match2!B18</f>
        <v>0</v>
      </c>
      <c r="D38" s="76" t="s">
        <v>42</v>
      </c>
      <c r="E38" s="76">
        <f>Match2!E18</f>
        <v>0</v>
      </c>
      <c r="F38" s="76">
        <f>Match2!F18</f>
        <v>0</v>
      </c>
      <c r="G38" s="76">
        <f>Match2!G18</f>
        <v>0</v>
      </c>
      <c r="H38" s="76">
        <f>Match2!H18</f>
        <v>0</v>
      </c>
    </row>
    <row r="39" spans="1:8" ht="16" thickBot="1">
      <c r="A39" s="113"/>
      <c r="B39" s="76" t="str">
        <f>Match2!A15</f>
        <v>PLACE RIGHT LANE TEAM HERE</v>
      </c>
      <c r="C39" s="76">
        <f>Match2!B19</f>
        <v>0</v>
      </c>
      <c r="D39" s="76" t="s">
        <v>42</v>
      </c>
      <c r="E39" s="76">
        <f>Match2!E19</f>
        <v>0</v>
      </c>
      <c r="F39" s="76">
        <f>Match2!F19</f>
        <v>0</v>
      </c>
      <c r="G39" s="76">
        <f>Match2!G19</f>
        <v>0</v>
      </c>
      <c r="H39" s="76">
        <f>Match2!H19</f>
        <v>0</v>
      </c>
    </row>
    <row r="40" spans="1:8" ht="16" thickBot="1">
      <c r="A40" s="113"/>
      <c r="B40" s="76" t="str">
        <f>Match2!A15</f>
        <v>PLACE RIGHT LANE TEAM HERE</v>
      </c>
      <c r="C40" s="76">
        <f>Match2!B20</f>
        <v>0</v>
      </c>
      <c r="D40" s="76" t="s">
        <v>42</v>
      </c>
      <c r="E40" s="76">
        <f>Match2!E20</f>
        <v>0</v>
      </c>
      <c r="F40" s="76">
        <f>Match2!F20</f>
        <v>0</v>
      </c>
      <c r="G40" s="76">
        <f>Match2!G20</f>
        <v>0</v>
      </c>
      <c r="H40" s="76">
        <f>Match2!H20</f>
        <v>0</v>
      </c>
    </row>
    <row r="41" spans="1:8" ht="16" thickBot="1">
      <c r="A41" s="113"/>
      <c r="B41" s="76" t="str">
        <f>Match2!A15</f>
        <v>PLACE RIGHT LANE TEAM HERE</v>
      </c>
      <c r="C41" s="76">
        <f>Match2!B21</f>
        <v>0</v>
      </c>
      <c r="D41" s="76" t="s">
        <v>42</v>
      </c>
      <c r="E41" s="76">
        <f>Match2!E21</f>
        <v>0</v>
      </c>
      <c r="F41" s="76">
        <f>Match2!F21</f>
        <v>0</v>
      </c>
      <c r="G41" s="76">
        <f>Match2!G21</f>
        <v>0</v>
      </c>
      <c r="H41" s="76">
        <f>Match2!H21</f>
        <v>0</v>
      </c>
    </row>
    <row r="42" spans="1:8">
      <c r="A42" s="113"/>
      <c r="B42" s="76" t="str">
        <f>Match2!A15</f>
        <v>PLACE RIGHT LANE TEAM HERE</v>
      </c>
      <c r="C42" s="76">
        <f>Match2!J18</f>
        <v>0</v>
      </c>
      <c r="D42" s="76">
        <f>Match2!K18</f>
        <v>250</v>
      </c>
      <c r="E42" s="76">
        <f>Match2!M18</f>
        <v>0</v>
      </c>
      <c r="F42" s="76">
        <f>Match2!N18</f>
        <v>0</v>
      </c>
      <c r="G42" s="76">
        <f>Match2!O18</f>
        <v>0</v>
      </c>
      <c r="H42" s="76">
        <f>Match2!P18</f>
        <v>0</v>
      </c>
    </row>
    <row r="43" spans="1:8">
      <c r="A43" s="113"/>
      <c r="B43" s="76" t="str">
        <f>Match2!A15</f>
        <v>PLACE RIGHT LANE TEAM HERE</v>
      </c>
      <c r="C43" s="76">
        <f>Match2!J19</f>
        <v>0</v>
      </c>
      <c r="D43" s="76">
        <f>Match2!K19</f>
        <v>250</v>
      </c>
      <c r="E43" s="76">
        <f>Match2!M19</f>
        <v>0</v>
      </c>
      <c r="F43" s="76">
        <f>Match2!N19</f>
        <v>0</v>
      </c>
      <c r="G43" s="76">
        <f>Match2!O19</f>
        <v>0</v>
      </c>
      <c r="H43" s="76">
        <f>Match2!P19</f>
        <v>0</v>
      </c>
    </row>
    <row r="44" spans="1:8">
      <c r="A44" s="113"/>
      <c r="B44" s="76" t="str">
        <f>Match2!A15</f>
        <v>PLACE RIGHT LANE TEAM HERE</v>
      </c>
      <c r="C44" s="76">
        <f>Match2!J20</f>
        <v>0</v>
      </c>
      <c r="D44" s="76">
        <f>Match2!K20</f>
        <v>250</v>
      </c>
      <c r="E44" s="76">
        <f>Match2!M20</f>
        <v>0</v>
      </c>
      <c r="F44" s="76">
        <f>Match2!N20</f>
        <v>0</v>
      </c>
      <c r="G44" s="76">
        <f>Match2!O20</f>
        <v>0</v>
      </c>
      <c r="H44" s="76">
        <f>Match2!P20</f>
        <v>0</v>
      </c>
    </row>
    <row r="45" spans="1:8">
      <c r="A45" s="113"/>
      <c r="B45" s="76" t="str">
        <f>Match2!A15</f>
        <v>PLACE RIGHT LANE TEAM HERE</v>
      </c>
      <c r="C45" s="76">
        <f>Match2!J21</f>
        <v>0</v>
      </c>
      <c r="D45" s="76">
        <f>Match2!K21</f>
        <v>250</v>
      </c>
      <c r="E45" s="76">
        <f>Match2!M21</f>
        <v>0</v>
      </c>
      <c r="F45" s="76">
        <f>Match2!N21</f>
        <v>0</v>
      </c>
      <c r="G45" s="76">
        <f>Match2!O21</f>
        <v>0</v>
      </c>
      <c r="H45" s="76">
        <f>Match2!P21</f>
        <v>0</v>
      </c>
    </row>
    <row r="46" spans="1:8">
      <c r="A46" s="113"/>
      <c r="B46" s="76" t="str">
        <f>Match2!A15</f>
        <v>PLACE RIGHT LANE TEAM HERE</v>
      </c>
      <c r="C46" s="76">
        <f>Match2!R18</f>
        <v>0</v>
      </c>
      <c r="D46" s="76">
        <f>Match2!S18</f>
        <v>250</v>
      </c>
      <c r="E46" s="76">
        <f>Match2!U18</f>
        <v>0</v>
      </c>
      <c r="F46" s="76">
        <f>Match2!V18</f>
        <v>0</v>
      </c>
      <c r="G46" s="76">
        <f>Match2!W18</f>
        <v>0</v>
      </c>
      <c r="H46" s="76">
        <f>Match2!X18</f>
        <v>0</v>
      </c>
    </row>
    <row r="47" spans="1:8">
      <c r="A47" s="113"/>
      <c r="B47" s="76" t="str">
        <f>Match2!A15</f>
        <v>PLACE RIGHT LANE TEAM HERE</v>
      </c>
      <c r="C47" s="76">
        <f>Match2!R19</f>
        <v>0</v>
      </c>
      <c r="D47" s="76">
        <f>Match2!S19</f>
        <v>250</v>
      </c>
      <c r="E47" s="76">
        <f>Match2!U19</f>
        <v>0</v>
      </c>
      <c r="F47" s="76">
        <f>Match2!V19</f>
        <v>0</v>
      </c>
      <c r="G47" s="76">
        <f>Match2!W19</f>
        <v>0</v>
      </c>
      <c r="H47" s="76">
        <f>Match2!X19</f>
        <v>0</v>
      </c>
    </row>
    <row r="48" spans="1:8">
      <c r="A48" s="113"/>
      <c r="B48" s="76" t="str">
        <f>Match2!A15</f>
        <v>PLACE RIGHT LANE TEAM HERE</v>
      </c>
      <c r="C48" s="76">
        <f>Match2!R20</f>
        <v>0</v>
      </c>
      <c r="D48" s="76">
        <f>Match2!S20</f>
        <v>250</v>
      </c>
      <c r="E48" s="76">
        <f>Match2!U20</f>
        <v>0</v>
      </c>
      <c r="F48" s="76">
        <f>Match2!V20</f>
        <v>0</v>
      </c>
      <c r="G48" s="76">
        <f>Match2!W20</f>
        <v>0</v>
      </c>
      <c r="H48" s="76">
        <f>Match2!X20</f>
        <v>0</v>
      </c>
    </row>
    <row r="49" spans="1:8" s="71" customFormat="1" ht="16" thickBot="1">
      <c r="A49" s="114"/>
      <c r="B49" s="77" t="str">
        <f>Match2!A15</f>
        <v>PLACE RIGHT LANE TEAM HERE</v>
      </c>
      <c r="C49" s="77">
        <f>Match2!R21</f>
        <v>0</v>
      </c>
      <c r="D49" s="77">
        <f>Match2!S21</f>
        <v>250</v>
      </c>
      <c r="E49" s="77">
        <f>Match2!U21</f>
        <v>0</v>
      </c>
      <c r="F49" s="77">
        <f>Match2!V21</f>
        <v>0</v>
      </c>
      <c r="G49" s="77">
        <f>Match2!W21</f>
        <v>0</v>
      </c>
      <c r="H49" s="77">
        <f>Match2!X21</f>
        <v>0</v>
      </c>
    </row>
    <row r="50" spans="1:8">
      <c r="A50" s="112" t="s">
        <v>32</v>
      </c>
      <c r="B50" s="78" t="str">
        <f>Match3!A4</f>
        <v>PLACE LEFT LANE TEAM HERE</v>
      </c>
      <c r="C50" s="76">
        <f>Match3!B7</f>
        <v>0</v>
      </c>
      <c r="D50" s="76" t="s">
        <v>42</v>
      </c>
      <c r="E50" s="76">
        <f>Match3!E7</f>
        <v>0</v>
      </c>
      <c r="F50" s="76">
        <f>Match3!F7</f>
        <v>0</v>
      </c>
      <c r="G50" s="76">
        <f>Match3!G7</f>
        <v>0</v>
      </c>
      <c r="H50" s="76">
        <f>Match3!H7</f>
        <v>0</v>
      </c>
    </row>
    <row r="51" spans="1:8" ht="16" thickBot="1">
      <c r="A51" s="113"/>
      <c r="B51" s="78" t="str">
        <f>Match3!A4</f>
        <v>PLACE LEFT LANE TEAM HERE</v>
      </c>
      <c r="C51" s="76">
        <f>Match3!B8</f>
        <v>0</v>
      </c>
      <c r="D51" s="76" t="s">
        <v>42</v>
      </c>
      <c r="E51" s="76">
        <f>Match3!E8</f>
        <v>0</v>
      </c>
      <c r="F51" s="76">
        <f>Match3!F8</f>
        <v>0</v>
      </c>
      <c r="G51" s="76">
        <f>Match3!G8</f>
        <v>0</v>
      </c>
      <c r="H51" s="76">
        <f>Match3!H8</f>
        <v>0</v>
      </c>
    </row>
    <row r="52" spans="1:8" ht="16" thickBot="1">
      <c r="A52" s="113"/>
      <c r="B52" s="78" t="str">
        <f>Match3!A4</f>
        <v>PLACE LEFT LANE TEAM HERE</v>
      </c>
      <c r="C52" s="76">
        <f>Match3!B9</f>
        <v>0</v>
      </c>
      <c r="D52" s="76" t="s">
        <v>42</v>
      </c>
      <c r="E52" s="76">
        <f>Match3!E9</f>
        <v>0</v>
      </c>
      <c r="F52" s="76">
        <f>Match3!F9</f>
        <v>0</v>
      </c>
      <c r="G52" s="76">
        <f>Match3!G9</f>
        <v>0</v>
      </c>
      <c r="H52" s="76">
        <f>Match3!H9</f>
        <v>0</v>
      </c>
    </row>
    <row r="53" spans="1:8" ht="16" thickBot="1">
      <c r="A53" s="113"/>
      <c r="B53" s="78" t="str">
        <f>Match3!A4</f>
        <v>PLACE LEFT LANE TEAM HERE</v>
      </c>
      <c r="C53" s="76">
        <f>Match3!B10</f>
        <v>0</v>
      </c>
      <c r="D53" s="76" t="s">
        <v>42</v>
      </c>
      <c r="E53" s="76">
        <f>Match3!E10</f>
        <v>0</v>
      </c>
      <c r="F53" s="76">
        <f>Match3!F10</f>
        <v>0</v>
      </c>
      <c r="G53" s="76">
        <f>Match3!G10</f>
        <v>0</v>
      </c>
      <c r="H53" s="76">
        <f>Match3!H10</f>
        <v>0</v>
      </c>
    </row>
    <row r="54" spans="1:8" ht="16" thickBot="1">
      <c r="A54" s="113"/>
      <c r="B54" s="78" t="str">
        <f>Match3!A4</f>
        <v>PLACE LEFT LANE TEAM HERE</v>
      </c>
      <c r="C54" s="76">
        <f>Match3!J7</f>
        <v>0</v>
      </c>
      <c r="D54" s="76">
        <f>Match3!K7</f>
        <v>250</v>
      </c>
      <c r="E54" s="76">
        <f>Match3!M7</f>
        <v>0</v>
      </c>
      <c r="F54" s="76">
        <f>Match3!N7</f>
        <v>0</v>
      </c>
      <c r="G54" s="76">
        <f>Match3!O7</f>
        <v>0</v>
      </c>
      <c r="H54" s="76">
        <f>Match3!P7</f>
        <v>0</v>
      </c>
    </row>
    <row r="55" spans="1:8" ht="16" thickBot="1">
      <c r="A55" s="113"/>
      <c r="B55" s="78" t="str">
        <f>Match3!A4</f>
        <v>PLACE LEFT LANE TEAM HERE</v>
      </c>
      <c r="C55" s="76">
        <f>Match3!J8</f>
        <v>0</v>
      </c>
      <c r="D55" s="76">
        <f>Match3!K8</f>
        <v>250</v>
      </c>
      <c r="E55" s="76">
        <f>Match3!M8</f>
        <v>0</v>
      </c>
      <c r="F55" s="76">
        <f>Match3!N8</f>
        <v>0</v>
      </c>
      <c r="G55" s="76">
        <f>Match3!O8</f>
        <v>0</v>
      </c>
      <c r="H55" s="76">
        <f>Match3!P8</f>
        <v>0</v>
      </c>
    </row>
    <row r="56" spans="1:8" ht="16" thickBot="1">
      <c r="A56" s="113"/>
      <c r="B56" s="78" t="str">
        <f>Match3!A4</f>
        <v>PLACE LEFT LANE TEAM HERE</v>
      </c>
      <c r="C56" s="76">
        <f>Match3!J9</f>
        <v>0</v>
      </c>
      <c r="D56" s="76">
        <f>Match3!K9</f>
        <v>250</v>
      </c>
      <c r="E56" s="76">
        <f>Match3!M9</f>
        <v>0</v>
      </c>
      <c r="F56" s="76">
        <f>Match3!N9</f>
        <v>0</v>
      </c>
      <c r="G56" s="76">
        <f>Match3!O9</f>
        <v>0</v>
      </c>
      <c r="H56" s="76">
        <f>Match3!P9</f>
        <v>0</v>
      </c>
    </row>
    <row r="57" spans="1:8" ht="16" thickBot="1">
      <c r="A57" s="113"/>
      <c r="B57" s="78" t="str">
        <f>Match3!A4</f>
        <v>PLACE LEFT LANE TEAM HERE</v>
      </c>
      <c r="C57" s="76">
        <f>Match3!J10</f>
        <v>0</v>
      </c>
      <c r="D57" s="76">
        <f>Match3!K10</f>
        <v>250</v>
      </c>
      <c r="E57" s="76">
        <f>Match3!M10</f>
        <v>0</v>
      </c>
      <c r="F57" s="76">
        <f>Match3!N10</f>
        <v>0</v>
      </c>
      <c r="G57" s="76">
        <f>Match3!O10</f>
        <v>0</v>
      </c>
      <c r="H57" s="76">
        <f>Match3!P10</f>
        <v>0</v>
      </c>
    </row>
    <row r="58" spans="1:8" ht="16" thickBot="1">
      <c r="A58" s="113"/>
      <c r="B58" s="78" t="str">
        <f>Match3!A4</f>
        <v>PLACE LEFT LANE TEAM HERE</v>
      </c>
      <c r="C58" s="76">
        <f>Match3!R7</f>
        <v>0</v>
      </c>
      <c r="D58" s="76">
        <f>Match3!S7</f>
        <v>250</v>
      </c>
      <c r="E58" s="76">
        <f>Match3!U7</f>
        <v>0</v>
      </c>
      <c r="F58" s="76">
        <f>Match3!V7</f>
        <v>0</v>
      </c>
      <c r="G58" s="76">
        <f>Match3!W7</f>
        <v>0</v>
      </c>
      <c r="H58" s="76">
        <f>Match3!X7</f>
        <v>0</v>
      </c>
    </row>
    <row r="59" spans="1:8" ht="16" thickBot="1">
      <c r="A59" s="113"/>
      <c r="B59" s="78" t="str">
        <f>Match3!A4</f>
        <v>PLACE LEFT LANE TEAM HERE</v>
      </c>
      <c r="C59" s="76">
        <f>Match3!R8</f>
        <v>0</v>
      </c>
      <c r="D59" s="76">
        <f>Match3!S8</f>
        <v>250</v>
      </c>
      <c r="E59" s="76">
        <f>Match3!U8</f>
        <v>0</v>
      </c>
      <c r="F59" s="76">
        <f>Match3!V8</f>
        <v>0</v>
      </c>
      <c r="G59" s="76">
        <f>Match3!W8</f>
        <v>0</v>
      </c>
      <c r="H59" s="76">
        <f>Match3!X8</f>
        <v>0</v>
      </c>
    </row>
    <row r="60" spans="1:8" ht="16" thickBot="1">
      <c r="A60" s="113"/>
      <c r="B60" s="78" t="str">
        <f>Match3!A4</f>
        <v>PLACE LEFT LANE TEAM HERE</v>
      </c>
      <c r="C60" s="76">
        <f>Match3!R9</f>
        <v>0</v>
      </c>
      <c r="D60" s="76">
        <f>Match3!S9</f>
        <v>250</v>
      </c>
      <c r="E60" s="76">
        <f>Match3!U9</f>
        <v>0</v>
      </c>
      <c r="F60" s="76">
        <f>Match3!V9</f>
        <v>0</v>
      </c>
      <c r="G60" s="76">
        <f>Match3!W9</f>
        <v>0</v>
      </c>
      <c r="H60" s="76">
        <f>Match3!X9</f>
        <v>0</v>
      </c>
    </row>
    <row r="61" spans="1:8" ht="16" thickBot="1">
      <c r="A61" s="113"/>
      <c r="B61" s="78" t="str">
        <f>Match3!A4</f>
        <v>PLACE LEFT LANE TEAM HERE</v>
      </c>
      <c r="C61" s="76">
        <f>Match3!R10</f>
        <v>0</v>
      </c>
      <c r="D61" s="76">
        <f>Match3!S10</f>
        <v>250</v>
      </c>
      <c r="E61" s="76">
        <f>Match3!U10</f>
        <v>0</v>
      </c>
      <c r="F61" s="76">
        <f>Match3!V10</f>
        <v>0</v>
      </c>
      <c r="G61" s="76">
        <f>Match3!W10</f>
        <v>0</v>
      </c>
      <c r="H61" s="76">
        <f>Match3!X10</f>
        <v>0</v>
      </c>
    </row>
    <row r="62" spans="1:8" ht="16" thickBot="1">
      <c r="A62" s="113"/>
      <c r="B62" s="78" t="str">
        <f>Match3!A15</f>
        <v>PLACE RIGHT LANE TEAM HERE</v>
      </c>
      <c r="C62" s="76">
        <f>Match3!B18</f>
        <v>0</v>
      </c>
      <c r="D62" s="76" t="s">
        <v>42</v>
      </c>
      <c r="E62" s="76">
        <f>Match3!E18</f>
        <v>0</v>
      </c>
      <c r="F62" s="76">
        <f>Match3!F18</f>
        <v>0</v>
      </c>
      <c r="G62" s="76">
        <f>Match3!G18</f>
        <v>0</v>
      </c>
      <c r="H62" s="76">
        <f>Match3!H18</f>
        <v>0</v>
      </c>
    </row>
    <row r="63" spans="1:8" ht="16" thickBot="1">
      <c r="A63" s="113"/>
      <c r="B63" s="78" t="str">
        <f>Match3!A15</f>
        <v>PLACE RIGHT LANE TEAM HERE</v>
      </c>
      <c r="C63" s="76">
        <f>Match3!B19</f>
        <v>0</v>
      </c>
      <c r="D63" s="76" t="s">
        <v>42</v>
      </c>
      <c r="E63" s="76">
        <f>Match3!E19</f>
        <v>0</v>
      </c>
      <c r="F63" s="76">
        <f>Match3!F19</f>
        <v>0</v>
      </c>
      <c r="G63" s="76">
        <f>Match3!G19</f>
        <v>0</v>
      </c>
      <c r="H63" s="76">
        <f>Match3!H19</f>
        <v>0</v>
      </c>
    </row>
    <row r="64" spans="1:8" ht="16" thickBot="1">
      <c r="A64" s="113"/>
      <c r="B64" s="78" t="str">
        <f>Match3!A15</f>
        <v>PLACE RIGHT LANE TEAM HERE</v>
      </c>
      <c r="C64" s="76">
        <f>Match3!B20</f>
        <v>0</v>
      </c>
      <c r="D64" s="76" t="s">
        <v>42</v>
      </c>
      <c r="E64" s="76">
        <f>Match3!E20</f>
        <v>0</v>
      </c>
      <c r="F64" s="76">
        <f>Match3!F20</f>
        <v>0</v>
      </c>
      <c r="G64" s="76">
        <f>Match3!G20</f>
        <v>0</v>
      </c>
      <c r="H64" s="76">
        <f>Match3!H20</f>
        <v>0</v>
      </c>
    </row>
    <row r="65" spans="1:8" ht="16" thickBot="1">
      <c r="A65" s="113"/>
      <c r="B65" s="78" t="str">
        <f>Match3!A15</f>
        <v>PLACE RIGHT LANE TEAM HERE</v>
      </c>
      <c r="C65" s="76">
        <f>Match3!B21</f>
        <v>0</v>
      </c>
      <c r="D65" s="76" t="s">
        <v>42</v>
      </c>
      <c r="E65" s="76">
        <f>Match3!E21</f>
        <v>0</v>
      </c>
      <c r="F65" s="76">
        <f>Match3!F21</f>
        <v>0</v>
      </c>
      <c r="G65" s="76">
        <f>Match3!G21</f>
        <v>0</v>
      </c>
      <c r="H65" s="76">
        <f>Match3!H21</f>
        <v>0</v>
      </c>
    </row>
    <row r="66" spans="1:8">
      <c r="A66" s="113"/>
      <c r="B66" s="78" t="str">
        <f>Match3!A15</f>
        <v>PLACE RIGHT LANE TEAM HERE</v>
      </c>
      <c r="C66" s="76">
        <f>Match3!J18</f>
        <v>0</v>
      </c>
      <c r="D66" s="76">
        <f>Match3!K18</f>
        <v>250</v>
      </c>
      <c r="E66" s="76">
        <f>Match3!M18</f>
        <v>0</v>
      </c>
      <c r="F66" s="76">
        <f>Match3!N18</f>
        <v>0</v>
      </c>
      <c r="G66" s="76">
        <f>Match3!O18</f>
        <v>0</v>
      </c>
      <c r="H66" s="76">
        <f>Match3!P18</f>
        <v>0</v>
      </c>
    </row>
    <row r="67" spans="1:8">
      <c r="A67" s="113"/>
      <c r="B67" s="78" t="str">
        <f>Match3!A15</f>
        <v>PLACE RIGHT LANE TEAM HERE</v>
      </c>
      <c r="C67" s="76">
        <f>Match3!J19</f>
        <v>0</v>
      </c>
      <c r="D67" s="76">
        <f>Match3!K19</f>
        <v>250</v>
      </c>
      <c r="E67" s="76">
        <f>Match3!M19</f>
        <v>0</v>
      </c>
      <c r="F67" s="76">
        <f>Match3!N19</f>
        <v>0</v>
      </c>
      <c r="G67" s="76">
        <f>Match3!O19</f>
        <v>0</v>
      </c>
      <c r="H67" s="76">
        <f>Match3!P19</f>
        <v>0</v>
      </c>
    </row>
    <row r="68" spans="1:8">
      <c r="A68" s="113"/>
      <c r="B68" s="78" t="str">
        <f>Match3!A15</f>
        <v>PLACE RIGHT LANE TEAM HERE</v>
      </c>
      <c r="C68" s="76">
        <f>Match3!J20</f>
        <v>0</v>
      </c>
      <c r="D68" s="76">
        <f>Match3!K20</f>
        <v>250</v>
      </c>
      <c r="E68" s="76">
        <f>Match3!M20</f>
        <v>0</v>
      </c>
      <c r="F68" s="76">
        <f>Match3!N20</f>
        <v>0</v>
      </c>
      <c r="G68" s="76">
        <f>Match3!O20</f>
        <v>0</v>
      </c>
      <c r="H68" s="76">
        <f>Match3!P20</f>
        <v>0</v>
      </c>
    </row>
    <row r="69" spans="1:8">
      <c r="A69" s="113"/>
      <c r="B69" s="78" t="str">
        <f>Match3!A15</f>
        <v>PLACE RIGHT LANE TEAM HERE</v>
      </c>
      <c r="C69" s="76">
        <f>Match3!J21</f>
        <v>0</v>
      </c>
      <c r="D69" s="76">
        <f>Match3!K21</f>
        <v>250</v>
      </c>
      <c r="E69" s="76">
        <f>Match3!M21</f>
        <v>0</v>
      </c>
      <c r="F69" s="76">
        <f>Match3!N21</f>
        <v>0</v>
      </c>
      <c r="G69" s="76">
        <f>Match3!O21</f>
        <v>0</v>
      </c>
      <c r="H69" s="76">
        <f>Match3!P21</f>
        <v>0</v>
      </c>
    </row>
    <row r="70" spans="1:8">
      <c r="A70" s="113"/>
      <c r="B70" s="78" t="str">
        <f>Match3!A15</f>
        <v>PLACE RIGHT LANE TEAM HERE</v>
      </c>
      <c r="C70" s="76">
        <f>Match3!R18</f>
        <v>0</v>
      </c>
      <c r="D70" s="76">
        <f>Match3!S18</f>
        <v>250</v>
      </c>
      <c r="E70" s="76">
        <f>Match3!U18</f>
        <v>0</v>
      </c>
      <c r="F70" s="76">
        <f>Match3!V18</f>
        <v>0</v>
      </c>
      <c r="G70" s="76">
        <f>Match3!W18</f>
        <v>0</v>
      </c>
      <c r="H70" s="76">
        <f>Match3!X18</f>
        <v>0</v>
      </c>
    </row>
    <row r="71" spans="1:8">
      <c r="A71" s="113"/>
      <c r="B71" s="78" t="str">
        <f>Match3!A15</f>
        <v>PLACE RIGHT LANE TEAM HERE</v>
      </c>
      <c r="C71" s="76">
        <f>Match3!R19</f>
        <v>0</v>
      </c>
      <c r="D71" s="76">
        <f>Match3!S19</f>
        <v>250</v>
      </c>
      <c r="E71" s="76">
        <f>Match3!U19</f>
        <v>0</v>
      </c>
      <c r="F71" s="76">
        <f>Match3!V19</f>
        <v>0</v>
      </c>
      <c r="G71" s="76">
        <f>Match3!W19</f>
        <v>0</v>
      </c>
      <c r="H71" s="76">
        <f>Match3!X19</f>
        <v>0</v>
      </c>
    </row>
    <row r="72" spans="1:8">
      <c r="A72" s="113"/>
      <c r="B72" s="78" t="str">
        <f>Match3!A15</f>
        <v>PLACE RIGHT LANE TEAM HERE</v>
      </c>
      <c r="C72" s="76">
        <f>Match3!R20</f>
        <v>0</v>
      </c>
      <c r="D72" s="76">
        <f>Match3!S20</f>
        <v>250</v>
      </c>
      <c r="E72" s="76">
        <f>Match3!U20</f>
        <v>0</v>
      </c>
      <c r="F72" s="76">
        <f>Match3!V20</f>
        <v>0</v>
      </c>
      <c r="G72" s="76">
        <f>Match3!W20</f>
        <v>0</v>
      </c>
      <c r="H72" s="76">
        <f>Match3!X20</f>
        <v>0</v>
      </c>
    </row>
    <row r="73" spans="1:8" s="71" customFormat="1" ht="16" thickBot="1">
      <c r="A73" s="114"/>
      <c r="B73" s="77" t="str">
        <f>Match3!A15</f>
        <v>PLACE RIGHT LANE TEAM HERE</v>
      </c>
      <c r="C73" s="77">
        <f>Match3!R21</f>
        <v>0</v>
      </c>
      <c r="D73" s="77">
        <f>Match3!S21</f>
        <v>250</v>
      </c>
      <c r="E73" s="77">
        <f>Match3!U21</f>
        <v>0</v>
      </c>
      <c r="F73" s="77">
        <f>Match3!V21</f>
        <v>0</v>
      </c>
      <c r="G73" s="77">
        <f>Match3!W21</f>
        <v>0</v>
      </c>
      <c r="H73" s="77">
        <f>Match3!X21</f>
        <v>0</v>
      </c>
    </row>
    <row r="74" spans="1:8">
      <c r="A74" s="112" t="s">
        <v>31</v>
      </c>
      <c r="B74" s="78" t="str">
        <f>Match4!A4</f>
        <v>PLACE LEFT LANE TEAM HERE</v>
      </c>
      <c r="C74" s="76">
        <f>Match4!B7</f>
        <v>0</v>
      </c>
      <c r="D74" s="76" t="s">
        <v>42</v>
      </c>
      <c r="E74" s="76">
        <f>Match4!E7</f>
        <v>0</v>
      </c>
      <c r="F74" s="76">
        <f>Match4!F7</f>
        <v>0</v>
      </c>
      <c r="G74" s="76">
        <f>Match4!G7</f>
        <v>0</v>
      </c>
      <c r="H74" s="76">
        <f>Match4!H7</f>
        <v>0</v>
      </c>
    </row>
    <row r="75" spans="1:8">
      <c r="A75" s="113"/>
      <c r="B75" s="78" t="str">
        <f>Match4!A4</f>
        <v>PLACE LEFT LANE TEAM HERE</v>
      </c>
      <c r="C75" s="76">
        <f>Match4!B8</f>
        <v>0</v>
      </c>
      <c r="D75" s="76" t="s">
        <v>42</v>
      </c>
      <c r="E75" s="76">
        <f>Match4!E8</f>
        <v>0</v>
      </c>
      <c r="F75" s="76">
        <f>Match4!F8</f>
        <v>0</v>
      </c>
      <c r="G75" s="76">
        <f>Match4!G8</f>
        <v>0</v>
      </c>
      <c r="H75" s="76">
        <f>Match4!H8</f>
        <v>0</v>
      </c>
    </row>
    <row r="76" spans="1:8">
      <c r="A76" s="113"/>
      <c r="B76" s="78" t="str">
        <f>Match4!A4</f>
        <v>PLACE LEFT LANE TEAM HERE</v>
      </c>
      <c r="C76" s="76">
        <f>Match4!B9</f>
        <v>0</v>
      </c>
      <c r="D76" s="76" t="s">
        <v>42</v>
      </c>
      <c r="E76" s="76">
        <f>Match4!E9</f>
        <v>0</v>
      </c>
      <c r="F76" s="76">
        <f>Match4!F9</f>
        <v>0</v>
      </c>
      <c r="G76" s="76">
        <f>Match4!G9</f>
        <v>0</v>
      </c>
      <c r="H76" s="76">
        <f>Match4!H9</f>
        <v>0</v>
      </c>
    </row>
    <row r="77" spans="1:8">
      <c r="A77" s="113"/>
      <c r="B77" s="78" t="str">
        <f>Match4!A4</f>
        <v>PLACE LEFT LANE TEAM HERE</v>
      </c>
      <c r="C77" s="76">
        <f>Match4!B10</f>
        <v>0</v>
      </c>
      <c r="D77" s="76" t="s">
        <v>42</v>
      </c>
      <c r="E77" s="76">
        <f>Match4!E10</f>
        <v>0</v>
      </c>
      <c r="F77" s="76">
        <f>Match4!F10</f>
        <v>0</v>
      </c>
      <c r="G77" s="76">
        <f>Match4!G10</f>
        <v>0</v>
      </c>
      <c r="H77" s="76">
        <f>Match4!H10</f>
        <v>0</v>
      </c>
    </row>
    <row r="78" spans="1:8">
      <c r="A78" s="113"/>
      <c r="B78" s="78" t="str">
        <f>Match4!A4</f>
        <v>PLACE LEFT LANE TEAM HERE</v>
      </c>
      <c r="C78" s="76">
        <f>Match4!J7</f>
        <v>0</v>
      </c>
      <c r="D78" s="76">
        <f>Match4!K7</f>
        <v>250</v>
      </c>
      <c r="E78" s="76">
        <f>Match4!M7</f>
        <v>0</v>
      </c>
      <c r="F78" s="76">
        <f>Match4!N7</f>
        <v>0</v>
      </c>
      <c r="G78" s="76">
        <f>Match4!O7</f>
        <v>0</v>
      </c>
      <c r="H78" s="76">
        <f>Match4!P7</f>
        <v>0</v>
      </c>
    </row>
    <row r="79" spans="1:8">
      <c r="A79" s="113"/>
      <c r="B79" s="78" t="str">
        <f>Match4!A4</f>
        <v>PLACE LEFT LANE TEAM HERE</v>
      </c>
      <c r="C79" s="76">
        <f>Match4!J8</f>
        <v>0</v>
      </c>
      <c r="D79" s="76">
        <f>Match4!K8</f>
        <v>250</v>
      </c>
      <c r="E79" s="76">
        <f>Match4!M8</f>
        <v>0</v>
      </c>
      <c r="F79" s="76">
        <f>Match4!N8</f>
        <v>0</v>
      </c>
      <c r="G79" s="76">
        <f>Match4!O8</f>
        <v>0</v>
      </c>
      <c r="H79" s="76">
        <f>Match4!P8</f>
        <v>0</v>
      </c>
    </row>
    <row r="80" spans="1:8">
      <c r="A80" s="113"/>
      <c r="B80" s="78" t="str">
        <f>Match4!A4</f>
        <v>PLACE LEFT LANE TEAM HERE</v>
      </c>
      <c r="C80" s="76">
        <f>Match4!J9</f>
        <v>0</v>
      </c>
      <c r="D80" s="76">
        <f>Match4!K9</f>
        <v>250</v>
      </c>
      <c r="E80" s="76">
        <f>Match4!M9</f>
        <v>0</v>
      </c>
      <c r="F80" s="76">
        <f>Match4!N9</f>
        <v>0</v>
      </c>
      <c r="G80" s="76">
        <f>Match4!O9</f>
        <v>0</v>
      </c>
      <c r="H80" s="76">
        <f>Match4!P9</f>
        <v>0</v>
      </c>
    </row>
    <row r="81" spans="1:8">
      <c r="A81" s="113"/>
      <c r="B81" s="78" t="str">
        <f>Match4!A4</f>
        <v>PLACE LEFT LANE TEAM HERE</v>
      </c>
      <c r="C81" s="76">
        <f>Match4!J10</f>
        <v>0</v>
      </c>
      <c r="D81" s="76">
        <f>Match4!K10</f>
        <v>250</v>
      </c>
      <c r="E81" s="76">
        <f>Match4!M10</f>
        <v>0</v>
      </c>
      <c r="F81" s="76">
        <f>Match4!N10</f>
        <v>0</v>
      </c>
      <c r="G81" s="76">
        <f>Match4!O10</f>
        <v>0</v>
      </c>
      <c r="H81" s="76">
        <f>Match4!P10</f>
        <v>0</v>
      </c>
    </row>
    <row r="82" spans="1:8">
      <c r="A82" s="113"/>
      <c r="B82" s="78" t="str">
        <f>Match4!A4</f>
        <v>PLACE LEFT LANE TEAM HERE</v>
      </c>
      <c r="C82" s="76">
        <f>Match4!R7</f>
        <v>0</v>
      </c>
      <c r="D82" s="76">
        <f>Match4!S7</f>
        <v>250</v>
      </c>
      <c r="E82" s="76">
        <f>Match4!U7</f>
        <v>0</v>
      </c>
      <c r="F82" s="76">
        <f>Match4!V7</f>
        <v>0</v>
      </c>
      <c r="G82" s="76">
        <f>Match4!W7</f>
        <v>0</v>
      </c>
      <c r="H82" s="76">
        <f>Match4!X7</f>
        <v>0</v>
      </c>
    </row>
    <row r="83" spans="1:8">
      <c r="A83" s="113"/>
      <c r="B83" s="78" t="str">
        <f>Match4!A4</f>
        <v>PLACE LEFT LANE TEAM HERE</v>
      </c>
      <c r="C83" s="76">
        <f>Match4!R8</f>
        <v>0</v>
      </c>
      <c r="D83" s="76">
        <f>Match4!S8</f>
        <v>250</v>
      </c>
      <c r="E83" s="76">
        <f>Match4!U8</f>
        <v>0</v>
      </c>
      <c r="F83" s="76">
        <f>Match4!V8</f>
        <v>0</v>
      </c>
      <c r="G83" s="76">
        <f>Match4!W8</f>
        <v>0</v>
      </c>
      <c r="H83" s="76">
        <f>Match4!X8</f>
        <v>0</v>
      </c>
    </row>
    <row r="84" spans="1:8">
      <c r="A84" s="113"/>
      <c r="B84" s="78" t="str">
        <f>Match4!A4</f>
        <v>PLACE LEFT LANE TEAM HERE</v>
      </c>
      <c r="C84" s="76">
        <f>Match4!R9</f>
        <v>0</v>
      </c>
      <c r="D84" s="76">
        <f>Match4!S9</f>
        <v>250</v>
      </c>
      <c r="E84" s="76">
        <f>Match4!U9</f>
        <v>0</v>
      </c>
      <c r="F84" s="76">
        <f>Match4!V9</f>
        <v>0</v>
      </c>
      <c r="G84" s="76">
        <f>Match4!W9</f>
        <v>0</v>
      </c>
      <c r="H84" s="76">
        <f>Match4!X9</f>
        <v>0</v>
      </c>
    </row>
    <row r="85" spans="1:8">
      <c r="A85" s="113"/>
      <c r="B85" s="78" t="str">
        <f>Match4!A4</f>
        <v>PLACE LEFT LANE TEAM HERE</v>
      </c>
      <c r="C85" s="76">
        <f>Match4!R10</f>
        <v>0</v>
      </c>
      <c r="D85" s="76">
        <f>Match4!S10</f>
        <v>250</v>
      </c>
      <c r="E85" s="76">
        <f>Match4!U10</f>
        <v>0</v>
      </c>
      <c r="F85" s="76">
        <f>Match4!V10</f>
        <v>0</v>
      </c>
      <c r="G85" s="76">
        <f>Match4!W10</f>
        <v>0</v>
      </c>
      <c r="H85" s="76">
        <f>Match4!X10</f>
        <v>0</v>
      </c>
    </row>
    <row r="86" spans="1:8">
      <c r="A86" s="113"/>
      <c r="B86" s="78" t="str">
        <f>Match4!A15</f>
        <v>PLACE RIGHT LANE TEAM HERE</v>
      </c>
      <c r="C86" s="76">
        <f>Match4!B18</f>
        <v>0</v>
      </c>
      <c r="D86" s="76" t="s">
        <v>42</v>
      </c>
      <c r="E86" s="76">
        <f>Match4!E18</f>
        <v>0</v>
      </c>
      <c r="F86" s="76">
        <f>Match4!F18</f>
        <v>0</v>
      </c>
      <c r="G86" s="76">
        <f>Match4!G18</f>
        <v>0</v>
      </c>
      <c r="H86" s="76">
        <f>Match4!H18</f>
        <v>0</v>
      </c>
    </row>
    <row r="87" spans="1:8">
      <c r="A87" s="113"/>
      <c r="B87" s="78" t="str">
        <f>Match4!A15</f>
        <v>PLACE RIGHT LANE TEAM HERE</v>
      </c>
      <c r="C87" s="76">
        <f>Match4!B19</f>
        <v>0</v>
      </c>
      <c r="D87" s="76" t="s">
        <v>42</v>
      </c>
      <c r="E87" s="76">
        <f>Match4!E19</f>
        <v>0</v>
      </c>
      <c r="F87" s="76">
        <f>Match4!F19</f>
        <v>0</v>
      </c>
      <c r="G87" s="76">
        <f>Match4!G19</f>
        <v>0</v>
      </c>
      <c r="H87" s="76">
        <f>Match4!H19</f>
        <v>0</v>
      </c>
    </row>
    <row r="88" spans="1:8">
      <c r="A88" s="113"/>
      <c r="B88" s="78" t="str">
        <f>Match4!A15</f>
        <v>PLACE RIGHT LANE TEAM HERE</v>
      </c>
      <c r="C88" s="76">
        <f>Match4!B20</f>
        <v>0</v>
      </c>
      <c r="D88" s="76" t="s">
        <v>42</v>
      </c>
      <c r="E88" s="76">
        <f>Match4!E20</f>
        <v>0</v>
      </c>
      <c r="F88" s="76">
        <f>Match4!F20</f>
        <v>0</v>
      </c>
      <c r="G88" s="76">
        <f>Match4!G20</f>
        <v>0</v>
      </c>
      <c r="H88" s="76">
        <f>Match4!H20</f>
        <v>0</v>
      </c>
    </row>
    <row r="89" spans="1:8">
      <c r="A89" s="113"/>
      <c r="B89" s="78" t="str">
        <f>Match4!A15</f>
        <v>PLACE RIGHT LANE TEAM HERE</v>
      </c>
      <c r="C89" s="76">
        <f>Match4!B21</f>
        <v>0</v>
      </c>
      <c r="D89" s="76" t="s">
        <v>42</v>
      </c>
      <c r="E89" s="76">
        <f>Match4!E21</f>
        <v>0</v>
      </c>
      <c r="F89" s="76">
        <f>Match4!F21</f>
        <v>0</v>
      </c>
      <c r="G89" s="76">
        <f>Match4!G21</f>
        <v>0</v>
      </c>
      <c r="H89" s="76">
        <f>Match4!H21</f>
        <v>0</v>
      </c>
    </row>
    <row r="90" spans="1:8">
      <c r="A90" s="113"/>
      <c r="B90" s="78" t="str">
        <f>Match4!A15</f>
        <v>PLACE RIGHT LANE TEAM HERE</v>
      </c>
      <c r="C90" s="76">
        <f>Match4!J18</f>
        <v>0</v>
      </c>
      <c r="D90" s="76">
        <f>Match4!K18</f>
        <v>250</v>
      </c>
      <c r="E90" s="76">
        <f>Match4!M18</f>
        <v>0</v>
      </c>
      <c r="F90" s="76">
        <f>Match4!N18</f>
        <v>0</v>
      </c>
      <c r="G90" s="76">
        <f>Match4!O18</f>
        <v>0</v>
      </c>
      <c r="H90" s="76">
        <f>Match4!P18</f>
        <v>0</v>
      </c>
    </row>
    <row r="91" spans="1:8">
      <c r="A91" s="113"/>
      <c r="B91" s="78" t="str">
        <f>Match4!A15</f>
        <v>PLACE RIGHT LANE TEAM HERE</v>
      </c>
      <c r="C91" s="76">
        <f>Match4!J19</f>
        <v>0</v>
      </c>
      <c r="D91" s="76">
        <f>Match4!K19</f>
        <v>250</v>
      </c>
      <c r="E91" s="76">
        <f>Match4!M19</f>
        <v>0</v>
      </c>
      <c r="F91" s="76">
        <f>Match4!N19</f>
        <v>0</v>
      </c>
      <c r="G91" s="76">
        <f>Match4!O19</f>
        <v>0</v>
      </c>
      <c r="H91" s="76">
        <f>Match4!P19</f>
        <v>0</v>
      </c>
    </row>
    <row r="92" spans="1:8">
      <c r="A92" s="113"/>
      <c r="B92" s="78" t="str">
        <f>Match4!A15</f>
        <v>PLACE RIGHT LANE TEAM HERE</v>
      </c>
      <c r="C92" s="76">
        <f>Match4!J20</f>
        <v>0</v>
      </c>
      <c r="D92" s="76">
        <f>Match4!K20</f>
        <v>250</v>
      </c>
      <c r="E92" s="76">
        <f>Match4!M20</f>
        <v>0</v>
      </c>
      <c r="F92" s="76">
        <f>Match4!N20</f>
        <v>0</v>
      </c>
      <c r="G92" s="76">
        <f>Match4!O20</f>
        <v>0</v>
      </c>
      <c r="H92" s="76">
        <f>Match4!P20</f>
        <v>0</v>
      </c>
    </row>
    <row r="93" spans="1:8">
      <c r="A93" s="113"/>
      <c r="B93" s="78" t="str">
        <f>Match4!A15</f>
        <v>PLACE RIGHT LANE TEAM HERE</v>
      </c>
      <c r="C93" s="76">
        <f>Match4!J21</f>
        <v>0</v>
      </c>
      <c r="D93" s="76">
        <f>Match4!K21</f>
        <v>250</v>
      </c>
      <c r="E93" s="76">
        <f>Match4!M21</f>
        <v>0</v>
      </c>
      <c r="F93" s="76">
        <f>Match4!N21</f>
        <v>0</v>
      </c>
      <c r="G93" s="76">
        <f>Match4!O21</f>
        <v>0</v>
      </c>
      <c r="H93" s="76">
        <f>Match4!P21</f>
        <v>0</v>
      </c>
    </row>
    <row r="94" spans="1:8">
      <c r="A94" s="113"/>
      <c r="B94" s="78" t="str">
        <f>Match4!A15</f>
        <v>PLACE RIGHT LANE TEAM HERE</v>
      </c>
      <c r="C94" s="76">
        <f>Match4!R18</f>
        <v>0</v>
      </c>
      <c r="D94" s="76">
        <f>Match4!S18</f>
        <v>250</v>
      </c>
      <c r="E94" s="76">
        <f>Match4!U18</f>
        <v>0</v>
      </c>
      <c r="F94" s="76">
        <f>Match4!V18</f>
        <v>0</v>
      </c>
      <c r="G94" s="76">
        <f>Match4!W18</f>
        <v>0</v>
      </c>
      <c r="H94" s="76">
        <f>Match4!X18</f>
        <v>0</v>
      </c>
    </row>
    <row r="95" spans="1:8">
      <c r="A95" s="113"/>
      <c r="B95" s="78" t="str">
        <f>Match4!A15</f>
        <v>PLACE RIGHT LANE TEAM HERE</v>
      </c>
      <c r="C95" s="76">
        <f>Match4!R19</f>
        <v>0</v>
      </c>
      <c r="D95" s="76">
        <f>Match4!S19</f>
        <v>250</v>
      </c>
      <c r="E95" s="76">
        <f>Match4!U19</f>
        <v>0</v>
      </c>
      <c r="F95" s="76">
        <f>Match4!V19</f>
        <v>0</v>
      </c>
      <c r="G95" s="76">
        <f>Match4!W19</f>
        <v>0</v>
      </c>
      <c r="H95" s="76">
        <f>Match4!X19</f>
        <v>0</v>
      </c>
    </row>
    <row r="96" spans="1:8">
      <c r="A96" s="113"/>
      <c r="B96" s="78" t="str">
        <f>Match4!A15</f>
        <v>PLACE RIGHT LANE TEAM HERE</v>
      </c>
      <c r="C96" s="76">
        <f>Match4!R20</f>
        <v>0</v>
      </c>
      <c r="D96" s="76">
        <f>Match4!S20</f>
        <v>250</v>
      </c>
      <c r="E96" s="76">
        <f>Match4!U20</f>
        <v>0</v>
      </c>
      <c r="F96" s="76">
        <f>Match4!V20</f>
        <v>0</v>
      </c>
      <c r="G96" s="76">
        <f>Match4!W20</f>
        <v>0</v>
      </c>
      <c r="H96" s="76">
        <f>Match4!X20</f>
        <v>0</v>
      </c>
    </row>
    <row r="97" spans="1:8" s="71" customFormat="1" ht="16" thickBot="1">
      <c r="A97" s="114"/>
      <c r="B97" s="77" t="str">
        <f>Match4!A15</f>
        <v>PLACE RIGHT LANE TEAM HERE</v>
      </c>
      <c r="C97" s="77">
        <f>Match4!R21</f>
        <v>0</v>
      </c>
      <c r="D97" s="77">
        <f>Match4!S21</f>
        <v>250</v>
      </c>
      <c r="E97" s="77">
        <f>Match4!U21</f>
        <v>0</v>
      </c>
      <c r="F97" s="77">
        <f>Match4!V21</f>
        <v>0</v>
      </c>
      <c r="G97" s="77">
        <f>Match4!W21</f>
        <v>0</v>
      </c>
      <c r="H97" s="77">
        <f>Match4!X21</f>
        <v>0</v>
      </c>
    </row>
    <row r="98" spans="1:8">
      <c r="A98" s="112" t="s">
        <v>30</v>
      </c>
      <c r="B98" s="78" t="str">
        <f>Match5!A4</f>
        <v>PLACE LEFT LANE TEAM HERE</v>
      </c>
      <c r="C98" s="76">
        <f>Match5!B7</f>
        <v>0</v>
      </c>
      <c r="D98" s="76" t="s">
        <v>42</v>
      </c>
      <c r="E98" s="76">
        <f>Match5!E7</f>
        <v>0</v>
      </c>
      <c r="F98" s="76">
        <f>Match5!F7</f>
        <v>0</v>
      </c>
      <c r="G98" s="76">
        <f>Match5!G7</f>
        <v>0</v>
      </c>
      <c r="H98" s="76">
        <f>Match5!H7</f>
        <v>0</v>
      </c>
    </row>
    <row r="99" spans="1:8">
      <c r="A99" s="113"/>
      <c r="B99" s="78" t="str">
        <f>Match5!A4</f>
        <v>PLACE LEFT LANE TEAM HERE</v>
      </c>
      <c r="C99" s="76">
        <f>Match5!B8</f>
        <v>0</v>
      </c>
      <c r="D99" s="76" t="s">
        <v>42</v>
      </c>
      <c r="E99" s="76">
        <f>Match5!E8</f>
        <v>0</v>
      </c>
      <c r="F99" s="76">
        <f>Match5!F8</f>
        <v>0</v>
      </c>
      <c r="G99" s="76">
        <f>Match5!G8</f>
        <v>0</v>
      </c>
      <c r="H99" s="76">
        <f>Match5!H8</f>
        <v>0</v>
      </c>
    </row>
    <row r="100" spans="1:8">
      <c r="A100" s="113"/>
      <c r="B100" s="78" t="str">
        <f>Match5!A4</f>
        <v>PLACE LEFT LANE TEAM HERE</v>
      </c>
      <c r="C100" s="76">
        <f>Match5!B9</f>
        <v>0</v>
      </c>
      <c r="D100" s="76" t="s">
        <v>42</v>
      </c>
      <c r="E100" s="76">
        <f>Match5!E9</f>
        <v>0</v>
      </c>
      <c r="F100" s="76">
        <f>Match5!F9</f>
        <v>0</v>
      </c>
      <c r="G100" s="76">
        <f>Match5!G9</f>
        <v>0</v>
      </c>
      <c r="H100" s="76">
        <f>Match5!H9</f>
        <v>0</v>
      </c>
    </row>
    <row r="101" spans="1:8">
      <c r="A101" s="113"/>
      <c r="B101" s="78" t="str">
        <f>Match5!A4</f>
        <v>PLACE LEFT LANE TEAM HERE</v>
      </c>
      <c r="C101" s="76">
        <f>Match5!B10</f>
        <v>0</v>
      </c>
      <c r="D101" s="76" t="s">
        <v>42</v>
      </c>
      <c r="E101" s="76">
        <f>Match5!E10</f>
        <v>0</v>
      </c>
      <c r="F101" s="76">
        <f>Match5!F10</f>
        <v>0</v>
      </c>
      <c r="G101" s="76">
        <f>Match5!G10</f>
        <v>0</v>
      </c>
      <c r="H101" s="76">
        <f>Match5!H10</f>
        <v>0</v>
      </c>
    </row>
    <row r="102" spans="1:8">
      <c r="A102" s="113"/>
      <c r="B102" s="78" t="str">
        <f>Match5!A4</f>
        <v>PLACE LEFT LANE TEAM HERE</v>
      </c>
      <c r="C102" s="76">
        <f>Match5!J7</f>
        <v>0</v>
      </c>
      <c r="D102" s="76">
        <f>Match5!K7</f>
        <v>250</v>
      </c>
      <c r="E102" s="76">
        <f>Match5!M7</f>
        <v>0</v>
      </c>
      <c r="F102" s="76">
        <f>Match5!N7</f>
        <v>0</v>
      </c>
      <c r="G102" s="76">
        <f>Match5!O7</f>
        <v>0</v>
      </c>
      <c r="H102" s="76">
        <f>Match5!P7</f>
        <v>0</v>
      </c>
    </row>
    <row r="103" spans="1:8">
      <c r="A103" s="113"/>
      <c r="B103" s="78" t="str">
        <f>Match5!A4</f>
        <v>PLACE LEFT LANE TEAM HERE</v>
      </c>
      <c r="C103" s="76">
        <f>Match5!J8</f>
        <v>0</v>
      </c>
      <c r="D103" s="76">
        <f>Match5!K8</f>
        <v>250</v>
      </c>
      <c r="E103" s="76">
        <f>Match5!M8</f>
        <v>0</v>
      </c>
      <c r="F103" s="76">
        <f>Match5!N8</f>
        <v>0</v>
      </c>
      <c r="G103" s="76">
        <f>Match5!O8</f>
        <v>0</v>
      </c>
      <c r="H103" s="76">
        <f>Match5!P8</f>
        <v>0</v>
      </c>
    </row>
    <row r="104" spans="1:8">
      <c r="A104" s="113"/>
      <c r="B104" s="78" t="str">
        <f>Match5!A4</f>
        <v>PLACE LEFT LANE TEAM HERE</v>
      </c>
      <c r="C104" s="76">
        <f>Match5!J9</f>
        <v>0</v>
      </c>
      <c r="D104" s="76">
        <f>Match5!K9</f>
        <v>250</v>
      </c>
      <c r="E104" s="76">
        <f>Match5!M9</f>
        <v>0</v>
      </c>
      <c r="F104" s="76">
        <f>Match5!N9</f>
        <v>0</v>
      </c>
      <c r="G104" s="76">
        <f>Match5!O9</f>
        <v>0</v>
      </c>
      <c r="H104" s="76">
        <f>Match5!P9</f>
        <v>0</v>
      </c>
    </row>
    <row r="105" spans="1:8">
      <c r="A105" s="113"/>
      <c r="B105" s="78" t="str">
        <f>Match5!A4</f>
        <v>PLACE LEFT LANE TEAM HERE</v>
      </c>
      <c r="C105" s="76">
        <f>Match5!J10</f>
        <v>0</v>
      </c>
      <c r="D105" s="76">
        <f>Match5!K10</f>
        <v>250</v>
      </c>
      <c r="E105" s="76">
        <f>Match5!M10</f>
        <v>0</v>
      </c>
      <c r="F105" s="76">
        <f>Match5!N10</f>
        <v>0</v>
      </c>
      <c r="G105" s="76">
        <f>Match5!O10</f>
        <v>0</v>
      </c>
      <c r="H105" s="76">
        <f>Match5!P10</f>
        <v>0</v>
      </c>
    </row>
    <row r="106" spans="1:8">
      <c r="A106" s="113"/>
      <c r="B106" s="78" t="str">
        <f>Match5!A4</f>
        <v>PLACE LEFT LANE TEAM HERE</v>
      </c>
      <c r="C106" s="76">
        <f>Match5!R7</f>
        <v>0</v>
      </c>
      <c r="D106" s="76">
        <f>Match5!S7</f>
        <v>250</v>
      </c>
      <c r="E106" s="76">
        <f>Match5!U7</f>
        <v>0</v>
      </c>
      <c r="F106" s="76">
        <f>Match5!V7</f>
        <v>0</v>
      </c>
      <c r="G106" s="76">
        <f>Match5!W7</f>
        <v>0</v>
      </c>
      <c r="H106" s="76">
        <f>Match5!X7</f>
        <v>0</v>
      </c>
    </row>
    <row r="107" spans="1:8">
      <c r="A107" s="113"/>
      <c r="B107" s="78" t="str">
        <f>Match5!A4</f>
        <v>PLACE LEFT LANE TEAM HERE</v>
      </c>
      <c r="C107" s="76">
        <f>Match5!R8</f>
        <v>0</v>
      </c>
      <c r="D107" s="76">
        <f>Match5!S8</f>
        <v>250</v>
      </c>
      <c r="E107" s="76">
        <f>Match5!U8</f>
        <v>0</v>
      </c>
      <c r="F107" s="76">
        <f>Match5!V8</f>
        <v>0</v>
      </c>
      <c r="G107" s="76">
        <f>Match5!W8</f>
        <v>0</v>
      </c>
      <c r="H107" s="76">
        <f>Match5!X8</f>
        <v>0</v>
      </c>
    </row>
    <row r="108" spans="1:8">
      <c r="A108" s="113"/>
      <c r="B108" s="78" t="str">
        <f>Match5!A4</f>
        <v>PLACE LEFT LANE TEAM HERE</v>
      </c>
      <c r="C108" s="76">
        <f>Match5!R9</f>
        <v>0</v>
      </c>
      <c r="D108" s="76">
        <f>Match5!S9</f>
        <v>250</v>
      </c>
      <c r="E108" s="76">
        <f>Match5!U9</f>
        <v>0</v>
      </c>
      <c r="F108" s="76">
        <f>Match5!V9</f>
        <v>0</v>
      </c>
      <c r="G108" s="76">
        <f>Match5!W9</f>
        <v>0</v>
      </c>
      <c r="H108" s="76">
        <f>Match5!X9</f>
        <v>0</v>
      </c>
    </row>
    <row r="109" spans="1:8">
      <c r="A109" s="113"/>
      <c r="B109" s="78" t="str">
        <f>Match5!A4</f>
        <v>PLACE LEFT LANE TEAM HERE</v>
      </c>
      <c r="C109" s="76">
        <f>Match5!R10</f>
        <v>0</v>
      </c>
      <c r="D109" s="76">
        <f>Match5!S10</f>
        <v>250</v>
      </c>
      <c r="E109" s="76">
        <f>Match5!U10</f>
        <v>0</v>
      </c>
      <c r="F109" s="76">
        <f>Match5!V10</f>
        <v>0</v>
      </c>
      <c r="G109" s="76">
        <f>Match5!W10</f>
        <v>0</v>
      </c>
      <c r="H109" s="76">
        <f>Match5!X10</f>
        <v>0</v>
      </c>
    </row>
    <row r="110" spans="1:8">
      <c r="A110" s="113"/>
      <c r="B110" s="78" t="str">
        <f>Match5!A15</f>
        <v>PLACE RIGHT LANE TEAM HERE</v>
      </c>
      <c r="C110" s="76">
        <f>Match5!B18</f>
        <v>0</v>
      </c>
      <c r="D110" s="76" t="s">
        <v>42</v>
      </c>
      <c r="E110" s="76">
        <f>Match5!E18</f>
        <v>0</v>
      </c>
      <c r="F110" s="76">
        <f>Match5!F18</f>
        <v>0</v>
      </c>
      <c r="G110" s="76">
        <f>Match5!G18</f>
        <v>0</v>
      </c>
      <c r="H110" s="76">
        <f>Match5!H18</f>
        <v>0</v>
      </c>
    </row>
    <row r="111" spans="1:8">
      <c r="A111" s="113"/>
      <c r="B111" s="78" t="str">
        <f>Match5!A15</f>
        <v>PLACE RIGHT LANE TEAM HERE</v>
      </c>
      <c r="C111" s="76">
        <f>Match5!B19</f>
        <v>0</v>
      </c>
      <c r="D111" s="76" t="s">
        <v>42</v>
      </c>
      <c r="E111" s="76">
        <f>Match5!E19</f>
        <v>0</v>
      </c>
      <c r="F111" s="76">
        <f>Match5!F19</f>
        <v>0</v>
      </c>
      <c r="G111" s="76">
        <f>Match5!G19</f>
        <v>0</v>
      </c>
      <c r="H111" s="76">
        <f>Match5!H19</f>
        <v>0</v>
      </c>
    </row>
    <row r="112" spans="1:8">
      <c r="A112" s="113"/>
      <c r="B112" s="78" t="str">
        <f>Match5!A15</f>
        <v>PLACE RIGHT LANE TEAM HERE</v>
      </c>
      <c r="C112" s="76">
        <f>Match5!B20</f>
        <v>0</v>
      </c>
      <c r="D112" s="76" t="s">
        <v>42</v>
      </c>
      <c r="E112" s="76">
        <f>Match5!E20</f>
        <v>0</v>
      </c>
      <c r="F112" s="76">
        <f>Match5!F20</f>
        <v>0</v>
      </c>
      <c r="G112" s="76">
        <f>Match5!G20</f>
        <v>0</v>
      </c>
      <c r="H112" s="76">
        <f>Match5!H20</f>
        <v>0</v>
      </c>
    </row>
    <row r="113" spans="1:8">
      <c r="A113" s="113"/>
      <c r="B113" s="78" t="str">
        <f>Match5!A15</f>
        <v>PLACE RIGHT LANE TEAM HERE</v>
      </c>
      <c r="C113" s="76">
        <f>Match5!B21</f>
        <v>0</v>
      </c>
      <c r="D113" s="76" t="s">
        <v>42</v>
      </c>
      <c r="E113" s="76">
        <f>Match5!E21</f>
        <v>0</v>
      </c>
      <c r="F113" s="76">
        <f>Match5!F21</f>
        <v>0</v>
      </c>
      <c r="G113" s="76">
        <f>Match5!G21</f>
        <v>0</v>
      </c>
      <c r="H113" s="76">
        <f>Match5!H21</f>
        <v>0</v>
      </c>
    </row>
    <row r="114" spans="1:8">
      <c r="A114" s="113"/>
      <c r="B114" s="78" t="str">
        <f>Match5!A15</f>
        <v>PLACE RIGHT LANE TEAM HERE</v>
      </c>
      <c r="C114" s="76">
        <f>Match5!J18</f>
        <v>0</v>
      </c>
      <c r="D114" s="76">
        <f>Match5!K18</f>
        <v>250</v>
      </c>
      <c r="E114" s="76">
        <f>Match5!M18</f>
        <v>0</v>
      </c>
      <c r="F114" s="76">
        <f>Match5!N18</f>
        <v>0</v>
      </c>
      <c r="G114" s="76">
        <f>Match5!O18</f>
        <v>0</v>
      </c>
      <c r="H114" s="76">
        <f>Match5!P18</f>
        <v>0</v>
      </c>
    </row>
    <row r="115" spans="1:8">
      <c r="A115" s="113"/>
      <c r="B115" s="78" t="str">
        <f>Match5!A15</f>
        <v>PLACE RIGHT LANE TEAM HERE</v>
      </c>
      <c r="C115" s="76">
        <f>Match5!J19</f>
        <v>0</v>
      </c>
      <c r="D115" s="76">
        <f>Match5!K19</f>
        <v>250</v>
      </c>
      <c r="E115" s="76">
        <f>Match5!M19</f>
        <v>0</v>
      </c>
      <c r="F115" s="76">
        <f>Match5!N19</f>
        <v>0</v>
      </c>
      <c r="G115" s="76">
        <f>Match5!O19</f>
        <v>0</v>
      </c>
      <c r="H115" s="76">
        <f>Match5!P19</f>
        <v>0</v>
      </c>
    </row>
    <row r="116" spans="1:8">
      <c r="A116" s="113"/>
      <c r="B116" s="78" t="str">
        <f>Match5!A15</f>
        <v>PLACE RIGHT LANE TEAM HERE</v>
      </c>
      <c r="C116" s="76">
        <f>Match5!J20</f>
        <v>0</v>
      </c>
      <c r="D116" s="76">
        <f>Match5!K20</f>
        <v>250</v>
      </c>
      <c r="E116" s="76">
        <f>Match5!M20</f>
        <v>0</v>
      </c>
      <c r="F116" s="76">
        <f>Match5!N20</f>
        <v>0</v>
      </c>
      <c r="G116" s="76">
        <f>Match5!O20</f>
        <v>0</v>
      </c>
      <c r="H116" s="76">
        <f>Match5!P20</f>
        <v>0</v>
      </c>
    </row>
    <row r="117" spans="1:8">
      <c r="A117" s="113"/>
      <c r="B117" s="78" t="str">
        <f>Match5!A15</f>
        <v>PLACE RIGHT LANE TEAM HERE</v>
      </c>
      <c r="C117" s="76">
        <f>Match5!J21</f>
        <v>0</v>
      </c>
      <c r="D117" s="76">
        <f>Match5!K21</f>
        <v>250</v>
      </c>
      <c r="E117" s="76">
        <f>Match5!M21</f>
        <v>0</v>
      </c>
      <c r="F117" s="76">
        <f>Match5!N21</f>
        <v>0</v>
      </c>
      <c r="G117" s="76">
        <f>Match5!O21</f>
        <v>0</v>
      </c>
      <c r="H117" s="76">
        <f>Match5!P21</f>
        <v>0</v>
      </c>
    </row>
    <row r="118" spans="1:8">
      <c r="A118" s="113"/>
      <c r="B118" s="78" t="str">
        <f>Match5!A15</f>
        <v>PLACE RIGHT LANE TEAM HERE</v>
      </c>
      <c r="C118" s="76">
        <f>Match5!R18</f>
        <v>0</v>
      </c>
      <c r="D118" s="76">
        <f>Match5!S18</f>
        <v>250</v>
      </c>
      <c r="E118" s="76">
        <f>Match5!U18</f>
        <v>0</v>
      </c>
      <c r="F118" s="76">
        <f>Match5!V18</f>
        <v>0</v>
      </c>
      <c r="G118" s="76">
        <f>Match5!W18</f>
        <v>0</v>
      </c>
      <c r="H118" s="76">
        <f>Match5!X18</f>
        <v>0</v>
      </c>
    </row>
    <row r="119" spans="1:8">
      <c r="A119" s="113"/>
      <c r="B119" s="78" t="str">
        <f>Match5!A15</f>
        <v>PLACE RIGHT LANE TEAM HERE</v>
      </c>
      <c r="C119" s="76">
        <f>Match5!R19</f>
        <v>0</v>
      </c>
      <c r="D119" s="76">
        <f>Match5!S19</f>
        <v>250</v>
      </c>
      <c r="E119" s="76">
        <f>Match5!U19</f>
        <v>0</v>
      </c>
      <c r="F119" s="76">
        <f>Match5!V19</f>
        <v>0</v>
      </c>
      <c r="G119" s="76">
        <f>Match5!W19</f>
        <v>0</v>
      </c>
      <c r="H119" s="76">
        <f>Match5!X19</f>
        <v>0</v>
      </c>
    </row>
    <row r="120" spans="1:8">
      <c r="A120" s="113"/>
      <c r="B120" s="78" t="str">
        <f>Match5!A15</f>
        <v>PLACE RIGHT LANE TEAM HERE</v>
      </c>
      <c r="C120" s="76">
        <f>Match5!R20</f>
        <v>0</v>
      </c>
      <c r="D120" s="76">
        <f>Match5!S20</f>
        <v>250</v>
      </c>
      <c r="E120" s="76">
        <f>Match5!U20</f>
        <v>0</v>
      </c>
      <c r="F120" s="76">
        <f>Match5!V20</f>
        <v>0</v>
      </c>
      <c r="G120" s="76">
        <f>Match5!W20</f>
        <v>0</v>
      </c>
      <c r="H120" s="76">
        <f>Match5!X20</f>
        <v>0</v>
      </c>
    </row>
    <row r="121" spans="1:8" s="71" customFormat="1" ht="16" thickBot="1">
      <c r="A121" s="114"/>
      <c r="B121" s="77" t="str">
        <f>Match5!A15</f>
        <v>PLACE RIGHT LANE TEAM HERE</v>
      </c>
      <c r="C121" s="77">
        <f>Match5!R21</f>
        <v>0</v>
      </c>
      <c r="D121" s="77">
        <f>Match5!S21</f>
        <v>250</v>
      </c>
      <c r="E121" s="77">
        <f>Match5!U21</f>
        <v>0</v>
      </c>
      <c r="F121" s="77">
        <f>Match5!V21</f>
        <v>0</v>
      </c>
      <c r="G121" s="77">
        <f>Match5!W21</f>
        <v>0</v>
      </c>
      <c r="H121" s="77">
        <f>Match5!X21</f>
        <v>0</v>
      </c>
    </row>
    <row r="122" spans="1:8">
      <c r="A122" s="112" t="s">
        <v>29</v>
      </c>
      <c r="B122" s="78" t="str">
        <f>Match6!A4</f>
        <v>PLACE LEFT LANE TEAM HERE</v>
      </c>
      <c r="C122" s="76">
        <f>Match6!B7</f>
        <v>0</v>
      </c>
      <c r="D122" s="76" t="s">
        <v>42</v>
      </c>
      <c r="E122" s="76">
        <f>Match6!E7</f>
        <v>0</v>
      </c>
      <c r="F122" s="76">
        <f>Match6!F7</f>
        <v>0</v>
      </c>
      <c r="G122" s="76">
        <f>Match6!G7</f>
        <v>0</v>
      </c>
      <c r="H122" s="76">
        <f>Match6!H7</f>
        <v>0</v>
      </c>
    </row>
    <row r="123" spans="1:8">
      <c r="A123" s="113"/>
      <c r="B123" s="78" t="str">
        <f>Match6!A4</f>
        <v>PLACE LEFT LANE TEAM HERE</v>
      </c>
      <c r="C123" s="76">
        <f>Match6!B8</f>
        <v>0</v>
      </c>
      <c r="D123" s="76" t="s">
        <v>42</v>
      </c>
      <c r="E123" s="76">
        <f>Match6!E8</f>
        <v>0</v>
      </c>
      <c r="F123" s="76">
        <f>Match6!F8</f>
        <v>0</v>
      </c>
      <c r="G123" s="76">
        <f>Match6!G8</f>
        <v>0</v>
      </c>
      <c r="H123" s="76">
        <f>Match6!H8</f>
        <v>0</v>
      </c>
    </row>
    <row r="124" spans="1:8">
      <c r="A124" s="113"/>
      <c r="B124" s="78" t="str">
        <f>Match6!A4</f>
        <v>PLACE LEFT LANE TEAM HERE</v>
      </c>
      <c r="C124" s="76">
        <f>Match6!B9</f>
        <v>0</v>
      </c>
      <c r="D124" s="76" t="s">
        <v>42</v>
      </c>
      <c r="E124" s="76">
        <f>Match6!E9</f>
        <v>0</v>
      </c>
      <c r="F124" s="76">
        <f>Match6!F9</f>
        <v>0</v>
      </c>
      <c r="G124" s="76">
        <f>Match6!G9</f>
        <v>0</v>
      </c>
      <c r="H124" s="76">
        <f>Match6!H9</f>
        <v>0</v>
      </c>
    </row>
    <row r="125" spans="1:8">
      <c r="A125" s="113"/>
      <c r="B125" s="78" t="str">
        <f>Match6!A4</f>
        <v>PLACE LEFT LANE TEAM HERE</v>
      </c>
      <c r="C125" s="76">
        <f>Match6!B10</f>
        <v>0</v>
      </c>
      <c r="D125" s="76" t="s">
        <v>42</v>
      </c>
      <c r="E125" s="76">
        <f>Match6!E10</f>
        <v>0</v>
      </c>
      <c r="F125" s="76">
        <f>Match6!F10</f>
        <v>0</v>
      </c>
      <c r="G125" s="76">
        <f>Match6!G10</f>
        <v>0</v>
      </c>
      <c r="H125" s="76">
        <f>Match6!H10</f>
        <v>0</v>
      </c>
    </row>
    <row r="126" spans="1:8">
      <c r="A126" s="113"/>
      <c r="B126" s="78" t="str">
        <f>Match6!A4</f>
        <v>PLACE LEFT LANE TEAM HERE</v>
      </c>
      <c r="C126" s="76">
        <f>Match6!J7</f>
        <v>0</v>
      </c>
      <c r="D126" s="76">
        <f>Match6!K7</f>
        <v>250</v>
      </c>
      <c r="E126" s="76">
        <f>Match6!M7</f>
        <v>0</v>
      </c>
      <c r="F126" s="76">
        <f>Match6!N7</f>
        <v>0</v>
      </c>
      <c r="G126" s="76">
        <f>Match6!O7</f>
        <v>0</v>
      </c>
      <c r="H126" s="76">
        <f>Match6!P7</f>
        <v>0</v>
      </c>
    </row>
    <row r="127" spans="1:8">
      <c r="A127" s="113"/>
      <c r="B127" s="78" t="str">
        <f>Match6!A4</f>
        <v>PLACE LEFT LANE TEAM HERE</v>
      </c>
      <c r="C127" s="76">
        <f>Match6!J8</f>
        <v>0</v>
      </c>
      <c r="D127" s="76">
        <f>Match6!K8</f>
        <v>250</v>
      </c>
      <c r="E127" s="76">
        <f>Match6!M8</f>
        <v>0</v>
      </c>
      <c r="F127" s="76">
        <f>Match6!N8</f>
        <v>0</v>
      </c>
      <c r="G127" s="76">
        <f>Match6!O8</f>
        <v>0</v>
      </c>
      <c r="H127" s="76">
        <f>Match6!P8</f>
        <v>0</v>
      </c>
    </row>
    <row r="128" spans="1:8">
      <c r="A128" s="113"/>
      <c r="B128" s="78" t="str">
        <f>Match6!A4</f>
        <v>PLACE LEFT LANE TEAM HERE</v>
      </c>
      <c r="C128" s="76">
        <f>Match6!J9</f>
        <v>0</v>
      </c>
      <c r="D128" s="76">
        <f>Match6!K9</f>
        <v>250</v>
      </c>
      <c r="E128" s="76">
        <f>Match6!M9</f>
        <v>0</v>
      </c>
      <c r="F128" s="76">
        <f>Match6!N9</f>
        <v>0</v>
      </c>
      <c r="G128" s="76">
        <f>Match6!O9</f>
        <v>0</v>
      </c>
      <c r="H128" s="76">
        <f>Match6!P9</f>
        <v>0</v>
      </c>
    </row>
    <row r="129" spans="1:8">
      <c r="A129" s="113"/>
      <c r="B129" s="78" t="str">
        <f>Match6!A4</f>
        <v>PLACE LEFT LANE TEAM HERE</v>
      </c>
      <c r="C129" s="76">
        <f>Match6!J10</f>
        <v>0</v>
      </c>
      <c r="D129" s="76">
        <f>Match6!K10</f>
        <v>250</v>
      </c>
      <c r="E129" s="76">
        <f>Match6!M10</f>
        <v>0</v>
      </c>
      <c r="F129" s="76">
        <f>Match6!N10</f>
        <v>0</v>
      </c>
      <c r="G129" s="76">
        <f>Match6!O10</f>
        <v>0</v>
      </c>
      <c r="H129" s="76">
        <f>Match6!P10</f>
        <v>0</v>
      </c>
    </row>
    <row r="130" spans="1:8">
      <c r="A130" s="113"/>
      <c r="B130" s="78" t="str">
        <f>Match6!A4</f>
        <v>PLACE LEFT LANE TEAM HERE</v>
      </c>
      <c r="C130" s="76">
        <f>Match6!R7</f>
        <v>0</v>
      </c>
      <c r="D130" s="76">
        <f>Match6!S7</f>
        <v>250</v>
      </c>
      <c r="E130" s="76">
        <f>Match6!U7</f>
        <v>0</v>
      </c>
      <c r="F130" s="76">
        <f>Match6!V7</f>
        <v>0</v>
      </c>
      <c r="G130" s="76">
        <f>Match6!W7</f>
        <v>0</v>
      </c>
      <c r="H130" s="76">
        <f>Match6!X7</f>
        <v>0</v>
      </c>
    </row>
    <row r="131" spans="1:8">
      <c r="A131" s="113"/>
      <c r="B131" s="78" t="str">
        <f>Match6!A4</f>
        <v>PLACE LEFT LANE TEAM HERE</v>
      </c>
      <c r="C131" s="76">
        <f>Match6!R8</f>
        <v>0</v>
      </c>
      <c r="D131" s="76">
        <f>Match6!S8</f>
        <v>250</v>
      </c>
      <c r="E131" s="76">
        <f>Match6!U8</f>
        <v>0</v>
      </c>
      <c r="F131" s="76">
        <f>Match6!V8</f>
        <v>0</v>
      </c>
      <c r="G131" s="76">
        <f>Match6!W8</f>
        <v>0</v>
      </c>
      <c r="H131" s="76">
        <f>Match6!X8</f>
        <v>0</v>
      </c>
    </row>
    <row r="132" spans="1:8">
      <c r="A132" s="113"/>
      <c r="B132" s="78" t="str">
        <f>Match6!A4</f>
        <v>PLACE LEFT LANE TEAM HERE</v>
      </c>
      <c r="C132" s="76">
        <f>Match6!R9</f>
        <v>0</v>
      </c>
      <c r="D132" s="76">
        <f>Match6!S9</f>
        <v>250</v>
      </c>
      <c r="E132" s="76">
        <f>Match6!U9</f>
        <v>0</v>
      </c>
      <c r="F132" s="76">
        <f>Match6!V9</f>
        <v>0</v>
      </c>
      <c r="G132" s="76">
        <f>Match6!W9</f>
        <v>0</v>
      </c>
      <c r="H132" s="76">
        <f>Match6!X9</f>
        <v>0</v>
      </c>
    </row>
    <row r="133" spans="1:8">
      <c r="A133" s="113"/>
      <c r="B133" s="78" t="str">
        <f>Match6!A4</f>
        <v>PLACE LEFT LANE TEAM HERE</v>
      </c>
      <c r="C133" s="76">
        <f>Match6!R10</f>
        <v>0</v>
      </c>
      <c r="D133" s="76">
        <f>Match6!S10</f>
        <v>250</v>
      </c>
      <c r="E133" s="76">
        <f>Match6!U10</f>
        <v>0</v>
      </c>
      <c r="F133" s="76">
        <f>Match6!V10</f>
        <v>0</v>
      </c>
      <c r="G133" s="76">
        <f>Match6!W10</f>
        <v>0</v>
      </c>
      <c r="H133" s="76">
        <f>Match6!X10</f>
        <v>0</v>
      </c>
    </row>
    <row r="134" spans="1:8">
      <c r="A134" s="113"/>
      <c r="B134" s="78" t="str">
        <f>Match6!A15</f>
        <v>PLACE RIGHT LANE TEAM HERE</v>
      </c>
      <c r="C134" s="76">
        <f>Match6!B18</f>
        <v>0</v>
      </c>
      <c r="D134" s="76" t="s">
        <v>42</v>
      </c>
      <c r="E134" s="76">
        <f>Match6!E18</f>
        <v>0</v>
      </c>
      <c r="F134" s="76">
        <f>Match6!F18</f>
        <v>0</v>
      </c>
      <c r="G134" s="76">
        <f>Match6!G18</f>
        <v>0</v>
      </c>
      <c r="H134" s="76">
        <f>Match6!H18</f>
        <v>0</v>
      </c>
    </row>
    <row r="135" spans="1:8">
      <c r="A135" s="113"/>
      <c r="B135" s="78" t="str">
        <f>Match6!A15</f>
        <v>PLACE RIGHT LANE TEAM HERE</v>
      </c>
      <c r="C135" s="76">
        <f>Match6!B19</f>
        <v>0</v>
      </c>
      <c r="D135" s="76" t="s">
        <v>42</v>
      </c>
      <c r="E135" s="76">
        <f>Match6!E19</f>
        <v>0</v>
      </c>
      <c r="F135" s="76">
        <f>Match6!F19</f>
        <v>0</v>
      </c>
      <c r="G135" s="76">
        <f>Match6!G19</f>
        <v>0</v>
      </c>
      <c r="H135" s="76">
        <f>Match6!H19</f>
        <v>0</v>
      </c>
    </row>
    <row r="136" spans="1:8">
      <c r="A136" s="113"/>
      <c r="B136" s="78" t="str">
        <f>Match6!A15</f>
        <v>PLACE RIGHT LANE TEAM HERE</v>
      </c>
      <c r="C136" s="76">
        <f>Match6!B20</f>
        <v>0</v>
      </c>
      <c r="D136" s="76" t="s">
        <v>42</v>
      </c>
      <c r="E136" s="76">
        <f>Match6!E20</f>
        <v>0</v>
      </c>
      <c r="F136" s="76">
        <f>Match6!F20</f>
        <v>0</v>
      </c>
      <c r="G136" s="76">
        <f>Match6!G20</f>
        <v>0</v>
      </c>
      <c r="H136" s="76">
        <f>Match6!H20</f>
        <v>0</v>
      </c>
    </row>
    <row r="137" spans="1:8">
      <c r="A137" s="113"/>
      <c r="B137" s="78" t="str">
        <f>Match6!A15</f>
        <v>PLACE RIGHT LANE TEAM HERE</v>
      </c>
      <c r="C137" s="76">
        <f>Match6!B21</f>
        <v>0</v>
      </c>
      <c r="D137" s="76" t="s">
        <v>42</v>
      </c>
      <c r="E137" s="76">
        <f>Match6!E21</f>
        <v>0</v>
      </c>
      <c r="F137" s="76">
        <f>Match6!F21</f>
        <v>0</v>
      </c>
      <c r="G137" s="76">
        <f>Match6!G21</f>
        <v>0</v>
      </c>
      <c r="H137" s="76">
        <f>Match6!H21</f>
        <v>0</v>
      </c>
    </row>
    <row r="138" spans="1:8">
      <c r="A138" s="113"/>
      <c r="B138" s="78" t="str">
        <f>Match6!A15</f>
        <v>PLACE RIGHT LANE TEAM HERE</v>
      </c>
      <c r="C138" s="76">
        <f>Match6!J18</f>
        <v>0</v>
      </c>
      <c r="D138" s="76">
        <f>Match6!K18</f>
        <v>250</v>
      </c>
      <c r="E138" s="76">
        <f>Match6!M18</f>
        <v>0</v>
      </c>
      <c r="F138" s="76">
        <f>Match6!N18</f>
        <v>0</v>
      </c>
      <c r="G138" s="76">
        <f>Match6!O18</f>
        <v>0</v>
      </c>
      <c r="H138" s="76">
        <f>Match6!P18</f>
        <v>0</v>
      </c>
    </row>
    <row r="139" spans="1:8">
      <c r="A139" s="113"/>
      <c r="B139" s="78" t="str">
        <f>Match6!A15</f>
        <v>PLACE RIGHT LANE TEAM HERE</v>
      </c>
      <c r="C139" s="76">
        <f>Match6!J19</f>
        <v>0</v>
      </c>
      <c r="D139" s="76">
        <f>Match6!K19</f>
        <v>250</v>
      </c>
      <c r="E139" s="76">
        <f>Match6!M19</f>
        <v>0</v>
      </c>
      <c r="F139" s="76">
        <f>Match6!N19</f>
        <v>0</v>
      </c>
      <c r="G139" s="76">
        <f>Match6!O19</f>
        <v>0</v>
      </c>
      <c r="H139" s="76">
        <f>Match6!P19</f>
        <v>0</v>
      </c>
    </row>
    <row r="140" spans="1:8">
      <c r="A140" s="113"/>
      <c r="B140" s="78" t="str">
        <f>Match6!A15</f>
        <v>PLACE RIGHT LANE TEAM HERE</v>
      </c>
      <c r="C140" s="76">
        <f>Match6!J20</f>
        <v>0</v>
      </c>
      <c r="D140" s="76">
        <f>Match6!K20</f>
        <v>250</v>
      </c>
      <c r="E140" s="76">
        <f>Match6!M20</f>
        <v>0</v>
      </c>
      <c r="F140" s="76">
        <f>Match6!N20</f>
        <v>0</v>
      </c>
      <c r="G140" s="76">
        <f>Match6!O20</f>
        <v>0</v>
      </c>
      <c r="H140" s="76">
        <f>Match6!P20</f>
        <v>0</v>
      </c>
    </row>
    <row r="141" spans="1:8">
      <c r="A141" s="113"/>
      <c r="B141" s="78" t="str">
        <f>Match6!A15</f>
        <v>PLACE RIGHT LANE TEAM HERE</v>
      </c>
      <c r="C141" s="76">
        <f>Match6!J21</f>
        <v>0</v>
      </c>
      <c r="D141" s="76">
        <f>Match6!K21</f>
        <v>250</v>
      </c>
      <c r="E141" s="76">
        <f>Match6!M21</f>
        <v>0</v>
      </c>
      <c r="F141" s="76">
        <f>Match6!N21</f>
        <v>0</v>
      </c>
      <c r="G141" s="76">
        <f>Match6!O21</f>
        <v>0</v>
      </c>
      <c r="H141" s="76">
        <f>Match6!P21</f>
        <v>0</v>
      </c>
    </row>
    <row r="142" spans="1:8">
      <c r="A142" s="113"/>
      <c r="B142" s="78" t="str">
        <f>Match6!A15</f>
        <v>PLACE RIGHT LANE TEAM HERE</v>
      </c>
      <c r="C142" s="76">
        <f>Match6!R18</f>
        <v>0</v>
      </c>
      <c r="D142" s="76">
        <f>Match6!S18</f>
        <v>250</v>
      </c>
      <c r="E142" s="76">
        <f>Match6!U18</f>
        <v>0</v>
      </c>
      <c r="F142" s="76">
        <f>Match6!V18</f>
        <v>0</v>
      </c>
      <c r="G142" s="76">
        <f>Match6!W18</f>
        <v>0</v>
      </c>
      <c r="H142" s="76">
        <f>Match6!X18</f>
        <v>0</v>
      </c>
    </row>
    <row r="143" spans="1:8">
      <c r="A143" s="113"/>
      <c r="B143" s="78" t="str">
        <f>Match6!A15</f>
        <v>PLACE RIGHT LANE TEAM HERE</v>
      </c>
      <c r="C143" s="76">
        <f>Match6!R19</f>
        <v>0</v>
      </c>
      <c r="D143" s="76">
        <f>Match6!S19</f>
        <v>250</v>
      </c>
      <c r="E143" s="76">
        <f>Match6!U19</f>
        <v>0</v>
      </c>
      <c r="F143" s="76">
        <f>Match6!V19</f>
        <v>0</v>
      </c>
      <c r="G143" s="76">
        <f>Match6!W19</f>
        <v>0</v>
      </c>
      <c r="H143" s="76">
        <f>Match6!X19</f>
        <v>0</v>
      </c>
    </row>
    <row r="144" spans="1:8">
      <c r="A144" s="113"/>
      <c r="B144" s="78" t="str">
        <f>Match6!A15</f>
        <v>PLACE RIGHT LANE TEAM HERE</v>
      </c>
      <c r="C144" s="76">
        <f>Match6!R20</f>
        <v>0</v>
      </c>
      <c r="D144" s="76">
        <f>Match6!S20</f>
        <v>250</v>
      </c>
      <c r="E144" s="76">
        <f>Match6!U20</f>
        <v>0</v>
      </c>
      <c r="F144" s="76">
        <f>Match6!V20</f>
        <v>0</v>
      </c>
      <c r="G144" s="76">
        <f>Match6!W20</f>
        <v>0</v>
      </c>
      <c r="H144" s="76">
        <f>Match6!X20</f>
        <v>0</v>
      </c>
    </row>
    <row r="145" spans="1:8" s="71" customFormat="1" ht="16" thickBot="1">
      <c r="A145" s="114"/>
      <c r="B145" s="77" t="str">
        <f>Match6!A15</f>
        <v>PLACE RIGHT LANE TEAM HERE</v>
      </c>
      <c r="C145" s="77">
        <f>Match6!R21</f>
        <v>0</v>
      </c>
      <c r="D145" s="77">
        <f>Match6!S21</f>
        <v>250</v>
      </c>
      <c r="E145" s="77">
        <f>Match6!U21</f>
        <v>0</v>
      </c>
      <c r="F145" s="77">
        <f>Match6!V21</f>
        <v>0</v>
      </c>
      <c r="G145" s="77">
        <f>Match6!W21</f>
        <v>0</v>
      </c>
      <c r="H145" s="77">
        <f>Match6!X21</f>
        <v>0</v>
      </c>
    </row>
  </sheetData>
  <sheetProtection algorithmName="SHA-512" hashValue="ujTh2tsEo9xO3DEPQT1Dx5Enfd27wizWYBZqft4cvH+oDT27QiJWZgm5G3nM3cCYYPlycx3XMCXJl8BluETlWA==" saltValue="DElZ4p0xL55MURFx22kW0A==" spinCount="100000" sheet="1" objects="1" scenarios="1"/>
  <autoFilter ref="A1:I1" xr:uid="{030D0744-7C7B-4DFF-A1B0-05617BAED24E}"/>
  <mergeCells count="6">
    <mergeCell ref="A122:A145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947-FA24-445A-A3EC-5900E0C1DD44}">
  <dimension ref="A2:D15"/>
  <sheetViews>
    <sheetView workbookViewId="0">
      <selection activeCell="F8" sqref="F8"/>
    </sheetView>
  </sheetViews>
  <sheetFormatPr baseColWidth="10" defaultColWidth="9.1640625" defaultRowHeight="15"/>
  <cols>
    <col min="1" max="1" width="9.1640625" style="81"/>
    <col min="2" max="2" width="27.5" style="83" customWidth="1"/>
    <col min="3" max="3" width="8.6640625" style="83" customWidth="1"/>
    <col min="4" max="4" width="10.6640625" style="83" customWidth="1"/>
    <col min="5" max="16384" width="9.1640625" style="81"/>
  </cols>
  <sheetData>
    <row r="2" spans="1:4" s="85" customFormat="1" ht="57" customHeight="1">
      <c r="A2" s="79" t="s">
        <v>36</v>
      </c>
      <c r="B2" s="79" t="s">
        <v>37</v>
      </c>
      <c r="C2" s="80" t="s">
        <v>38</v>
      </c>
      <c r="D2" s="80" t="s">
        <v>39</v>
      </c>
    </row>
    <row r="3" spans="1:4">
      <c r="A3" s="82" t="s">
        <v>28</v>
      </c>
      <c r="B3" s="83" t="str">
        <f>Match1!A4</f>
        <v>PLACE LEFT LANE TEAM HERE</v>
      </c>
      <c r="C3" s="84">
        <f>Match1!N4</f>
        <v>0</v>
      </c>
      <c r="D3" s="83">
        <f>Match1!AB11</f>
        <v>0</v>
      </c>
    </row>
    <row r="4" spans="1:4">
      <c r="A4" s="82" t="s">
        <v>28</v>
      </c>
      <c r="B4" s="83" t="str">
        <f>Match1!A15</f>
        <v>PLACE RIGHT LANE TEAM HERE</v>
      </c>
      <c r="C4" s="84">
        <f>Match1!N15</f>
        <v>0</v>
      </c>
      <c r="D4" s="83">
        <f>Match1!AB22</f>
        <v>0</v>
      </c>
    </row>
    <row r="5" spans="1:4">
      <c r="A5" s="82" t="s">
        <v>33</v>
      </c>
      <c r="B5" s="83" t="str">
        <f>Match2!A4</f>
        <v>PLACE LEFT LANE TEAM HERE</v>
      </c>
      <c r="C5" s="84">
        <f>Match2!L4</f>
        <v>0</v>
      </c>
      <c r="D5" s="83">
        <f>Match2!Y11</f>
        <v>0</v>
      </c>
    </row>
    <row r="6" spans="1:4">
      <c r="A6" s="82" t="s">
        <v>33</v>
      </c>
      <c r="B6" s="83" t="str">
        <f>Match2!A15</f>
        <v>PLACE RIGHT LANE TEAM HERE</v>
      </c>
      <c r="C6" s="84">
        <f>Match2!L15</f>
        <v>0</v>
      </c>
      <c r="D6" s="83">
        <f>Match2!Y22</f>
        <v>0</v>
      </c>
    </row>
    <row r="7" spans="1:4">
      <c r="A7" s="82" t="s">
        <v>32</v>
      </c>
      <c r="B7" s="83" t="str">
        <f>Match3!A4</f>
        <v>PLACE LEFT LANE TEAM HERE</v>
      </c>
      <c r="C7" s="84">
        <f>Match3!L4</f>
        <v>0</v>
      </c>
      <c r="D7" s="83">
        <f>Match3!Y11</f>
        <v>0</v>
      </c>
    </row>
    <row r="8" spans="1:4">
      <c r="A8" s="82" t="s">
        <v>32</v>
      </c>
      <c r="B8" s="83" t="str">
        <f>Match3!A15</f>
        <v>PLACE RIGHT LANE TEAM HERE</v>
      </c>
      <c r="C8" s="84">
        <f>Match3!L15</f>
        <v>0</v>
      </c>
      <c r="D8" s="83">
        <f>Match3!Y22</f>
        <v>0</v>
      </c>
    </row>
    <row r="9" spans="1:4">
      <c r="A9" s="82" t="s">
        <v>31</v>
      </c>
      <c r="B9" s="83" t="str">
        <f>Match4!A4</f>
        <v>PLACE LEFT LANE TEAM HERE</v>
      </c>
      <c r="C9" s="84">
        <f>Match4!L4</f>
        <v>0</v>
      </c>
      <c r="D9" s="83">
        <f>Match4!Y11</f>
        <v>0</v>
      </c>
    </row>
    <row r="10" spans="1:4">
      <c r="A10" s="82" t="s">
        <v>31</v>
      </c>
      <c r="B10" s="83" t="str">
        <f>Match4!A15</f>
        <v>PLACE RIGHT LANE TEAM HERE</v>
      </c>
      <c r="C10" s="84">
        <f>Match4!L15</f>
        <v>0</v>
      </c>
      <c r="D10" s="83">
        <f>Match4!Y22</f>
        <v>0</v>
      </c>
    </row>
    <row r="11" spans="1:4">
      <c r="A11" s="82" t="s">
        <v>30</v>
      </c>
      <c r="B11" s="83" t="str">
        <f>Match5!A4</f>
        <v>PLACE LEFT LANE TEAM HERE</v>
      </c>
      <c r="C11" s="84">
        <f>Match5!L4</f>
        <v>0</v>
      </c>
      <c r="D11" s="83">
        <f>Match5!Y11</f>
        <v>0</v>
      </c>
    </row>
    <row r="12" spans="1:4">
      <c r="A12" s="82" t="s">
        <v>30</v>
      </c>
      <c r="B12" s="83" t="str">
        <f>Match5!A15</f>
        <v>PLACE RIGHT LANE TEAM HERE</v>
      </c>
      <c r="C12" s="84">
        <f>Match5!L15</f>
        <v>0</v>
      </c>
      <c r="D12" s="83">
        <f>Match5!Y22</f>
        <v>0</v>
      </c>
    </row>
    <row r="13" spans="1:4">
      <c r="A13" s="82" t="s">
        <v>29</v>
      </c>
      <c r="B13" s="83" t="str">
        <f>Match6!A4</f>
        <v>PLACE LEFT LANE TEAM HERE</v>
      </c>
      <c r="C13" s="84">
        <f>Match6!L4</f>
        <v>0</v>
      </c>
      <c r="D13" s="83">
        <f>Match6!Y11</f>
        <v>0</v>
      </c>
    </row>
    <row r="14" spans="1:4">
      <c r="A14" s="82" t="s">
        <v>29</v>
      </c>
      <c r="B14" s="83" t="str">
        <f>Match6!A15</f>
        <v>PLACE RIGHT LANE TEAM HERE</v>
      </c>
      <c r="C14" s="84">
        <f>Match6!L15</f>
        <v>0</v>
      </c>
      <c r="D14" s="83">
        <f>Match6!Y22</f>
        <v>0</v>
      </c>
    </row>
    <row r="15" spans="1:4">
      <c r="A15" s="81" t="s">
        <v>43</v>
      </c>
      <c r="C15" s="83">
        <v>0</v>
      </c>
      <c r="D15" s="83">
        <v>0</v>
      </c>
    </row>
  </sheetData>
  <sheetProtection selectLockedCells="1"/>
  <autoFilter ref="A2:D2" xr:uid="{945A6F98-4805-47AE-92A3-04585FB3547C}">
    <sortState ref="A3:D14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Match1</vt:lpstr>
      <vt:lpstr>Match2</vt:lpstr>
      <vt:lpstr>Match3</vt:lpstr>
      <vt:lpstr>Match4</vt:lpstr>
      <vt:lpstr>Match5</vt:lpstr>
      <vt:lpstr>Match6</vt:lpstr>
      <vt:lpstr>All scores</vt:lpstr>
      <vt:lpstr>Points &amp; 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Tynell Tate</dc:creator>
  <cp:lastModifiedBy>giiuseppe algieri</cp:lastModifiedBy>
  <dcterms:created xsi:type="dcterms:W3CDTF">2018-10-24T09:36:16Z</dcterms:created>
  <dcterms:modified xsi:type="dcterms:W3CDTF">2019-01-02T21:22:54Z</dcterms:modified>
</cp:coreProperties>
</file>