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810"/>
  <workbookPr/>
  <mc:AlternateContent xmlns:mc="http://schemas.openxmlformats.org/markup-compatibility/2006">
    <mc:Choice Requires="x15">
      <x15ac:absPath xmlns:x15ac="http://schemas.microsoft.com/office/spreadsheetml/2010/11/ac" url="/Users/arjitsofat/Documents/"/>
    </mc:Choice>
  </mc:AlternateContent>
  <bookViews>
    <workbookView xWindow="360" yWindow="460" windowWidth="25740" windowHeight="11800"/>
  </bookViews>
  <sheets>
    <sheet name="FY2017_18" sheetId="8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M17" i="8" l="1"/>
  <c r="AN17" i="8"/>
  <c r="AO17" i="8"/>
  <c r="AL17" i="8"/>
  <c r="AI17" i="8"/>
  <c r="AF17" i="8"/>
  <c r="AC17" i="8"/>
  <c r="Z17" i="8"/>
  <c r="W17" i="8"/>
  <c r="T17" i="8"/>
  <c r="Q17" i="8"/>
  <c r="N17" i="8"/>
  <c r="K17" i="8"/>
  <c r="H17" i="8"/>
  <c r="E17" i="8"/>
  <c r="AL4" i="8"/>
  <c r="AL5" i="8"/>
  <c r="AK6" i="8"/>
  <c r="AL6" i="8"/>
  <c r="AK7" i="8"/>
  <c r="AL7" i="8"/>
  <c r="AK8" i="8"/>
  <c r="AL8" i="8"/>
  <c r="AL9" i="8"/>
  <c r="AL3" i="8"/>
  <c r="AI4" i="8"/>
  <c r="AI5" i="8"/>
  <c r="AH6" i="8"/>
  <c r="AI6" i="8"/>
  <c r="AH7" i="8"/>
  <c r="AI7" i="8"/>
  <c r="AH8" i="8"/>
  <c r="AI8" i="8"/>
  <c r="AI9" i="8"/>
  <c r="AI3" i="8"/>
  <c r="AF4" i="8"/>
  <c r="AF5" i="8"/>
  <c r="AE6" i="8"/>
  <c r="AF6" i="8"/>
  <c r="AE7" i="8"/>
  <c r="AF7" i="8"/>
  <c r="AE8" i="8"/>
  <c r="AF8" i="8"/>
  <c r="AF9" i="8"/>
  <c r="AF3" i="8"/>
  <c r="AC4" i="8"/>
  <c r="AC5" i="8"/>
  <c r="AB6" i="8"/>
  <c r="AC6" i="8"/>
  <c r="AB7" i="8"/>
  <c r="AC7" i="8"/>
  <c r="AB8" i="8"/>
  <c r="AC8" i="8"/>
  <c r="AC9" i="8"/>
  <c r="AC3" i="8"/>
  <c r="Z4" i="8"/>
  <c r="Z5" i="8"/>
  <c r="Y6" i="8"/>
  <c r="Z6" i="8"/>
  <c r="Y7" i="8"/>
  <c r="Z7" i="8"/>
  <c r="Y8" i="8"/>
  <c r="Z8" i="8"/>
  <c r="Z9" i="8"/>
  <c r="Z3" i="8"/>
  <c r="W4" i="8"/>
  <c r="W5" i="8"/>
  <c r="V6" i="8"/>
  <c r="W6" i="8"/>
  <c r="V7" i="8"/>
  <c r="W7" i="8"/>
  <c r="V8" i="8"/>
  <c r="W8" i="8"/>
  <c r="W9" i="8"/>
  <c r="W3" i="8"/>
  <c r="T4" i="8"/>
  <c r="T5" i="8"/>
  <c r="S6" i="8"/>
  <c r="T6" i="8"/>
  <c r="S7" i="8"/>
  <c r="T7" i="8"/>
  <c r="S8" i="8"/>
  <c r="T8" i="8"/>
  <c r="T9" i="8"/>
  <c r="T3" i="8"/>
  <c r="Q4" i="8"/>
  <c r="Q5" i="8"/>
  <c r="P6" i="8"/>
  <c r="Q6" i="8"/>
  <c r="P7" i="8"/>
  <c r="Q7" i="8"/>
  <c r="P8" i="8"/>
  <c r="Q8" i="8"/>
  <c r="Q9" i="8"/>
  <c r="Q3" i="8"/>
  <c r="N4" i="8"/>
  <c r="N5" i="8"/>
  <c r="M6" i="8"/>
  <c r="N6" i="8"/>
  <c r="M7" i="8"/>
  <c r="N7" i="8"/>
  <c r="M8" i="8"/>
  <c r="N8" i="8"/>
  <c r="N9" i="8"/>
  <c r="N3" i="8"/>
  <c r="K4" i="8"/>
  <c r="K5" i="8"/>
  <c r="J6" i="8"/>
  <c r="K6" i="8"/>
  <c r="J7" i="8"/>
  <c r="K7" i="8"/>
  <c r="J8" i="8"/>
  <c r="K8" i="8"/>
  <c r="K9" i="8"/>
  <c r="K3" i="8"/>
  <c r="H4" i="8"/>
  <c r="H5" i="8"/>
  <c r="H6" i="8"/>
  <c r="G7" i="8"/>
  <c r="H7" i="8"/>
  <c r="H8" i="8"/>
  <c r="H9" i="8"/>
  <c r="H3" i="8"/>
  <c r="E4" i="8"/>
  <c r="E5" i="8"/>
  <c r="E6" i="8"/>
  <c r="E8" i="8"/>
  <c r="E9" i="8"/>
  <c r="E3" i="8"/>
  <c r="X10" i="8"/>
  <c r="D7" i="8"/>
  <c r="E7" i="8"/>
  <c r="AM7" i="8"/>
  <c r="AN8" i="8"/>
  <c r="AN7" i="8"/>
  <c r="AO7" i="8"/>
  <c r="AM4" i="8"/>
  <c r="AN4" i="8"/>
  <c r="AM5" i="8"/>
  <c r="AN5" i="8"/>
  <c r="AM6" i="8"/>
  <c r="AN6" i="8"/>
  <c r="AM8" i="8"/>
  <c r="AO8" i="8"/>
  <c r="AM9" i="8"/>
  <c r="AN9" i="8"/>
  <c r="AN3" i="8"/>
  <c r="AM3" i="8"/>
  <c r="D10" i="8"/>
  <c r="F10" i="8"/>
  <c r="G10" i="8"/>
  <c r="I10" i="8"/>
  <c r="J10" i="8"/>
  <c r="L10" i="8"/>
  <c r="M10" i="8"/>
  <c r="N10" i="8"/>
  <c r="O10" i="8"/>
  <c r="P10" i="8"/>
  <c r="Q10" i="8"/>
  <c r="R10" i="8"/>
  <c r="S10" i="8"/>
  <c r="T10" i="8"/>
  <c r="U10" i="8"/>
  <c r="V10" i="8"/>
  <c r="W10" i="8"/>
  <c r="Y10" i="8"/>
  <c r="Z10" i="8"/>
  <c r="AA10" i="8"/>
  <c r="AB10" i="8"/>
  <c r="AD10" i="8"/>
  <c r="AE10" i="8"/>
  <c r="AG10" i="8"/>
  <c r="AH10" i="8"/>
  <c r="AJ10" i="8"/>
  <c r="AK10" i="8"/>
  <c r="C10" i="8"/>
  <c r="E10" i="8"/>
  <c r="AL10" i="8"/>
  <c r="AI10" i="8"/>
  <c r="AC10" i="8"/>
  <c r="AF10" i="8"/>
  <c r="AO9" i="8"/>
  <c r="K10" i="8"/>
  <c r="H10" i="8"/>
  <c r="AO6" i="8"/>
  <c r="AO4" i="8"/>
  <c r="AO3" i="8"/>
  <c r="AO5" i="8"/>
  <c r="AN10" i="8"/>
  <c r="AM10" i="8"/>
  <c r="AO10" i="8"/>
</calcChain>
</file>

<file path=xl/sharedStrings.xml><?xml version="1.0" encoding="utf-8"?>
<sst xmlns="http://schemas.openxmlformats.org/spreadsheetml/2006/main" count="113" uniqueCount="25">
  <si>
    <t>Total</t>
  </si>
  <si>
    <t>FY2017-18</t>
  </si>
  <si>
    <t>Arjit</t>
  </si>
  <si>
    <t xml:space="preserve">Full Time </t>
  </si>
  <si>
    <t>Contractual</t>
  </si>
  <si>
    <t>Varun</t>
  </si>
  <si>
    <t>CrowdStaffing</t>
  </si>
  <si>
    <t>Garry</t>
  </si>
  <si>
    <t>Reflink</t>
  </si>
  <si>
    <t>Pactra (Insigma)</t>
  </si>
  <si>
    <t>MSP (Scout/Recuritify)</t>
  </si>
  <si>
    <t>Med (Insigma)</t>
  </si>
  <si>
    <t>Sean</t>
  </si>
  <si>
    <t>Dental</t>
  </si>
  <si>
    <t>MSP CEC</t>
  </si>
  <si>
    <t>Vivek/Aviral</t>
  </si>
  <si>
    <t>Vivek/Bene</t>
  </si>
  <si>
    <t>HOD</t>
  </si>
  <si>
    <t>Account</t>
  </si>
  <si>
    <t xml:space="preserve">Achieved Figures </t>
  </si>
  <si>
    <t>$30300</t>
  </si>
  <si>
    <t>$9200</t>
  </si>
  <si>
    <t>$11750</t>
  </si>
  <si>
    <t>$13500</t>
  </si>
  <si>
    <t>$64,750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</si>
</sst>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"/>
    <numFmt numFmtId="165" formatCode="_(&quot;$&quot;* #,##0_);_(&quot;$&quot;* \(#,##0\);_(&quot;$&quot;* &quot;-&quot;??_);_(@_)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theme="8" tint="-0.499984740745262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1"/>
      <color theme="8" tint="-0.499984740745262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9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55">
    <xf numFmtId="0" fontId="0" fillId="0" borderId="0" xfId="0"/>
    <xf numFmtId="165" fontId="0" fillId="0" borderId="0" xfId="0" applyNumberFormat="1"/>
    <xf numFmtId="0" fontId="0" fillId="0" borderId="6" xfId="0" applyBorder="1"/>
    <xf numFmtId="164" fontId="0" fillId="0" borderId="0" xfId="0" applyNumberFormat="1"/>
    <xf numFmtId="0" fontId="0" fillId="0" borderId="7" xfId="0" applyBorder="1"/>
    <xf numFmtId="164" fontId="2" fillId="0" borderId="20" xfId="0" applyNumberFormat="1" applyFont="1" applyBorder="1" applyAlignment="1">
      <alignment horizontal="center"/>
    </xf>
    <xf numFmtId="164" fontId="3" fillId="0" borderId="21" xfId="0" applyNumberFormat="1" applyFont="1" applyBorder="1" applyAlignment="1">
      <alignment horizontal="center"/>
    </xf>
    <xf numFmtId="164" fontId="2" fillId="0" borderId="22" xfId="0" applyNumberFormat="1" applyFont="1" applyBorder="1" applyAlignment="1">
      <alignment horizontal="center"/>
    </xf>
    <xf numFmtId="164" fontId="3" fillId="0" borderId="23" xfId="0" applyNumberFormat="1" applyFont="1" applyBorder="1" applyAlignment="1">
      <alignment horizontal="center"/>
    </xf>
    <xf numFmtId="164" fontId="2" fillId="0" borderId="24" xfId="0" applyNumberFormat="1" applyFont="1" applyBorder="1" applyAlignment="1">
      <alignment horizontal="center"/>
    </xf>
    <xf numFmtId="164" fontId="3" fillId="0" borderId="25" xfId="0" applyNumberFormat="1" applyFont="1" applyBorder="1" applyAlignment="1">
      <alignment horizontal="center"/>
    </xf>
    <xf numFmtId="164" fontId="2" fillId="0" borderId="14" xfId="0" applyNumberFormat="1" applyFont="1" applyBorder="1" applyAlignment="1">
      <alignment horizontal="center"/>
    </xf>
    <xf numFmtId="164" fontId="3" fillId="0" borderId="15" xfId="0" applyNumberFormat="1" applyFont="1" applyBorder="1" applyAlignment="1">
      <alignment horizontal="center"/>
    </xf>
    <xf numFmtId="0" fontId="1" fillId="0" borderId="16" xfId="0" applyFont="1" applyBorder="1"/>
    <xf numFmtId="0" fontId="1" fillId="0" borderId="6" xfId="0" applyFont="1" applyBorder="1"/>
    <xf numFmtId="0" fontId="1" fillId="0" borderId="11" xfId="0" applyFont="1" applyBorder="1"/>
    <xf numFmtId="0" fontId="4" fillId="0" borderId="1" xfId="0" applyFont="1" applyBorder="1"/>
    <xf numFmtId="0" fontId="4" fillId="0" borderId="10" xfId="0" applyFont="1" applyBorder="1"/>
    <xf numFmtId="0" fontId="4" fillId="0" borderId="8" xfId="0" applyFont="1" applyBorder="1"/>
    <xf numFmtId="0" fontId="1" fillId="0" borderId="7" xfId="0" applyFont="1" applyBorder="1"/>
    <xf numFmtId="164" fontId="5" fillId="0" borderId="20" xfId="0" applyNumberFormat="1" applyFont="1" applyBorder="1" applyAlignment="1">
      <alignment horizontal="center"/>
    </xf>
    <xf numFmtId="164" fontId="6" fillId="0" borderId="21" xfId="0" applyNumberFormat="1" applyFont="1" applyBorder="1" applyAlignment="1">
      <alignment horizontal="center"/>
    </xf>
    <xf numFmtId="164" fontId="5" fillId="0" borderId="22" xfId="0" applyNumberFormat="1" applyFont="1" applyBorder="1" applyAlignment="1">
      <alignment horizontal="center"/>
    </xf>
    <xf numFmtId="164" fontId="6" fillId="0" borderId="23" xfId="0" applyNumberFormat="1" applyFont="1" applyBorder="1" applyAlignment="1">
      <alignment horizontal="center"/>
    </xf>
    <xf numFmtId="164" fontId="5" fillId="0" borderId="24" xfId="0" applyNumberFormat="1" applyFont="1" applyBorder="1" applyAlignment="1">
      <alignment horizontal="center"/>
    </xf>
    <xf numFmtId="164" fontId="6" fillId="0" borderId="25" xfId="0" applyNumberFormat="1" applyFont="1" applyBorder="1" applyAlignment="1">
      <alignment horizontal="center"/>
    </xf>
    <xf numFmtId="164" fontId="5" fillId="0" borderId="14" xfId="0" applyNumberFormat="1" applyFont="1" applyBorder="1" applyAlignment="1">
      <alignment horizontal="center"/>
    </xf>
    <xf numFmtId="164" fontId="6" fillId="0" borderId="15" xfId="0" applyNumberFormat="1" applyFont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164" fontId="1" fillId="2" borderId="2" xfId="0" applyNumberFormat="1" applyFont="1" applyFill="1" applyBorder="1" applyAlignment="1">
      <alignment horizontal="center"/>
    </xf>
    <xf numFmtId="164" fontId="1" fillId="2" borderId="3" xfId="0" applyNumberFormat="1" applyFont="1" applyFill="1" applyBorder="1" applyAlignment="1">
      <alignment horizontal="center"/>
    </xf>
    <xf numFmtId="164" fontId="1" fillId="2" borderId="4" xfId="0" applyNumberFormat="1" applyFont="1" applyFill="1" applyBorder="1" applyAlignment="1">
      <alignment horizontal="center"/>
    </xf>
    <xf numFmtId="164" fontId="1" fillId="2" borderId="9" xfId="0" applyNumberFormat="1" applyFont="1" applyFill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17" fontId="1" fillId="0" borderId="16" xfId="0" applyNumberFormat="1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17" fontId="1" fillId="0" borderId="26" xfId="0" applyNumberFormat="1" applyFont="1" applyBorder="1" applyAlignment="1">
      <alignment horizontal="center"/>
    </xf>
    <xf numFmtId="0" fontId="1" fillId="2" borderId="26" xfId="0" applyFont="1" applyFill="1" applyBorder="1" applyAlignment="1">
      <alignment horizontal="center"/>
    </xf>
    <xf numFmtId="164" fontId="2" fillId="0" borderId="26" xfId="0" applyNumberFormat="1" applyFont="1" applyBorder="1" applyAlignment="1">
      <alignment horizontal="center"/>
    </xf>
    <xf numFmtId="164" fontId="3" fillId="0" borderId="26" xfId="0" applyNumberFormat="1" applyFont="1" applyBorder="1" applyAlignment="1">
      <alignment horizontal="center"/>
    </xf>
    <xf numFmtId="164" fontId="1" fillId="2" borderId="26" xfId="0" applyNumberFormat="1" applyFont="1" applyFill="1" applyBorder="1" applyAlignment="1">
      <alignment horizontal="center"/>
    </xf>
    <xf numFmtId="164" fontId="5" fillId="0" borderId="26" xfId="0" applyNumberFormat="1" applyFont="1" applyBorder="1" applyAlignment="1">
      <alignment horizontal="center"/>
    </xf>
    <xf numFmtId="164" fontId="6" fillId="0" borderId="26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26" xfId="0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9" fillId="0" borderId="26" xfId="0" applyFont="1" applyBorder="1" applyAlignment="1">
      <alignment horizontal="center"/>
    </xf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24"/>
  <sheetViews>
    <sheetView showGridLines="0" tabSelected="1" workbookViewId="0">
      <selection activeCell="AR21" sqref="A15:AR21"/>
    </sheetView>
  </sheetViews>
  <sheetFormatPr baseColWidth="10" defaultColWidth="8.83203125" defaultRowHeight="15" x14ac:dyDescent="0.2"/>
  <cols>
    <col min="1" max="1" width="12" bestFit="1" customWidth="1"/>
    <col min="2" max="2" width="20.6640625" customWidth="1"/>
    <col min="3" max="3" width="10.6640625" customWidth="1"/>
    <col min="4" max="4" width="11.33203125" bestFit="1" customWidth="1"/>
    <col min="5" max="5" width="11.33203125" customWidth="1"/>
    <col min="6" max="6" width="10.5" bestFit="1" customWidth="1"/>
    <col min="7" max="7" width="11.1640625" bestFit="1" customWidth="1"/>
    <col min="8" max="8" width="11.1640625" customWidth="1"/>
    <col min="9" max="9" width="10.5" bestFit="1" customWidth="1"/>
    <col min="10" max="10" width="11.1640625" bestFit="1" customWidth="1"/>
    <col min="11" max="11" width="11.1640625" customWidth="1"/>
    <col min="12" max="12" width="10.5" bestFit="1" customWidth="1"/>
    <col min="13" max="13" width="11.1640625" bestFit="1" customWidth="1"/>
    <col min="14" max="14" width="11.1640625" customWidth="1"/>
    <col min="15" max="15" width="10.5" bestFit="1" customWidth="1"/>
    <col min="16" max="16" width="11.1640625" bestFit="1" customWidth="1"/>
    <col min="17" max="17" width="11.1640625" customWidth="1"/>
    <col min="18" max="18" width="10.5" bestFit="1" customWidth="1"/>
    <col min="19" max="19" width="11.1640625" bestFit="1" customWidth="1"/>
    <col min="20" max="20" width="11.1640625" customWidth="1"/>
    <col min="22" max="22" width="11.1640625" bestFit="1" customWidth="1"/>
    <col min="23" max="23" width="11.1640625" customWidth="1"/>
    <col min="24" max="24" width="9.5" bestFit="1" customWidth="1"/>
    <col min="25" max="25" width="11.1640625" bestFit="1" customWidth="1"/>
    <col min="26" max="26" width="11.1640625" customWidth="1"/>
    <col min="27" max="27" width="9.5" bestFit="1" customWidth="1"/>
    <col min="28" max="28" width="11.1640625" bestFit="1" customWidth="1"/>
    <col min="29" max="29" width="11.1640625" customWidth="1"/>
    <col min="30" max="30" width="10.1640625" bestFit="1" customWidth="1"/>
    <col min="31" max="31" width="11.1640625" bestFit="1" customWidth="1"/>
    <col min="32" max="32" width="11.1640625" customWidth="1"/>
    <col min="33" max="33" width="10.1640625" bestFit="1" customWidth="1"/>
    <col min="34" max="34" width="11.1640625" bestFit="1" customWidth="1"/>
    <col min="36" max="36" width="10.1640625" bestFit="1" customWidth="1"/>
    <col min="37" max="37" width="11.1640625" bestFit="1" customWidth="1"/>
    <col min="38" max="38" width="11.1640625" customWidth="1"/>
    <col min="39" max="39" width="11.5" bestFit="1" customWidth="1"/>
    <col min="40" max="40" width="11.1640625" bestFit="1" customWidth="1"/>
    <col min="41" max="41" width="10.1640625" bestFit="1" customWidth="1"/>
  </cols>
  <sheetData>
    <row r="1" spans="1:55" ht="16" thickBot="1" x14ac:dyDescent="0.25">
      <c r="A1" s="40" t="s">
        <v>1</v>
      </c>
      <c r="B1" s="41"/>
      <c r="C1" s="38">
        <v>42826</v>
      </c>
      <c r="D1" s="39"/>
      <c r="E1" s="34"/>
      <c r="F1" s="38">
        <v>42856</v>
      </c>
      <c r="G1" s="39"/>
      <c r="H1" s="34"/>
      <c r="I1" s="38">
        <v>42887</v>
      </c>
      <c r="J1" s="39"/>
      <c r="K1" s="34"/>
      <c r="L1" s="38">
        <v>42917</v>
      </c>
      <c r="M1" s="39"/>
      <c r="N1" s="34"/>
      <c r="O1" s="38">
        <v>42948</v>
      </c>
      <c r="P1" s="39"/>
      <c r="Q1" s="34"/>
      <c r="R1" s="38">
        <v>42979</v>
      </c>
      <c r="S1" s="39"/>
      <c r="T1" s="34"/>
      <c r="U1" s="38">
        <v>43009</v>
      </c>
      <c r="V1" s="39"/>
      <c r="W1" s="34"/>
      <c r="X1" s="38">
        <v>43040</v>
      </c>
      <c r="Y1" s="39"/>
      <c r="Z1" s="34"/>
      <c r="AA1" s="38">
        <v>43070</v>
      </c>
      <c r="AB1" s="39"/>
      <c r="AC1" s="34"/>
      <c r="AD1" s="38">
        <v>43101</v>
      </c>
      <c r="AE1" s="39"/>
      <c r="AF1" s="34"/>
      <c r="AG1" s="38">
        <v>43132</v>
      </c>
      <c r="AH1" s="39"/>
      <c r="AI1" s="34"/>
      <c r="AJ1" s="38">
        <v>43160</v>
      </c>
      <c r="AK1" s="39"/>
      <c r="AL1" s="34"/>
      <c r="AM1" s="35" t="s">
        <v>0</v>
      </c>
      <c r="AN1" s="36"/>
      <c r="AO1" s="37"/>
    </row>
    <row r="2" spans="1:55" ht="16" thickBot="1" x14ac:dyDescent="0.25">
      <c r="A2" s="13" t="s">
        <v>17</v>
      </c>
      <c r="B2" s="16" t="s">
        <v>18</v>
      </c>
      <c r="C2" s="2" t="s">
        <v>3</v>
      </c>
      <c r="D2" s="4" t="s">
        <v>4</v>
      </c>
      <c r="E2" s="28" t="s">
        <v>0</v>
      </c>
      <c r="F2" s="2" t="s">
        <v>3</v>
      </c>
      <c r="G2" s="4" t="s">
        <v>4</v>
      </c>
      <c r="H2" s="28" t="s">
        <v>0</v>
      </c>
      <c r="I2" s="2" t="s">
        <v>3</v>
      </c>
      <c r="J2" s="4" t="s">
        <v>4</v>
      </c>
      <c r="K2" s="28" t="s">
        <v>0</v>
      </c>
      <c r="L2" s="2" t="s">
        <v>3</v>
      </c>
      <c r="M2" s="4" t="s">
        <v>4</v>
      </c>
      <c r="N2" s="28" t="s">
        <v>0</v>
      </c>
      <c r="O2" s="2" t="s">
        <v>3</v>
      </c>
      <c r="P2" s="4" t="s">
        <v>4</v>
      </c>
      <c r="Q2" s="28" t="s">
        <v>0</v>
      </c>
      <c r="R2" s="2" t="s">
        <v>3</v>
      </c>
      <c r="S2" s="4" t="s">
        <v>4</v>
      </c>
      <c r="T2" s="28" t="s">
        <v>0</v>
      </c>
      <c r="U2" s="2" t="s">
        <v>3</v>
      </c>
      <c r="V2" s="4" t="s">
        <v>4</v>
      </c>
      <c r="W2" s="28" t="s">
        <v>0</v>
      </c>
      <c r="X2" s="2" t="s">
        <v>3</v>
      </c>
      <c r="Y2" s="4" t="s">
        <v>4</v>
      </c>
      <c r="Z2" s="28" t="s">
        <v>0</v>
      </c>
      <c r="AA2" s="2" t="s">
        <v>3</v>
      </c>
      <c r="AB2" s="4" t="s">
        <v>4</v>
      </c>
      <c r="AC2" s="28" t="s">
        <v>0</v>
      </c>
      <c r="AD2" s="2" t="s">
        <v>3</v>
      </c>
      <c r="AE2" s="4" t="s">
        <v>4</v>
      </c>
      <c r="AF2" s="28" t="s">
        <v>0</v>
      </c>
      <c r="AG2" s="2" t="s">
        <v>3</v>
      </c>
      <c r="AH2" s="4" t="s">
        <v>4</v>
      </c>
      <c r="AI2" s="28" t="s">
        <v>0</v>
      </c>
      <c r="AJ2" s="2" t="s">
        <v>3</v>
      </c>
      <c r="AK2" s="4" t="s">
        <v>4</v>
      </c>
      <c r="AL2" s="28" t="s">
        <v>0</v>
      </c>
      <c r="AM2" s="14" t="s">
        <v>3</v>
      </c>
      <c r="AN2" s="19" t="s">
        <v>4</v>
      </c>
      <c r="AO2" s="28" t="s">
        <v>0</v>
      </c>
    </row>
    <row r="3" spans="1:55" x14ac:dyDescent="0.2">
      <c r="A3" s="14" t="s">
        <v>2</v>
      </c>
      <c r="B3" s="17" t="s">
        <v>10</v>
      </c>
      <c r="C3" s="5">
        <v>0</v>
      </c>
      <c r="D3" s="6">
        <v>0</v>
      </c>
      <c r="E3" s="29">
        <f>SUM(C3:D3)</f>
        <v>0</v>
      </c>
      <c r="F3" s="5">
        <v>10000</v>
      </c>
      <c r="G3" s="6">
        <v>0</v>
      </c>
      <c r="H3" s="29">
        <f>SUM(F3:G3)</f>
        <v>10000</v>
      </c>
      <c r="I3" s="5">
        <v>16000</v>
      </c>
      <c r="J3" s="6">
        <v>1680</v>
      </c>
      <c r="K3" s="29">
        <f>SUM(I3:J3)</f>
        <v>17680</v>
      </c>
      <c r="L3" s="5">
        <v>30000</v>
      </c>
      <c r="M3" s="6">
        <v>1680</v>
      </c>
      <c r="N3" s="29">
        <f>SUM(L3:M3)</f>
        <v>31680</v>
      </c>
      <c r="O3" s="5">
        <v>37500</v>
      </c>
      <c r="P3" s="6">
        <v>1680</v>
      </c>
      <c r="Q3" s="29">
        <f>SUM(O3:P3)</f>
        <v>39180</v>
      </c>
      <c r="R3" s="5">
        <v>45000</v>
      </c>
      <c r="S3" s="6">
        <v>1680</v>
      </c>
      <c r="T3" s="29">
        <f>SUM(R3:S3)</f>
        <v>46680</v>
      </c>
      <c r="U3" s="5">
        <v>75000</v>
      </c>
      <c r="V3" s="6">
        <v>2520</v>
      </c>
      <c r="W3" s="29">
        <f>SUM(U3:V3)</f>
        <v>77520</v>
      </c>
      <c r="X3" s="5">
        <v>75000</v>
      </c>
      <c r="Y3" s="6">
        <v>2520</v>
      </c>
      <c r="Z3" s="29">
        <f>SUM(X3:Y3)</f>
        <v>77520</v>
      </c>
      <c r="AA3" s="5">
        <v>75000</v>
      </c>
      <c r="AB3" s="6">
        <v>2520</v>
      </c>
      <c r="AC3" s="29">
        <f>SUM(AA3:AB3)</f>
        <v>77520</v>
      </c>
      <c r="AD3" s="5">
        <v>75000</v>
      </c>
      <c r="AE3" s="6">
        <v>2520</v>
      </c>
      <c r="AF3" s="29">
        <f>SUM(AD3:AE3)</f>
        <v>77520</v>
      </c>
      <c r="AG3" s="5">
        <v>90000</v>
      </c>
      <c r="AH3" s="6">
        <v>2520</v>
      </c>
      <c r="AI3" s="29">
        <f>SUM(AG3:AH3)</f>
        <v>92520</v>
      </c>
      <c r="AJ3" s="5">
        <v>90000</v>
      </c>
      <c r="AK3" s="6">
        <v>2520</v>
      </c>
      <c r="AL3" s="29">
        <f>SUM(AJ3:AK3)</f>
        <v>92520</v>
      </c>
      <c r="AM3" s="20">
        <f t="shared" ref="AM3:AN10" si="0">C3+F3+I3+L3+O3+R3+U3+X3+AA3+AD3+AG3+AJ3</f>
        <v>618500</v>
      </c>
      <c r="AN3" s="21">
        <f t="shared" si="0"/>
        <v>21840</v>
      </c>
      <c r="AO3" s="29">
        <f>SUM(AM3:AN3)</f>
        <v>640340</v>
      </c>
    </row>
    <row r="4" spans="1:55" x14ac:dyDescent="0.2">
      <c r="A4" s="15" t="s">
        <v>5</v>
      </c>
      <c r="B4" s="18" t="s">
        <v>8</v>
      </c>
      <c r="C4" s="7">
        <v>0</v>
      </c>
      <c r="D4" s="8">
        <v>0</v>
      </c>
      <c r="E4" s="30">
        <f t="shared" ref="E4:E9" si="1">SUM(C4:D4)</f>
        <v>0</v>
      </c>
      <c r="F4" s="7">
        <v>4000</v>
      </c>
      <c r="G4" s="8">
        <v>0</v>
      </c>
      <c r="H4" s="30">
        <f t="shared" ref="H4:H10" si="2">SUM(F4:G4)</f>
        <v>4000</v>
      </c>
      <c r="I4" s="7">
        <v>4000</v>
      </c>
      <c r="J4" s="8">
        <v>0</v>
      </c>
      <c r="K4" s="30">
        <f t="shared" ref="K4:K10" si="3">SUM(I4:J4)</f>
        <v>4000</v>
      </c>
      <c r="L4" s="7">
        <v>15000</v>
      </c>
      <c r="M4" s="8">
        <v>0</v>
      </c>
      <c r="N4" s="30">
        <f t="shared" ref="N4:N10" si="4">SUM(L4:M4)</f>
        <v>15000</v>
      </c>
      <c r="O4" s="7">
        <v>20000</v>
      </c>
      <c r="P4" s="8">
        <v>0</v>
      </c>
      <c r="Q4" s="30">
        <f t="shared" ref="Q4:Q10" si="5">SUM(O4:P4)</f>
        <v>20000</v>
      </c>
      <c r="R4" s="7">
        <v>35000</v>
      </c>
      <c r="S4" s="8">
        <v>0</v>
      </c>
      <c r="T4" s="30">
        <f t="shared" ref="T4:T10" si="6">SUM(R4:S4)</f>
        <v>35000</v>
      </c>
      <c r="U4" s="7">
        <v>63000</v>
      </c>
      <c r="V4" s="8">
        <v>0</v>
      </c>
      <c r="W4" s="30">
        <f t="shared" ref="W4:W10" si="7">SUM(U4:V4)</f>
        <v>63000</v>
      </c>
      <c r="X4" s="7">
        <v>50000</v>
      </c>
      <c r="Y4" s="8">
        <v>0</v>
      </c>
      <c r="Z4" s="30">
        <f t="shared" ref="Z4:Z10" si="8">SUM(X4:Y4)</f>
        <v>50000</v>
      </c>
      <c r="AA4" s="7">
        <v>50000</v>
      </c>
      <c r="AB4" s="8">
        <v>0</v>
      </c>
      <c r="AC4" s="30">
        <f t="shared" ref="AC4:AC10" si="9">SUM(AA4:AB4)</f>
        <v>50000</v>
      </c>
      <c r="AD4" s="7">
        <v>49000</v>
      </c>
      <c r="AE4" s="8">
        <v>0</v>
      </c>
      <c r="AF4" s="30">
        <f t="shared" ref="AF4:AF10" si="10">SUM(AD4:AE4)</f>
        <v>49000</v>
      </c>
      <c r="AG4" s="7">
        <v>100000</v>
      </c>
      <c r="AH4" s="8">
        <v>0</v>
      </c>
      <c r="AI4" s="30">
        <f t="shared" ref="AI4:AI10" si="11">SUM(AG4:AH4)</f>
        <v>100000</v>
      </c>
      <c r="AJ4" s="7">
        <v>120000</v>
      </c>
      <c r="AK4" s="8">
        <v>0</v>
      </c>
      <c r="AL4" s="30">
        <f t="shared" ref="AL4:AL10" si="12">SUM(AJ4:AK4)</f>
        <v>120000</v>
      </c>
      <c r="AM4" s="22">
        <f t="shared" si="0"/>
        <v>510000</v>
      </c>
      <c r="AN4" s="23">
        <f t="shared" si="0"/>
        <v>0</v>
      </c>
      <c r="AO4" s="30">
        <f t="shared" ref="AO4:AO10" si="13">SUM(AM4:AN4)</f>
        <v>510000</v>
      </c>
    </row>
    <row r="5" spans="1:55" x14ac:dyDescent="0.2">
      <c r="A5" s="15" t="s">
        <v>7</v>
      </c>
      <c r="B5" s="18" t="s">
        <v>6</v>
      </c>
      <c r="C5" s="7">
        <v>0</v>
      </c>
      <c r="D5" s="8">
        <v>0</v>
      </c>
      <c r="E5" s="30">
        <f t="shared" si="1"/>
        <v>0</v>
      </c>
      <c r="F5" s="7">
        <v>0</v>
      </c>
      <c r="G5" s="8">
        <v>640</v>
      </c>
      <c r="H5" s="30">
        <f t="shared" si="2"/>
        <v>640</v>
      </c>
      <c r="I5" s="7">
        <v>0</v>
      </c>
      <c r="J5" s="8">
        <v>5760</v>
      </c>
      <c r="K5" s="30">
        <f t="shared" si="3"/>
        <v>5760</v>
      </c>
      <c r="L5" s="7">
        <v>0</v>
      </c>
      <c r="M5" s="8">
        <v>10880</v>
      </c>
      <c r="N5" s="30">
        <f t="shared" si="4"/>
        <v>10880</v>
      </c>
      <c r="O5" s="7">
        <v>0</v>
      </c>
      <c r="P5" s="8">
        <v>16000</v>
      </c>
      <c r="Q5" s="30">
        <f t="shared" si="5"/>
        <v>16000</v>
      </c>
      <c r="R5" s="7">
        <v>0</v>
      </c>
      <c r="S5" s="8">
        <v>23680</v>
      </c>
      <c r="T5" s="30">
        <f t="shared" si="6"/>
        <v>23680</v>
      </c>
      <c r="U5" s="7">
        <v>0</v>
      </c>
      <c r="V5" s="8">
        <v>31360</v>
      </c>
      <c r="W5" s="30">
        <f t="shared" si="7"/>
        <v>31360</v>
      </c>
      <c r="X5" s="7">
        <v>0</v>
      </c>
      <c r="Y5" s="8">
        <v>38400</v>
      </c>
      <c r="Z5" s="30">
        <f t="shared" si="8"/>
        <v>38400</v>
      </c>
      <c r="AA5" s="7">
        <v>0</v>
      </c>
      <c r="AB5" s="8">
        <v>48640</v>
      </c>
      <c r="AC5" s="30">
        <f t="shared" si="9"/>
        <v>48640</v>
      </c>
      <c r="AD5" s="7">
        <v>0</v>
      </c>
      <c r="AE5" s="8">
        <v>56320</v>
      </c>
      <c r="AF5" s="30">
        <f t="shared" si="10"/>
        <v>56320</v>
      </c>
      <c r="AG5" s="7">
        <v>0</v>
      </c>
      <c r="AH5" s="8">
        <v>64000</v>
      </c>
      <c r="AI5" s="30">
        <f t="shared" si="11"/>
        <v>64000</v>
      </c>
      <c r="AJ5" s="7">
        <v>0</v>
      </c>
      <c r="AK5" s="8">
        <v>71680</v>
      </c>
      <c r="AL5" s="30">
        <f t="shared" si="12"/>
        <v>71680</v>
      </c>
      <c r="AM5" s="22">
        <f t="shared" si="0"/>
        <v>0</v>
      </c>
      <c r="AN5" s="23">
        <f t="shared" si="0"/>
        <v>367360</v>
      </c>
      <c r="AO5" s="30">
        <f t="shared" si="13"/>
        <v>367360</v>
      </c>
    </row>
    <row r="6" spans="1:55" x14ac:dyDescent="0.2">
      <c r="A6" s="15" t="s">
        <v>15</v>
      </c>
      <c r="B6" s="18" t="s">
        <v>9</v>
      </c>
      <c r="C6" s="7">
        <v>0</v>
      </c>
      <c r="D6" s="8">
        <v>0</v>
      </c>
      <c r="E6" s="30">
        <f t="shared" si="1"/>
        <v>0</v>
      </c>
      <c r="F6" s="7">
        <v>0</v>
      </c>
      <c r="G6" s="8">
        <v>0</v>
      </c>
      <c r="H6" s="30">
        <f t="shared" si="2"/>
        <v>0</v>
      </c>
      <c r="I6" s="7">
        <v>0</v>
      </c>
      <c r="J6" s="8">
        <f>4*168</f>
        <v>672</v>
      </c>
      <c r="K6" s="30">
        <f t="shared" si="3"/>
        <v>672</v>
      </c>
      <c r="L6" s="7">
        <v>0</v>
      </c>
      <c r="M6" s="8">
        <f>8*168</f>
        <v>1344</v>
      </c>
      <c r="N6" s="30">
        <f t="shared" si="4"/>
        <v>1344</v>
      </c>
      <c r="O6" s="7">
        <v>0</v>
      </c>
      <c r="P6" s="8">
        <f>12*168</f>
        <v>2016</v>
      </c>
      <c r="Q6" s="30">
        <f t="shared" si="5"/>
        <v>2016</v>
      </c>
      <c r="R6" s="7">
        <v>0</v>
      </c>
      <c r="S6" s="8">
        <f>16*168</f>
        <v>2688</v>
      </c>
      <c r="T6" s="30">
        <f t="shared" si="6"/>
        <v>2688</v>
      </c>
      <c r="U6" s="7">
        <v>0</v>
      </c>
      <c r="V6" s="8">
        <f>20*168</f>
        <v>3360</v>
      </c>
      <c r="W6" s="30">
        <f t="shared" si="7"/>
        <v>3360</v>
      </c>
      <c r="X6" s="7">
        <v>0</v>
      </c>
      <c r="Y6" s="8">
        <f>24*168</f>
        <v>4032</v>
      </c>
      <c r="Z6" s="30">
        <f t="shared" si="8"/>
        <v>4032</v>
      </c>
      <c r="AA6" s="7">
        <v>0</v>
      </c>
      <c r="AB6" s="8">
        <f>24*168</f>
        <v>4032</v>
      </c>
      <c r="AC6" s="30">
        <f t="shared" si="9"/>
        <v>4032</v>
      </c>
      <c r="AD6" s="7">
        <v>0</v>
      </c>
      <c r="AE6" s="8">
        <f>24*168</f>
        <v>4032</v>
      </c>
      <c r="AF6" s="30">
        <f t="shared" si="10"/>
        <v>4032</v>
      </c>
      <c r="AG6" s="7">
        <v>0</v>
      </c>
      <c r="AH6" s="8">
        <f>24*168</f>
        <v>4032</v>
      </c>
      <c r="AI6" s="30">
        <f t="shared" si="11"/>
        <v>4032</v>
      </c>
      <c r="AJ6" s="7">
        <v>0</v>
      </c>
      <c r="AK6" s="8">
        <f>24*168</f>
        <v>4032</v>
      </c>
      <c r="AL6" s="30">
        <f t="shared" si="12"/>
        <v>4032</v>
      </c>
      <c r="AM6" s="22">
        <f t="shared" si="0"/>
        <v>0</v>
      </c>
      <c r="AN6" s="23">
        <f t="shared" si="0"/>
        <v>30240</v>
      </c>
      <c r="AO6" s="30">
        <f t="shared" si="13"/>
        <v>30240</v>
      </c>
    </row>
    <row r="7" spans="1:55" x14ac:dyDescent="0.2">
      <c r="A7" s="15" t="s">
        <v>15</v>
      </c>
      <c r="B7" s="18" t="s">
        <v>14</v>
      </c>
      <c r="C7" s="7">
        <v>0</v>
      </c>
      <c r="D7" s="8">
        <f>7*168</f>
        <v>1176</v>
      </c>
      <c r="E7" s="30">
        <f t="shared" si="1"/>
        <v>1176</v>
      </c>
      <c r="F7" s="7">
        <v>0</v>
      </c>
      <c r="G7" s="8">
        <f>7*168</f>
        <v>1176</v>
      </c>
      <c r="H7" s="30">
        <f t="shared" si="2"/>
        <v>1176</v>
      </c>
      <c r="I7" s="7">
        <v>0</v>
      </c>
      <c r="J7" s="8">
        <f>14*168</f>
        <v>2352</v>
      </c>
      <c r="K7" s="30">
        <f t="shared" si="3"/>
        <v>2352</v>
      </c>
      <c r="L7" s="7">
        <v>0</v>
      </c>
      <c r="M7" s="8">
        <f>14*168</f>
        <v>2352</v>
      </c>
      <c r="N7" s="30">
        <f t="shared" si="4"/>
        <v>2352</v>
      </c>
      <c r="O7" s="7">
        <v>0</v>
      </c>
      <c r="P7" s="8">
        <f>14*168</f>
        <v>2352</v>
      </c>
      <c r="Q7" s="30">
        <f t="shared" si="5"/>
        <v>2352</v>
      </c>
      <c r="R7" s="7">
        <v>0</v>
      </c>
      <c r="S7" s="8">
        <f>14*168</f>
        <v>2352</v>
      </c>
      <c r="T7" s="30">
        <f t="shared" si="6"/>
        <v>2352</v>
      </c>
      <c r="U7" s="7">
        <v>0</v>
      </c>
      <c r="V7" s="8">
        <f>20*168</f>
        <v>3360</v>
      </c>
      <c r="W7" s="30">
        <f t="shared" si="7"/>
        <v>3360</v>
      </c>
      <c r="X7" s="7">
        <v>0</v>
      </c>
      <c r="Y7" s="8">
        <f>20*168</f>
        <v>3360</v>
      </c>
      <c r="Z7" s="30">
        <f t="shared" si="8"/>
        <v>3360</v>
      </c>
      <c r="AA7" s="7">
        <v>0</v>
      </c>
      <c r="AB7" s="8">
        <f>20*168</f>
        <v>3360</v>
      </c>
      <c r="AC7" s="30">
        <f t="shared" si="9"/>
        <v>3360</v>
      </c>
      <c r="AD7" s="7">
        <v>0</v>
      </c>
      <c r="AE7" s="8">
        <f>20*168</f>
        <v>3360</v>
      </c>
      <c r="AF7" s="30">
        <f t="shared" si="10"/>
        <v>3360</v>
      </c>
      <c r="AG7" s="7">
        <v>0</v>
      </c>
      <c r="AH7" s="8">
        <f>20*168</f>
        <v>3360</v>
      </c>
      <c r="AI7" s="30">
        <f t="shared" si="11"/>
        <v>3360</v>
      </c>
      <c r="AJ7" s="7">
        <v>0</v>
      </c>
      <c r="AK7" s="8">
        <f>20*168</f>
        <v>3360</v>
      </c>
      <c r="AL7" s="30">
        <f t="shared" si="12"/>
        <v>3360</v>
      </c>
      <c r="AM7" s="22">
        <f t="shared" si="0"/>
        <v>0</v>
      </c>
      <c r="AN7" s="23">
        <f t="shared" si="0"/>
        <v>31920</v>
      </c>
      <c r="AO7" s="30">
        <f t="shared" si="13"/>
        <v>31920</v>
      </c>
    </row>
    <row r="8" spans="1:55" x14ac:dyDescent="0.2">
      <c r="A8" s="15" t="s">
        <v>16</v>
      </c>
      <c r="B8" s="18" t="s">
        <v>11</v>
      </c>
      <c r="C8" s="7">
        <v>0</v>
      </c>
      <c r="D8" s="8">
        <v>0</v>
      </c>
      <c r="E8" s="30">
        <f t="shared" si="1"/>
        <v>0</v>
      </c>
      <c r="F8" s="7">
        <v>0</v>
      </c>
      <c r="G8" s="8">
        <v>0</v>
      </c>
      <c r="H8" s="30">
        <f t="shared" si="2"/>
        <v>0</v>
      </c>
      <c r="I8" s="7">
        <v>0</v>
      </c>
      <c r="J8" s="8">
        <f>4*168</f>
        <v>672</v>
      </c>
      <c r="K8" s="30">
        <f t="shared" si="3"/>
        <v>672</v>
      </c>
      <c r="L8" s="7">
        <v>0</v>
      </c>
      <c r="M8" s="8">
        <f>8*168</f>
        <v>1344</v>
      </c>
      <c r="N8" s="30">
        <f t="shared" si="4"/>
        <v>1344</v>
      </c>
      <c r="O8" s="7">
        <v>0</v>
      </c>
      <c r="P8" s="8">
        <f>12*168</f>
        <v>2016</v>
      </c>
      <c r="Q8" s="30">
        <f t="shared" si="5"/>
        <v>2016</v>
      </c>
      <c r="R8" s="7">
        <v>0</v>
      </c>
      <c r="S8" s="8">
        <f>16*168</f>
        <v>2688</v>
      </c>
      <c r="T8" s="30">
        <f t="shared" si="6"/>
        <v>2688</v>
      </c>
      <c r="U8" s="7">
        <v>0</v>
      </c>
      <c r="V8" s="8">
        <f>20*168</f>
        <v>3360</v>
      </c>
      <c r="W8" s="30">
        <f t="shared" si="7"/>
        <v>3360</v>
      </c>
      <c r="X8" s="7">
        <v>0</v>
      </c>
      <c r="Y8" s="8">
        <f>24*168</f>
        <v>4032</v>
      </c>
      <c r="Z8" s="30">
        <f t="shared" si="8"/>
        <v>4032</v>
      </c>
      <c r="AA8" s="7">
        <v>0</v>
      </c>
      <c r="AB8" s="8">
        <f>24*168</f>
        <v>4032</v>
      </c>
      <c r="AC8" s="30">
        <f t="shared" si="9"/>
        <v>4032</v>
      </c>
      <c r="AD8" s="7">
        <v>0</v>
      </c>
      <c r="AE8" s="8">
        <f>24*168</f>
        <v>4032</v>
      </c>
      <c r="AF8" s="30">
        <f t="shared" si="10"/>
        <v>4032</v>
      </c>
      <c r="AG8" s="7">
        <v>0</v>
      </c>
      <c r="AH8" s="8">
        <f>24*168</f>
        <v>4032</v>
      </c>
      <c r="AI8" s="30">
        <f t="shared" si="11"/>
        <v>4032</v>
      </c>
      <c r="AJ8" s="7">
        <v>0</v>
      </c>
      <c r="AK8" s="8">
        <f>24*168</f>
        <v>4032</v>
      </c>
      <c r="AL8" s="30">
        <f t="shared" si="12"/>
        <v>4032</v>
      </c>
      <c r="AM8" s="22">
        <f t="shared" si="0"/>
        <v>0</v>
      </c>
      <c r="AN8" s="23">
        <f t="shared" si="0"/>
        <v>30240</v>
      </c>
      <c r="AO8" s="30">
        <f t="shared" si="13"/>
        <v>30240</v>
      </c>
    </row>
    <row r="9" spans="1:55" ht="16" thickBot="1" x14ac:dyDescent="0.25">
      <c r="A9" s="15" t="s">
        <v>12</v>
      </c>
      <c r="B9" s="18" t="s">
        <v>13</v>
      </c>
      <c r="C9" s="9">
        <v>0</v>
      </c>
      <c r="D9" s="10">
        <v>3552</v>
      </c>
      <c r="E9" s="31">
        <f t="shared" si="1"/>
        <v>3552</v>
      </c>
      <c r="F9" s="9">
        <v>0</v>
      </c>
      <c r="G9" s="10">
        <v>3552</v>
      </c>
      <c r="H9" s="31">
        <f t="shared" si="2"/>
        <v>3552</v>
      </c>
      <c r="I9" s="9">
        <v>0</v>
      </c>
      <c r="J9" s="10">
        <v>3552</v>
      </c>
      <c r="K9" s="31">
        <f t="shared" si="3"/>
        <v>3552</v>
      </c>
      <c r="L9" s="9">
        <v>0</v>
      </c>
      <c r="M9" s="10">
        <v>5552</v>
      </c>
      <c r="N9" s="31">
        <f t="shared" si="4"/>
        <v>5552</v>
      </c>
      <c r="O9" s="9">
        <v>0</v>
      </c>
      <c r="P9" s="10">
        <v>5552</v>
      </c>
      <c r="Q9" s="31">
        <f t="shared" si="5"/>
        <v>5552</v>
      </c>
      <c r="R9" s="9">
        <v>0</v>
      </c>
      <c r="S9" s="10">
        <v>7552</v>
      </c>
      <c r="T9" s="31">
        <f t="shared" si="6"/>
        <v>7552</v>
      </c>
      <c r="U9" s="9">
        <v>0</v>
      </c>
      <c r="V9" s="10">
        <v>7552</v>
      </c>
      <c r="W9" s="31">
        <f t="shared" si="7"/>
        <v>7552</v>
      </c>
      <c r="X9" s="9">
        <v>0</v>
      </c>
      <c r="Y9" s="10">
        <v>7552</v>
      </c>
      <c r="Z9" s="31">
        <f t="shared" si="8"/>
        <v>7552</v>
      </c>
      <c r="AA9" s="9">
        <v>0</v>
      </c>
      <c r="AB9" s="10">
        <v>9552</v>
      </c>
      <c r="AC9" s="31">
        <f t="shared" si="9"/>
        <v>9552</v>
      </c>
      <c r="AD9" s="9">
        <v>0</v>
      </c>
      <c r="AE9" s="10">
        <v>9552</v>
      </c>
      <c r="AF9" s="31">
        <f t="shared" si="10"/>
        <v>9552</v>
      </c>
      <c r="AG9" s="9">
        <v>0</v>
      </c>
      <c r="AH9" s="10">
        <v>9552</v>
      </c>
      <c r="AI9" s="31">
        <f t="shared" si="11"/>
        <v>9552</v>
      </c>
      <c r="AJ9" s="9">
        <v>0</v>
      </c>
      <c r="AK9" s="10">
        <v>11552</v>
      </c>
      <c r="AL9" s="31">
        <f t="shared" si="12"/>
        <v>11552</v>
      </c>
      <c r="AM9" s="24">
        <f t="shared" si="0"/>
        <v>0</v>
      </c>
      <c r="AN9" s="25">
        <f t="shared" si="0"/>
        <v>84624</v>
      </c>
      <c r="AO9" s="31">
        <f t="shared" si="13"/>
        <v>84624</v>
      </c>
    </row>
    <row r="10" spans="1:55" ht="16" thickBot="1" x14ac:dyDescent="0.25">
      <c r="A10" s="33" t="s">
        <v>0</v>
      </c>
      <c r="B10" s="34"/>
      <c r="C10" s="11">
        <f>SUM(C3:C9)</f>
        <v>0</v>
      </c>
      <c r="D10" s="12">
        <f t="shared" ref="D10:AK10" si="14">SUM(D3:D9)</f>
        <v>4728</v>
      </c>
      <c r="E10" s="32">
        <f>SUM(C10:D10)</f>
        <v>4728</v>
      </c>
      <c r="F10" s="11">
        <f t="shared" si="14"/>
        <v>14000</v>
      </c>
      <c r="G10" s="12">
        <f t="shared" si="14"/>
        <v>5368</v>
      </c>
      <c r="H10" s="32">
        <f t="shared" si="2"/>
        <v>19368</v>
      </c>
      <c r="I10" s="11">
        <f t="shared" si="14"/>
        <v>20000</v>
      </c>
      <c r="J10" s="12">
        <f t="shared" si="14"/>
        <v>14688</v>
      </c>
      <c r="K10" s="32">
        <f t="shared" si="3"/>
        <v>34688</v>
      </c>
      <c r="L10" s="11">
        <f t="shared" si="14"/>
        <v>45000</v>
      </c>
      <c r="M10" s="12">
        <f t="shared" si="14"/>
        <v>23152</v>
      </c>
      <c r="N10" s="32">
        <f t="shared" si="4"/>
        <v>68152</v>
      </c>
      <c r="O10" s="11">
        <f t="shared" si="14"/>
        <v>57500</v>
      </c>
      <c r="P10" s="12">
        <f t="shared" si="14"/>
        <v>29616</v>
      </c>
      <c r="Q10" s="32">
        <f t="shared" si="5"/>
        <v>87116</v>
      </c>
      <c r="R10" s="11">
        <f t="shared" si="14"/>
        <v>80000</v>
      </c>
      <c r="S10" s="12">
        <f t="shared" si="14"/>
        <v>40640</v>
      </c>
      <c r="T10" s="32">
        <f t="shared" si="6"/>
        <v>120640</v>
      </c>
      <c r="U10" s="11">
        <f t="shared" si="14"/>
        <v>138000</v>
      </c>
      <c r="V10" s="12">
        <f t="shared" si="14"/>
        <v>51512</v>
      </c>
      <c r="W10" s="32">
        <f t="shared" si="7"/>
        <v>189512</v>
      </c>
      <c r="X10" s="11">
        <f t="shared" si="14"/>
        <v>125000</v>
      </c>
      <c r="Y10" s="12">
        <f t="shared" si="14"/>
        <v>59896</v>
      </c>
      <c r="Z10" s="32">
        <f t="shared" si="8"/>
        <v>184896</v>
      </c>
      <c r="AA10" s="11">
        <f t="shared" si="14"/>
        <v>125000</v>
      </c>
      <c r="AB10" s="12">
        <f t="shared" si="14"/>
        <v>72136</v>
      </c>
      <c r="AC10" s="32">
        <f t="shared" si="9"/>
        <v>197136</v>
      </c>
      <c r="AD10" s="11">
        <f t="shared" si="14"/>
        <v>124000</v>
      </c>
      <c r="AE10" s="12">
        <f t="shared" si="14"/>
        <v>79816</v>
      </c>
      <c r="AF10" s="32">
        <f t="shared" si="10"/>
        <v>203816</v>
      </c>
      <c r="AG10" s="11">
        <f t="shared" si="14"/>
        <v>190000</v>
      </c>
      <c r="AH10" s="12">
        <f t="shared" si="14"/>
        <v>87496</v>
      </c>
      <c r="AI10" s="32">
        <f t="shared" si="11"/>
        <v>277496</v>
      </c>
      <c r="AJ10" s="11">
        <f t="shared" si="14"/>
        <v>210000</v>
      </c>
      <c r="AK10" s="12">
        <f t="shared" si="14"/>
        <v>97176</v>
      </c>
      <c r="AL10" s="32">
        <f t="shared" si="12"/>
        <v>307176</v>
      </c>
      <c r="AM10" s="26">
        <f t="shared" si="0"/>
        <v>1128500</v>
      </c>
      <c r="AN10" s="27">
        <f t="shared" si="0"/>
        <v>566224</v>
      </c>
      <c r="AO10" s="32">
        <f t="shared" si="13"/>
        <v>1694724</v>
      </c>
    </row>
    <row r="11" spans="1:55" x14ac:dyDescent="0.2"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</row>
    <row r="12" spans="1:55" x14ac:dyDescent="0.2"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</row>
    <row r="13" spans="1:55" x14ac:dyDescent="0.2">
      <c r="A13" s="50"/>
      <c r="B13" s="50"/>
      <c r="C13" s="50"/>
      <c r="D13" s="50"/>
      <c r="E13" s="50"/>
      <c r="F13" s="50"/>
      <c r="G13" s="50"/>
      <c r="H13" s="50"/>
      <c r="I13" s="50"/>
      <c r="J13" s="50"/>
      <c r="K13" s="50"/>
      <c r="L13" s="50"/>
      <c r="M13" s="50"/>
      <c r="N13" s="50"/>
      <c r="O13" s="50"/>
      <c r="P13" s="50"/>
      <c r="Q13" s="50"/>
      <c r="R13" s="50"/>
      <c r="S13" s="50"/>
      <c r="T13" s="50"/>
      <c r="U13" s="50"/>
      <c r="V13" s="50"/>
      <c r="W13" s="50"/>
      <c r="X13" s="50"/>
      <c r="Y13" s="50"/>
      <c r="Z13" s="50"/>
      <c r="AA13" s="50"/>
      <c r="AB13" s="50"/>
      <c r="AC13" s="50"/>
      <c r="AD13" s="50"/>
      <c r="AE13" s="50"/>
      <c r="AF13" s="50"/>
      <c r="AG13" s="50"/>
      <c r="AH13" s="50"/>
      <c r="AI13" s="50"/>
      <c r="AJ13" s="50"/>
      <c r="AK13" s="50"/>
      <c r="AL13" s="50"/>
      <c r="AM13" s="50"/>
      <c r="AN13" s="50"/>
      <c r="AO13" s="50"/>
      <c r="AP13" s="50"/>
      <c r="AQ13" s="50"/>
      <c r="AR13" s="50"/>
      <c r="AS13" s="50"/>
      <c r="AT13" s="50"/>
      <c r="AU13" s="50"/>
      <c r="AV13" s="50"/>
      <c r="AW13" s="50"/>
      <c r="AX13" s="50"/>
      <c r="AY13" s="50"/>
      <c r="AZ13" s="50"/>
      <c r="BA13" s="50"/>
      <c r="BB13" s="50"/>
      <c r="BC13" s="50"/>
    </row>
    <row r="14" spans="1:55" x14ac:dyDescent="0.2">
      <c r="A14" s="50"/>
      <c r="B14" s="50"/>
      <c r="C14" s="50"/>
      <c r="D14" s="50"/>
      <c r="E14" s="50"/>
      <c r="F14" s="50"/>
      <c r="G14" s="50"/>
      <c r="H14" s="50"/>
      <c r="I14" s="50"/>
      <c r="J14" s="50"/>
      <c r="K14" s="50"/>
      <c r="L14" s="50"/>
      <c r="M14" s="50"/>
      <c r="N14" s="50"/>
      <c r="O14" s="50"/>
      <c r="P14" s="50"/>
      <c r="Q14" s="50"/>
      <c r="R14" s="50"/>
      <c r="S14" s="50"/>
      <c r="T14" s="50"/>
      <c r="U14" s="50"/>
      <c r="V14" s="50"/>
      <c r="W14" s="50"/>
      <c r="X14" s="50"/>
      <c r="Y14" s="50"/>
      <c r="Z14" s="50"/>
      <c r="AA14" s="50"/>
      <c r="AB14" s="50"/>
      <c r="AC14" s="50"/>
      <c r="AD14" s="50"/>
      <c r="AE14" s="50"/>
      <c r="AF14" s="50"/>
      <c r="AG14" s="50"/>
      <c r="AH14" s="50"/>
      <c r="AI14" s="50"/>
      <c r="AJ14" s="50"/>
      <c r="AK14" s="50"/>
      <c r="AL14" s="50"/>
      <c r="AM14" s="50"/>
      <c r="AN14" s="50"/>
      <c r="AO14" s="50"/>
      <c r="AP14" s="50"/>
      <c r="AQ14" s="50"/>
      <c r="AR14" s="50"/>
      <c r="AS14" s="50"/>
      <c r="AT14" s="50"/>
      <c r="AU14" s="50"/>
      <c r="AV14" s="50"/>
      <c r="AW14" s="50"/>
      <c r="AX14" s="50"/>
      <c r="AY14" s="50"/>
      <c r="AZ14" s="50"/>
      <c r="BA14" s="50"/>
      <c r="BB14" s="50"/>
      <c r="BC14" s="50"/>
    </row>
    <row r="15" spans="1:55" x14ac:dyDescent="0.2">
      <c r="A15" s="42" t="s">
        <v>1</v>
      </c>
      <c r="B15" s="42"/>
      <c r="C15" s="43">
        <v>42826</v>
      </c>
      <c r="D15" s="42"/>
      <c r="E15" s="42"/>
      <c r="F15" s="43">
        <v>42856</v>
      </c>
      <c r="G15" s="42"/>
      <c r="H15" s="42"/>
      <c r="I15" s="43">
        <v>42887</v>
      </c>
      <c r="J15" s="42"/>
      <c r="K15" s="42"/>
      <c r="L15" s="43">
        <v>42917</v>
      </c>
      <c r="M15" s="42"/>
      <c r="N15" s="42"/>
      <c r="O15" s="43">
        <v>42948</v>
      </c>
      <c r="P15" s="42"/>
      <c r="Q15" s="42"/>
      <c r="R15" s="43">
        <v>42979</v>
      </c>
      <c r="S15" s="42"/>
      <c r="T15" s="42"/>
      <c r="U15" s="43">
        <v>43009</v>
      </c>
      <c r="V15" s="42"/>
      <c r="W15" s="42"/>
      <c r="X15" s="43">
        <v>43040</v>
      </c>
      <c r="Y15" s="42"/>
      <c r="Z15" s="42"/>
      <c r="AA15" s="43">
        <v>43070</v>
      </c>
      <c r="AB15" s="42"/>
      <c r="AC15" s="42"/>
      <c r="AD15" s="43">
        <v>43101</v>
      </c>
      <c r="AE15" s="42"/>
      <c r="AF15" s="42"/>
      <c r="AG15" s="43">
        <v>43132</v>
      </c>
      <c r="AH15" s="42"/>
      <c r="AI15" s="42"/>
      <c r="AJ15" s="43">
        <v>43160</v>
      </c>
      <c r="AK15" s="42"/>
      <c r="AL15" s="42"/>
      <c r="AM15" s="42" t="s">
        <v>0</v>
      </c>
      <c r="AN15" s="42"/>
      <c r="AO15" s="42"/>
      <c r="AP15" s="51"/>
      <c r="AQ15" s="51"/>
      <c r="AR15" s="50"/>
      <c r="AS15" s="50"/>
      <c r="AT15" s="50"/>
      <c r="AU15" s="50"/>
      <c r="AV15" s="50"/>
      <c r="AW15" s="50"/>
      <c r="AX15" s="50"/>
      <c r="AY15" s="50"/>
      <c r="AZ15" s="50"/>
      <c r="BA15" s="50"/>
      <c r="BB15" s="50"/>
      <c r="BC15" s="50"/>
    </row>
    <row r="16" spans="1:55" x14ac:dyDescent="0.2">
      <c r="A16" s="52" t="s">
        <v>17</v>
      </c>
      <c r="B16" s="53" t="s">
        <v>18</v>
      </c>
      <c r="C16" s="51" t="s">
        <v>3</v>
      </c>
      <c r="D16" s="51" t="s">
        <v>4</v>
      </c>
      <c r="E16" s="44" t="s">
        <v>0</v>
      </c>
      <c r="F16" s="51" t="s">
        <v>3</v>
      </c>
      <c r="G16" s="51" t="s">
        <v>4</v>
      </c>
      <c r="H16" s="44" t="s">
        <v>0</v>
      </c>
      <c r="I16" s="51" t="s">
        <v>3</v>
      </c>
      <c r="J16" s="51" t="s">
        <v>4</v>
      </c>
      <c r="K16" s="44" t="s">
        <v>0</v>
      </c>
      <c r="L16" s="51" t="s">
        <v>3</v>
      </c>
      <c r="M16" s="51" t="s">
        <v>4</v>
      </c>
      <c r="N16" s="44" t="s">
        <v>0</v>
      </c>
      <c r="O16" s="51" t="s">
        <v>3</v>
      </c>
      <c r="P16" s="51" t="s">
        <v>4</v>
      </c>
      <c r="Q16" s="44" t="s">
        <v>0</v>
      </c>
      <c r="R16" s="51" t="s">
        <v>3</v>
      </c>
      <c r="S16" s="51" t="s">
        <v>4</v>
      </c>
      <c r="T16" s="44" t="s">
        <v>0</v>
      </c>
      <c r="U16" s="51" t="s">
        <v>3</v>
      </c>
      <c r="V16" s="51" t="s">
        <v>4</v>
      </c>
      <c r="W16" s="44" t="s">
        <v>0</v>
      </c>
      <c r="X16" s="51" t="s">
        <v>3</v>
      </c>
      <c r="Y16" s="51" t="s">
        <v>4</v>
      </c>
      <c r="Z16" s="44" t="s">
        <v>0</v>
      </c>
      <c r="AA16" s="51" t="s">
        <v>3</v>
      </c>
      <c r="AB16" s="51" t="s">
        <v>4</v>
      </c>
      <c r="AC16" s="44" t="s">
        <v>0</v>
      </c>
      <c r="AD16" s="51" t="s">
        <v>3</v>
      </c>
      <c r="AE16" s="51" t="s">
        <v>4</v>
      </c>
      <c r="AF16" s="44" t="s">
        <v>0</v>
      </c>
      <c r="AG16" s="51" t="s">
        <v>3</v>
      </c>
      <c r="AH16" s="51" t="s">
        <v>4</v>
      </c>
      <c r="AI16" s="44" t="s">
        <v>0</v>
      </c>
      <c r="AJ16" s="51" t="s">
        <v>3</v>
      </c>
      <c r="AK16" s="51" t="s">
        <v>4</v>
      </c>
      <c r="AL16" s="44" t="s">
        <v>0</v>
      </c>
      <c r="AM16" s="52" t="s">
        <v>3</v>
      </c>
      <c r="AN16" s="52" t="s">
        <v>4</v>
      </c>
      <c r="AO16" s="44" t="s">
        <v>0</v>
      </c>
      <c r="AP16" s="51"/>
      <c r="AQ16" s="51"/>
      <c r="AR16" s="50"/>
      <c r="AS16" s="50"/>
      <c r="AT16" s="50"/>
      <c r="AU16" s="50"/>
      <c r="AV16" s="50"/>
      <c r="AW16" s="50"/>
      <c r="AX16" s="50"/>
      <c r="AY16" s="50"/>
      <c r="AZ16" s="50"/>
      <c r="BA16" s="50"/>
      <c r="BB16" s="50"/>
      <c r="BC16" s="50"/>
    </row>
    <row r="17" spans="1:55" x14ac:dyDescent="0.2">
      <c r="A17" s="52" t="s">
        <v>2</v>
      </c>
      <c r="B17" s="53" t="s">
        <v>10</v>
      </c>
      <c r="C17" s="45">
        <v>0</v>
      </c>
      <c r="D17" s="46">
        <v>0</v>
      </c>
      <c r="E17" s="47">
        <f>SUM(C17:D17)</f>
        <v>0</v>
      </c>
      <c r="F17" s="45">
        <v>10000</v>
      </c>
      <c r="G17" s="46">
        <v>0</v>
      </c>
      <c r="H17" s="47">
        <f>SUM(F17:G17)</f>
        <v>10000</v>
      </c>
      <c r="I17" s="45">
        <v>16000</v>
      </c>
      <c r="J17" s="46">
        <v>1680</v>
      </c>
      <c r="K17" s="47">
        <f>SUM(I17:J17)</f>
        <v>17680</v>
      </c>
      <c r="L17" s="45">
        <v>30000</v>
      </c>
      <c r="M17" s="46">
        <v>1680</v>
      </c>
      <c r="N17" s="47">
        <f>SUM(L17:M17)</f>
        <v>31680</v>
      </c>
      <c r="O17" s="45">
        <v>37500</v>
      </c>
      <c r="P17" s="46">
        <v>1680</v>
      </c>
      <c r="Q17" s="47">
        <f>SUM(O17:P17)</f>
        <v>39180</v>
      </c>
      <c r="R17" s="45">
        <v>45000</v>
      </c>
      <c r="S17" s="46">
        <v>1680</v>
      </c>
      <c r="T17" s="47">
        <f>SUM(R17:S17)</f>
        <v>46680</v>
      </c>
      <c r="U17" s="45">
        <v>75000</v>
      </c>
      <c r="V17" s="46">
        <v>2520</v>
      </c>
      <c r="W17" s="47">
        <f>SUM(U17:V17)</f>
        <v>77520</v>
      </c>
      <c r="X17" s="45">
        <v>75000</v>
      </c>
      <c r="Y17" s="46">
        <v>2520</v>
      </c>
      <c r="Z17" s="47">
        <f>SUM(X17:Y17)</f>
        <v>77520</v>
      </c>
      <c r="AA17" s="45">
        <v>75000</v>
      </c>
      <c r="AB17" s="46">
        <v>2520</v>
      </c>
      <c r="AC17" s="47">
        <f>SUM(AA17:AB17)</f>
        <v>77520</v>
      </c>
      <c r="AD17" s="45">
        <v>75000</v>
      </c>
      <c r="AE17" s="46">
        <v>2520</v>
      </c>
      <c r="AF17" s="47">
        <f>SUM(AD17:AE17)</f>
        <v>77520</v>
      </c>
      <c r="AG17" s="45">
        <v>90000</v>
      </c>
      <c r="AH17" s="46">
        <v>2520</v>
      </c>
      <c r="AI17" s="47">
        <f>SUM(AG17:AH17)</f>
        <v>92520</v>
      </c>
      <c r="AJ17" s="45">
        <v>90000</v>
      </c>
      <c r="AK17" s="46">
        <v>2520</v>
      </c>
      <c r="AL17" s="47">
        <f>SUM(AJ17:AK17)</f>
        <v>92520</v>
      </c>
      <c r="AM17" s="48">
        <f t="shared" ref="AM17" si="15">C17+F17+I17+L17+O17+R17+U17+X17+AA17+AD17+AG17+AJ17</f>
        <v>618500</v>
      </c>
      <c r="AN17" s="49">
        <f t="shared" ref="AN17" si="16">D17+G17+J17+M17+P17+S17+V17+Y17+AB17+AE17+AH17+AK17</f>
        <v>21840</v>
      </c>
      <c r="AO17" s="47">
        <f>SUM(AM17:AN17)</f>
        <v>640340</v>
      </c>
      <c r="AP17" s="51"/>
      <c r="AQ17" s="51"/>
      <c r="AR17" s="50"/>
      <c r="AS17" s="50"/>
      <c r="AT17" s="50"/>
      <c r="AU17" s="50"/>
      <c r="AV17" s="50"/>
      <c r="AW17" s="50"/>
      <c r="AX17" s="50"/>
      <c r="AY17" s="50"/>
      <c r="AZ17" s="50"/>
      <c r="BA17" s="50"/>
      <c r="BB17" s="50"/>
      <c r="BC17" s="50"/>
    </row>
    <row r="18" spans="1:55" x14ac:dyDescent="0.2">
      <c r="A18" s="51" t="s">
        <v>19</v>
      </c>
      <c r="B18" s="51"/>
      <c r="C18" s="51"/>
      <c r="D18" s="51"/>
      <c r="E18" s="51">
        <v>0</v>
      </c>
      <c r="F18" s="51" t="s">
        <v>21</v>
      </c>
      <c r="G18" s="51">
        <v>0</v>
      </c>
      <c r="H18" s="51" t="s">
        <v>21</v>
      </c>
      <c r="I18" s="51" t="s">
        <v>20</v>
      </c>
      <c r="J18" s="51"/>
      <c r="K18" s="51" t="s">
        <v>20</v>
      </c>
      <c r="L18" s="51"/>
      <c r="M18" s="51"/>
      <c r="N18" s="51"/>
      <c r="O18" s="51"/>
      <c r="P18" s="51"/>
      <c r="Q18" s="51"/>
      <c r="R18" s="51" t="s">
        <v>22</v>
      </c>
      <c r="S18" s="51"/>
      <c r="T18" s="51" t="s">
        <v>22</v>
      </c>
      <c r="U18" s="51" t="s">
        <v>23</v>
      </c>
      <c r="V18" s="51"/>
      <c r="W18" s="54" t="s">
        <v>23</v>
      </c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1"/>
      <c r="AK18" s="51"/>
      <c r="AL18" s="51"/>
      <c r="AM18" s="51"/>
      <c r="AN18" s="51"/>
      <c r="AO18" s="52" t="s">
        <v>24</v>
      </c>
      <c r="AP18" s="51"/>
      <c r="AQ18" s="51"/>
      <c r="AR18" s="50"/>
      <c r="AS18" s="50"/>
      <c r="AT18" s="50"/>
      <c r="AU18" s="50"/>
      <c r="AV18" s="50"/>
      <c r="AW18" s="50"/>
      <c r="AX18" s="50"/>
      <c r="AY18" s="50"/>
      <c r="AZ18" s="50"/>
      <c r="BA18" s="50"/>
      <c r="BB18" s="50"/>
      <c r="BC18" s="50"/>
    </row>
    <row r="19" spans="1:55" x14ac:dyDescent="0.2">
      <c r="A19" s="50"/>
      <c r="B19" s="50"/>
      <c r="C19" s="50"/>
      <c r="D19" s="50"/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0"/>
      <c r="Z19" s="50"/>
      <c r="AA19" s="50"/>
      <c r="AB19" s="50"/>
      <c r="AC19" s="50"/>
      <c r="AD19" s="50"/>
      <c r="AE19" s="50"/>
      <c r="AF19" s="50"/>
      <c r="AG19" s="50"/>
      <c r="AH19" s="50"/>
      <c r="AI19" s="50"/>
      <c r="AJ19" s="50"/>
      <c r="AK19" s="50"/>
      <c r="AL19" s="50"/>
      <c r="AM19" s="50"/>
      <c r="AN19" s="50"/>
      <c r="AO19" s="50"/>
      <c r="AP19" s="50"/>
      <c r="AQ19" s="50"/>
      <c r="AR19" s="50"/>
      <c r="AS19" s="50"/>
      <c r="AT19" s="50"/>
      <c r="AU19" s="50"/>
      <c r="AV19" s="50"/>
      <c r="AW19" s="50"/>
      <c r="AX19" s="50"/>
      <c r="AY19" s="50"/>
      <c r="AZ19" s="50"/>
      <c r="BA19" s="50"/>
      <c r="BB19" s="50"/>
      <c r="BC19" s="50"/>
    </row>
    <row r="20" spans="1:55" x14ac:dyDescent="0.2">
      <c r="A20" s="50"/>
      <c r="B20" s="50"/>
      <c r="C20" s="50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  <c r="AA20" s="50"/>
      <c r="AB20" s="50"/>
      <c r="AC20" s="50"/>
      <c r="AD20" s="50"/>
      <c r="AE20" s="50"/>
      <c r="AF20" s="50"/>
      <c r="AG20" s="50"/>
      <c r="AH20" s="50"/>
      <c r="AI20" s="50"/>
      <c r="AJ20" s="50"/>
      <c r="AK20" s="50"/>
      <c r="AL20" s="50"/>
      <c r="AM20" s="50"/>
      <c r="AN20" s="50"/>
      <c r="AO20" s="50"/>
      <c r="AP20" s="50"/>
      <c r="AQ20" s="50"/>
      <c r="AR20" s="50"/>
      <c r="AS20" s="50"/>
      <c r="AT20" s="50"/>
      <c r="AU20" s="50"/>
      <c r="AV20" s="50"/>
      <c r="AW20" s="50"/>
      <c r="AX20" s="50"/>
      <c r="AY20" s="50"/>
      <c r="AZ20" s="50"/>
      <c r="BA20" s="50"/>
      <c r="BB20" s="50"/>
      <c r="BC20" s="50"/>
    </row>
    <row r="21" spans="1:55" x14ac:dyDescent="0.2">
      <c r="A21" s="50"/>
      <c r="B21" s="50"/>
      <c r="C21" s="50"/>
      <c r="D21" s="50"/>
      <c r="E21" s="50"/>
      <c r="F21" s="50"/>
      <c r="G21" s="50"/>
      <c r="H21" s="50"/>
      <c r="I21" s="50"/>
      <c r="J21" s="50"/>
      <c r="K21" s="50"/>
      <c r="L21" s="50"/>
      <c r="M21" s="50"/>
      <c r="N21" s="50"/>
      <c r="O21" s="50"/>
      <c r="P21" s="50"/>
      <c r="Q21" s="50"/>
      <c r="R21" s="50"/>
      <c r="S21" s="50"/>
      <c r="T21" s="50"/>
      <c r="U21" s="50"/>
      <c r="V21" s="50"/>
      <c r="W21" s="50"/>
      <c r="X21" s="50"/>
      <c r="Y21" s="50"/>
      <c r="Z21" s="50"/>
      <c r="AA21" s="50"/>
      <c r="AB21" s="50"/>
      <c r="AC21" s="50"/>
      <c r="AD21" s="50"/>
      <c r="AE21" s="50"/>
      <c r="AF21" s="50"/>
      <c r="AG21" s="50"/>
      <c r="AH21" s="50"/>
      <c r="AI21" s="50"/>
      <c r="AJ21" s="50"/>
      <c r="AK21" s="50"/>
      <c r="AL21" s="50"/>
      <c r="AM21" s="50"/>
      <c r="AN21" s="50"/>
      <c r="AO21" s="50"/>
      <c r="AP21" s="50"/>
      <c r="AQ21" s="50"/>
      <c r="AR21" s="50"/>
      <c r="AS21" s="50"/>
      <c r="AT21" s="50"/>
      <c r="AU21" s="50"/>
      <c r="AV21" s="50"/>
      <c r="AW21" s="50"/>
      <c r="AX21" s="50"/>
      <c r="AY21" s="50"/>
      <c r="AZ21" s="50"/>
      <c r="BA21" s="50"/>
      <c r="BB21" s="50"/>
      <c r="BC21" s="50"/>
    </row>
    <row r="22" spans="1:55" x14ac:dyDescent="0.2">
      <c r="A22" s="50"/>
      <c r="B22" s="50"/>
      <c r="C22" s="50"/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0"/>
      <c r="AA22" s="50"/>
      <c r="AB22" s="50"/>
      <c r="AC22" s="50"/>
      <c r="AD22" s="50"/>
      <c r="AE22" s="50"/>
      <c r="AF22" s="50"/>
      <c r="AG22" s="50"/>
      <c r="AH22" s="50"/>
      <c r="AI22" s="50"/>
      <c r="AJ22" s="50"/>
      <c r="AK22" s="50"/>
      <c r="AL22" s="50"/>
      <c r="AM22" s="50"/>
      <c r="AN22" s="50"/>
      <c r="AO22" s="50"/>
      <c r="AP22" s="50"/>
      <c r="AQ22" s="50"/>
      <c r="AR22" s="50"/>
      <c r="AS22" s="50"/>
      <c r="AT22" s="50"/>
      <c r="AU22" s="50"/>
      <c r="AV22" s="50"/>
      <c r="AW22" s="50"/>
      <c r="AX22" s="50"/>
      <c r="AY22" s="50"/>
      <c r="AZ22" s="50"/>
      <c r="BA22" s="50"/>
      <c r="BB22" s="50"/>
      <c r="BC22" s="50"/>
    </row>
    <row r="23" spans="1:55" x14ac:dyDescent="0.2">
      <c r="A23" s="50"/>
      <c r="B23" s="50"/>
      <c r="C23" s="50"/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0"/>
      <c r="T23" s="50"/>
      <c r="U23" s="50"/>
      <c r="V23" s="50"/>
      <c r="W23" s="50"/>
      <c r="X23" s="50"/>
      <c r="Y23" s="50"/>
      <c r="Z23" s="50"/>
      <c r="AA23" s="50"/>
      <c r="AB23" s="50"/>
      <c r="AC23" s="50"/>
      <c r="AD23" s="50"/>
      <c r="AE23" s="50"/>
      <c r="AF23" s="50"/>
      <c r="AG23" s="50"/>
      <c r="AH23" s="50"/>
      <c r="AI23" s="50"/>
      <c r="AJ23" s="50"/>
      <c r="AK23" s="50"/>
      <c r="AL23" s="50"/>
      <c r="AM23" s="50"/>
      <c r="AN23" s="50"/>
      <c r="AO23" s="50"/>
      <c r="AP23" s="50"/>
      <c r="AQ23" s="50"/>
      <c r="AR23" s="50"/>
      <c r="AS23" s="50"/>
      <c r="AT23" s="50"/>
      <c r="AU23" s="50"/>
      <c r="AV23" s="50"/>
      <c r="AW23" s="50"/>
      <c r="AX23" s="50"/>
      <c r="AY23" s="50"/>
      <c r="AZ23" s="50"/>
      <c r="BA23" s="50"/>
      <c r="BB23" s="50"/>
      <c r="BC23" s="50"/>
    </row>
    <row r="24" spans="1:55" x14ac:dyDescent="0.2">
      <c r="A24" s="50"/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0"/>
      <c r="AA24" s="50"/>
      <c r="AB24" s="50"/>
      <c r="AC24" s="50"/>
      <c r="AD24" s="50"/>
      <c r="AE24" s="50"/>
      <c r="AF24" s="50"/>
      <c r="AG24" s="50"/>
      <c r="AH24" s="50"/>
      <c r="AI24" s="50"/>
      <c r="AJ24" s="50"/>
      <c r="AK24" s="50"/>
      <c r="AL24" s="50"/>
      <c r="AM24" s="50"/>
      <c r="AN24" s="50"/>
      <c r="AO24" s="50"/>
      <c r="AP24" s="50"/>
      <c r="AQ24" s="50"/>
      <c r="AR24" s="50"/>
      <c r="AS24" s="50"/>
      <c r="AT24" s="50"/>
      <c r="AU24" s="50"/>
      <c r="AV24" s="50"/>
      <c r="AW24" s="50"/>
      <c r="AX24" s="50"/>
      <c r="AY24" s="50"/>
      <c r="AZ24" s="50"/>
      <c r="BA24" s="50"/>
      <c r="BB24" s="50"/>
      <c r="BC24" s="50"/>
    </row>
  </sheetData>
  <mergeCells count="29">
    <mergeCell ref="AD15:AF15"/>
    <mergeCell ref="AG15:AI15"/>
    <mergeCell ref="AJ15:AL15"/>
    <mergeCell ref="AM15:AO15"/>
    <mergeCell ref="O15:Q15"/>
    <mergeCell ref="R15:T15"/>
    <mergeCell ref="U15:W15"/>
    <mergeCell ref="X15:Z15"/>
    <mergeCell ref="AA15:AC15"/>
    <mergeCell ref="A15:B15"/>
    <mergeCell ref="C15:E15"/>
    <mergeCell ref="F15:H15"/>
    <mergeCell ref="I15:K15"/>
    <mergeCell ref="L15:N15"/>
    <mergeCell ref="A10:B10"/>
    <mergeCell ref="AM1:AO1"/>
    <mergeCell ref="C1:E1"/>
    <mergeCell ref="F1:H1"/>
    <mergeCell ref="I1:K1"/>
    <mergeCell ref="L1:N1"/>
    <mergeCell ref="O1:Q1"/>
    <mergeCell ref="R1:T1"/>
    <mergeCell ref="U1:W1"/>
    <mergeCell ref="X1:Z1"/>
    <mergeCell ref="AA1:AC1"/>
    <mergeCell ref="AD1:AF1"/>
    <mergeCell ref="AG1:AI1"/>
    <mergeCell ref="AJ1:AL1"/>
    <mergeCell ref="A1:B1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FY2017_18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Microsoft Office User</cp:lastModifiedBy>
  <dcterms:created xsi:type="dcterms:W3CDTF">2017-03-27T21:24:20Z</dcterms:created>
  <dcterms:modified xsi:type="dcterms:W3CDTF">2017-11-02T17:16:15Z</dcterms:modified>
</cp:coreProperties>
</file>