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 activeTab="4"/>
  </bookViews>
  <sheets>
    <sheet name="NIFTY BANK_Data" sheetId="1" r:id="rId1"/>
    <sheet name="Sheet1" sheetId="2" r:id="rId2"/>
    <sheet name="Sheet2" sheetId="3" r:id="rId3"/>
    <sheet name="BTST" sheetId="4" r:id="rId4"/>
    <sheet name="BTSTNew" sheetId="5" r:id="rId5"/>
  </sheets>
  <calcPr calcId="144525"/>
</workbook>
</file>

<file path=xl/calcChain.xml><?xml version="1.0" encoding="utf-8"?>
<calcChain xmlns="http://schemas.openxmlformats.org/spreadsheetml/2006/main">
  <c r="N89" i="5" l="1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M88" i="4"/>
  <c r="M87" i="4"/>
  <c r="M86" i="4"/>
  <c r="M85" i="4"/>
  <c r="M84" i="4"/>
  <c r="M83" i="4"/>
  <c r="O84" i="4" s="1"/>
  <c r="M82" i="4"/>
  <c r="O83" i="4" s="1"/>
  <c r="M81" i="4"/>
  <c r="O82" i="4" s="1"/>
  <c r="M80" i="4"/>
  <c r="O81" i="4" s="1"/>
  <c r="M79" i="4"/>
  <c r="M78" i="4"/>
  <c r="M77" i="4"/>
  <c r="M76" i="4"/>
  <c r="O77" i="4" s="1"/>
  <c r="M75" i="4"/>
  <c r="M74" i="4"/>
  <c r="O75" i="4" s="1"/>
  <c r="M73" i="4"/>
  <c r="O74" i="4" s="1"/>
  <c r="M72" i="4"/>
  <c r="O73" i="4" s="1"/>
  <c r="M71" i="4"/>
  <c r="O72" i="4" s="1"/>
  <c r="M70" i="4"/>
  <c r="O71" i="4" s="1"/>
  <c r="M69" i="4"/>
  <c r="O70" i="4" s="1"/>
  <c r="M68" i="4"/>
  <c r="O69" i="4" s="1"/>
  <c r="M67" i="4"/>
  <c r="O68" i="4" s="1"/>
  <c r="M66" i="4"/>
  <c r="M65" i="4"/>
  <c r="O66" i="4" s="1"/>
  <c r="M64" i="4"/>
  <c r="M63" i="4"/>
  <c r="O64" i="4" s="1"/>
  <c r="M62" i="4"/>
  <c r="O63" i="4" s="1"/>
  <c r="M61" i="4"/>
  <c r="M60" i="4"/>
  <c r="M59" i="4"/>
  <c r="O60" i="4" s="1"/>
  <c r="M58" i="4"/>
  <c r="O59" i="4" s="1"/>
  <c r="M57" i="4"/>
  <c r="O58" i="4" s="1"/>
  <c r="M56" i="4"/>
  <c r="M55" i="4"/>
  <c r="O56" i="4" s="1"/>
  <c r="M54" i="4"/>
  <c r="M53" i="4"/>
  <c r="O54" i="4" s="1"/>
  <c r="M52" i="4"/>
  <c r="O53" i="4" s="1"/>
  <c r="M51" i="4"/>
  <c r="O52" i="4" s="1"/>
  <c r="M50" i="4"/>
  <c r="O51" i="4" s="1"/>
  <c r="M49" i="4"/>
  <c r="O50" i="4" s="1"/>
  <c r="M48" i="4"/>
  <c r="O49" i="4" s="1"/>
  <c r="M47" i="4"/>
  <c r="O48" i="4" s="1"/>
  <c r="M46" i="4"/>
  <c r="M45" i="4"/>
  <c r="M44" i="4"/>
  <c r="M43" i="4"/>
  <c r="M42" i="4"/>
  <c r="M41" i="4"/>
  <c r="O42" i="4" s="1"/>
  <c r="M40" i="4"/>
  <c r="M39" i="4"/>
  <c r="M38" i="4"/>
  <c r="O39" i="4" s="1"/>
  <c r="M37" i="4"/>
  <c r="O38" i="4" s="1"/>
  <c r="M36" i="4"/>
  <c r="O37" i="4" s="1"/>
  <c r="M35" i="4"/>
  <c r="O36" i="4" s="1"/>
  <c r="M34" i="4"/>
  <c r="O35" i="4" s="1"/>
  <c r="M33" i="4"/>
  <c r="O34" i="4" s="1"/>
  <c r="M32" i="4"/>
  <c r="O33" i="4" s="1"/>
  <c r="M31" i="4"/>
  <c r="O32" i="4" s="1"/>
  <c r="M30" i="4"/>
  <c r="O31" i="4" s="1"/>
  <c r="M29" i="4"/>
  <c r="O30" i="4" s="1"/>
  <c r="M28" i="4"/>
  <c r="O29" i="4" s="1"/>
  <c r="M27" i="4"/>
  <c r="O28" i="4" s="1"/>
  <c r="M26" i="4"/>
  <c r="M25" i="4"/>
  <c r="M24" i="4"/>
  <c r="O25" i="4" s="1"/>
  <c r="M23" i="4"/>
  <c r="O24" i="4" s="1"/>
  <c r="M22" i="4"/>
  <c r="M21" i="4"/>
  <c r="O22" i="4" s="1"/>
  <c r="M20" i="4"/>
  <c r="O21" i="4" s="1"/>
  <c r="M19" i="4"/>
  <c r="O20" i="4" s="1"/>
  <c r="M18" i="4"/>
  <c r="O19" i="4" s="1"/>
  <c r="M17" i="4"/>
  <c r="O18" i="4" s="1"/>
  <c r="M16" i="4"/>
  <c r="O17" i="4" s="1"/>
  <c r="M15" i="4"/>
  <c r="O16" i="4" s="1"/>
  <c r="M14" i="4"/>
  <c r="O15" i="4" s="1"/>
  <c r="M13" i="4"/>
  <c r="O14" i="4" s="1"/>
  <c r="M12" i="4"/>
  <c r="O13" i="4" s="1"/>
  <c r="M11" i="4"/>
  <c r="O12" i="4" s="1"/>
  <c r="M10" i="4"/>
  <c r="O11" i="4" s="1"/>
  <c r="M9" i="4"/>
  <c r="O10" i="4" s="1"/>
  <c r="M8" i="4"/>
  <c r="O9" i="4" s="1"/>
  <c r="M7" i="4"/>
  <c r="O8" i="4" s="1"/>
  <c r="M6" i="4"/>
  <c r="M5" i="4"/>
  <c r="O6" i="4" s="1"/>
  <c r="M4" i="4"/>
  <c r="M3" i="4"/>
  <c r="O23" i="4"/>
  <c r="O40" i="4"/>
  <c r="O41" i="4"/>
  <c r="O55" i="4"/>
  <c r="O61" i="4"/>
  <c r="O62" i="4"/>
  <c r="O43" i="4"/>
  <c r="O44" i="4"/>
  <c r="O45" i="4"/>
  <c r="O46" i="4"/>
  <c r="O47" i="4"/>
  <c r="O57" i="4"/>
  <c r="O65" i="4"/>
  <c r="O67" i="4"/>
  <c r="O76" i="4"/>
  <c r="O78" i="4"/>
  <c r="O79" i="4"/>
  <c r="O80" i="4"/>
  <c r="O85" i="4"/>
  <c r="O86" i="4"/>
  <c r="O87" i="4"/>
  <c r="O4" i="4"/>
  <c r="O5" i="4"/>
  <c r="O7" i="4"/>
  <c r="O26" i="4"/>
  <c r="O27" i="4"/>
  <c r="O3" i="4"/>
  <c r="M2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I93" i="4" l="1"/>
  <c r="J93" i="4"/>
  <c r="I89" i="4"/>
  <c r="J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4" i="4"/>
  <c r="J5" i="4"/>
  <c r="J6" i="4"/>
  <c r="J7" i="4"/>
  <c r="J3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R14" i="1" l="1"/>
  <c r="R15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O73" i="1" s="1"/>
  <c r="N72" i="1"/>
  <c r="O72" i="1" s="1"/>
  <c r="N71" i="1"/>
  <c r="O71" i="1" s="1"/>
  <c r="N70" i="1"/>
  <c r="O70" i="1" s="1"/>
  <c r="N69" i="1"/>
  <c r="O69" i="1" s="1"/>
  <c r="N68" i="1"/>
  <c r="O68" i="1" s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O53" i="1" s="1"/>
  <c r="N52" i="1"/>
  <c r="O52" i="1" s="1"/>
  <c r="N51" i="1"/>
  <c r="O51" i="1" s="1"/>
  <c r="N50" i="1"/>
  <c r="O50" i="1" s="1"/>
  <c r="N49" i="1"/>
  <c r="O49" i="1" s="1"/>
  <c r="N48" i="1"/>
  <c r="O48" i="1" s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O33" i="1" s="1"/>
  <c r="N32" i="1"/>
  <c r="O32" i="1" s="1"/>
  <c r="N31" i="1"/>
  <c r="O31" i="1" s="1"/>
  <c r="N30" i="1"/>
  <c r="O30" i="1" s="1"/>
  <c r="N29" i="1"/>
  <c r="O29" i="1" s="1"/>
  <c r="N28" i="1"/>
  <c r="O28" i="1" s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N6" i="1"/>
  <c r="N5" i="1"/>
  <c r="N4" i="1"/>
  <c r="N3" i="1"/>
  <c r="N2" i="1"/>
  <c r="O2" i="1" s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7" i="1"/>
  <c r="O6" i="1"/>
  <c r="O5" i="1"/>
  <c r="O4" i="1"/>
  <c r="O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2" i="1"/>
  <c r="R13" i="1" l="1"/>
</calcChain>
</file>

<file path=xl/sharedStrings.xml><?xml version="1.0" encoding="utf-8"?>
<sst xmlns="http://schemas.openxmlformats.org/spreadsheetml/2006/main" count="57" uniqueCount="39">
  <si>
    <t>Date</t>
  </si>
  <si>
    <t>Open</t>
  </si>
  <si>
    <t>High</t>
  </si>
  <si>
    <t>Low</t>
  </si>
  <si>
    <t>Close</t>
  </si>
  <si>
    <t>Close-Open</t>
  </si>
  <si>
    <t>Absolute(Close-Open)</t>
  </si>
  <si>
    <t>Mean - (Close)</t>
  </si>
  <si>
    <t>Standard Deviation - (Close)</t>
  </si>
  <si>
    <t>Mean - (Close - Open)</t>
  </si>
  <si>
    <t>Not to be used</t>
  </si>
  <si>
    <t>Standard Deviation - (Close - Open)</t>
  </si>
  <si>
    <t>Abs - Mean (Close - Open)</t>
  </si>
  <si>
    <t>Abs - Standard Deviation (Close - Open)</t>
  </si>
  <si>
    <t>1day change ?</t>
  </si>
  <si>
    <t>Pos/Neg</t>
  </si>
  <si>
    <t>y'day Close</t>
  </si>
  <si>
    <t>GapUpDown</t>
  </si>
  <si>
    <t>AbsGapUpDown</t>
  </si>
  <si>
    <t>Mean GapUpDown</t>
  </si>
  <si>
    <t>max</t>
  </si>
  <si>
    <t>Min</t>
  </si>
  <si>
    <t>Y'Close - T'Open</t>
  </si>
  <si>
    <t>Y'Close</t>
  </si>
  <si>
    <t>Positive</t>
  </si>
  <si>
    <t>Negative</t>
  </si>
  <si>
    <t xml:space="preserve">Count </t>
  </si>
  <si>
    <t>Avg</t>
  </si>
  <si>
    <t>Close - Open</t>
  </si>
  <si>
    <t>Gap Up&gt;0</t>
  </si>
  <si>
    <t>Open - Y'close &gt;0</t>
  </si>
  <si>
    <t>GapUp = 1</t>
  </si>
  <si>
    <t xml:space="preserve">NegClose </t>
  </si>
  <si>
    <t>Pos Close=1</t>
  </si>
  <si>
    <t>Y's Neg</t>
  </si>
  <si>
    <t>Close - Open &gt;0</t>
  </si>
  <si>
    <t>Y' -ive T GapUp</t>
  </si>
  <si>
    <t>Neg</t>
  </si>
  <si>
    <t>Gap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</si>
</sst>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workbookViewId="0">
      <selection activeCell="O2" sqref="O2"/>
    </sheetView>
  </sheetViews>
  <sheetFormatPr defaultRowHeight="15" x14ac:dyDescent="0.25"/>
  <cols>
    <col min="1" max="1" width="10.140625" bestFit="1" customWidth="1"/>
    <col min="7" max="7" width="21.140625" bestFit="1" customWidth="1"/>
    <col min="9" max="9" width="36.7109375" bestFit="1" customWidth="1"/>
    <col min="10" max="10" width="12.7109375" bestFit="1" customWidth="1"/>
    <col min="13" max="13" width="10.85546875" bestFit="1" customWidth="1"/>
    <col min="14" max="14" width="12" bestFit="1" customWidth="1"/>
    <col min="17" max="17" width="17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</v>
      </c>
      <c r="I1" t="s">
        <v>7</v>
      </c>
      <c r="J1">
        <v>41465.32069</v>
      </c>
      <c r="M1" t="s">
        <v>16</v>
      </c>
      <c r="N1" t="s">
        <v>17</v>
      </c>
      <c r="O1" t="s">
        <v>18</v>
      </c>
    </row>
    <row r="2" spans="1:18" x14ac:dyDescent="0.25">
      <c r="A2" s="1">
        <v>45057</v>
      </c>
      <c r="B2">
        <v>43535.1</v>
      </c>
      <c r="C2">
        <v>43774.25</v>
      </c>
      <c r="D2">
        <v>43367.25</v>
      </c>
      <c r="E2">
        <v>43475.3</v>
      </c>
      <c r="F2">
        <v>-59.8</v>
      </c>
      <c r="G2">
        <v>59.8</v>
      </c>
      <c r="H2">
        <f>IF(F2&gt;0,1,0)</f>
        <v>0</v>
      </c>
      <c r="I2" t="s">
        <v>8</v>
      </c>
      <c r="J2">
        <v>1232.551305</v>
      </c>
      <c r="M2">
        <v>43331.05</v>
      </c>
      <c r="N2">
        <f>B2-M2</f>
        <v>204.04999999999563</v>
      </c>
      <c r="O2">
        <f>ABS(N:N)</f>
        <v>204.04999999999563</v>
      </c>
    </row>
    <row r="3" spans="1:18" x14ac:dyDescent="0.25">
      <c r="A3" s="1">
        <v>45056</v>
      </c>
      <c r="B3">
        <v>43275.25</v>
      </c>
      <c r="C3">
        <v>43383.65</v>
      </c>
      <c r="D3">
        <v>42822.15</v>
      </c>
      <c r="E3">
        <v>43331.05</v>
      </c>
      <c r="F3">
        <v>55.8</v>
      </c>
      <c r="G3">
        <v>55.8</v>
      </c>
      <c r="H3">
        <f t="shared" ref="H3:H66" si="0">IF(F3&gt;0,1,0)</f>
        <v>1</v>
      </c>
      <c r="I3" t="s">
        <v>9</v>
      </c>
      <c r="J3">
        <v>-47.39195402</v>
      </c>
      <c r="K3" t="s">
        <v>10</v>
      </c>
      <c r="M3">
        <v>43198.15</v>
      </c>
      <c r="N3">
        <f t="shared" ref="N3:N66" si="1">B3-M3</f>
        <v>77.099999999998545</v>
      </c>
      <c r="O3">
        <f t="shared" ref="O3:O66" si="2">ABS(N:N)</f>
        <v>77.099999999998545</v>
      </c>
    </row>
    <row r="4" spans="1:18" x14ac:dyDescent="0.25">
      <c r="A4" s="1">
        <v>45055</v>
      </c>
      <c r="B4">
        <v>43438.55</v>
      </c>
      <c r="C4">
        <v>43533.25</v>
      </c>
      <c r="D4">
        <v>43125.85</v>
      </c>
      <c r="E4">
        <v>43198.15</v>
      </c>
      <c r="F4">
        <v>-240.4</v>
      </c>
      <c r="G4">
        <v>240.4</v>
      </c>
      <c r="H4">
        <f t="shared" si="0"/>
        <v>0</v>
      </c>
      <c r="I4" t="s">
        <v>11</v>
      </c>
      <c r="J4">
        <v>341.21924580000001</v>
      </c>
      <c r="K4" t="s">
        <v>10</v>
      </c>
      <c r="M4">
        <v>43284</v>
      </c>
      <c r="N4">
        <f t="shared" si="1"/>
        <v>154.55000000000291</v>
      </c>
      <c r="O4">
        <f t="shared" si="2"/>
        <v>154.55000000000291</v>
      </c>
    </row>
    <row r="5" spans="1:18" x14ac:dyDescent="0.25">
      <c r="A5" s="1">
        <v>45054</v>
      </c>
      <c r="B5">
        <v>42796.85</v>
      </c>
      <c r="C5">
        <v>43418.55</v>
      </c>
      <c r="D5">
        <v>42780.3</v>
      </c>
      <c r="E5">
        <v>43284</v>
      </c>
      <c r="F5">
        <v>487.15</v>
      </c>
      <c r="G5">
        <v>487.15</v>
      </c>
      <c r="H5">
        <f t="shared" si="0"/>
        <v>1</v>
      </c>
      <c r="I5" t="s">
        <v>12</v>
      </c>
      <c r="J5">
        <v>262.52413790000003</v>
      </c>
      <c r="M5">
        <v>42661.2</v>
      </c>
      <c r="N5">
        <f t="shared" si="1"/>
        <v>135.65000000000146</v>
      </c>
      <c r="O5">
        <f t="shared" si="2"/>
        <v>135.65000000000146</v>
      </c>
    </row>
    <row r="6" spans="1:18" x14ac:dyDescent="0.25">
      <c r="A6" s="1">
        <v>45051</v>
      </c>
      <c r="B6">
        <v>43110.65</v>
      </c>
      <c r="C6">
        <v>43588</v>
      </c>
      <c r="D6">
        <v>42582.2</v>
      </c>
      <c r="E6">
        <v>42661.2</v>
      </c>
      <c r="F6">
        <v>-449.45</v>
      </c>
      <c r="G6">
        <v>449.45</v>
      </c>
      <c r="H6">
        <f t="shared" si="0"/>
        <v>0</v>
      </c>
      <c r="I6" t="s">
        <v>13</v>
      </c>
      <c r="J6">
        <v>223.0642239</v>
      </c>
      <c r="M6">
        <v>43685.45</v>
      </c>
      <c r="N6">
        <f t="shared" si="1"/>
        <v>-574.79999999999563</v>
      </c>
      <c r="O6">
        <f t="shared" si="2"/>
        <v>574.79999999999563</v>
      </c>
    </row>
    <row r="7" spans="1:18" x14ac:dyDescent="0.25">
      <c r="A7" s="1">
        <v>45050</v>
      </c>
      <c r="B7">
        <v>43236.1</v>
      </c>
      <c r="C7">
        <v>43739.8</v>
      </c>
      <c r="D7">
        <v>43213.95</v>
      </c>
      <c r="E7">
        <v>43685.45</v>
      </c>
      <c r="F7">
        <v>449.35</v>
      </c>
      <c r="G7">
        <v>449.35</v>
      </c>
      <c r="H7">
        <f t="shared" si="0"/>
        <v>1</v>
      </c>
      <c r="M7">
        <v>43312.7</v>
      </c>
      <c r="N7">
        <f t="shared" si="1"/>
        <v>-76.599999999998545</v>
      </c>
      <c r="O7">
        <f t="shared" si="2"/>
        <v>76.599999999998545</v>
      </c>
    </row>
    <row r="8" spans="1:18" x14ac:dyDescent="0.25">
      <c r="A8" s="1">
        <v>45049</v>
      </c>
      <c r="B8">
        <v>43154.85</v>
      </c>
      <c r="C8">
        <v>43354.95</v>
      </c>
      <c r="D8">
        <v>43078.15</v>
      </c>
      <c r="E8">
        <v>43312.7</v>
      </c>
      <c r="F8">
        <v>157.85</v>
      </c>
      <c r="G8">
        <v>157.85</v>
      </c>
      <c r="H8">
        <f t="shared" si="0"/>
        <v>1</v>
      </c>
      <c r="M8">
        <v>43352.1</v>
      </c>
      <c r="N8">
        <f t="shared" si="1"/>
        <v>-197.25</v>
      </c>
      <c r="O8">
        <f t="shared" si="2"/>
        <v>197.25</v>
      </c>
    </row>
    <row r="9" spans="1:18" x14ac:dyDescent="0.25">
      <c r="A9" s="1">
        <v>45048</v>
      </c>
      <c r="B9">
        <v>43395.05</v>
      </c>
      <c r="C9">
        <v>43483.85</v>
      </c>
      <c r="D9">
        <v>43269.4</v>
      </c>
      <c r="E9">
        <v>43352.1</v>
      </c>
      <c r="F9">
        <v>-42.95</v>
      </c>
      <c r="G9">
        <v>42.95</v>
      </c>
      <c r="H9">
        <f t="shared" si="0"/>
        <v>0</v>
      </c>
      <c r="M9">
        <v>43233.9</v>
      </c>
      <c r="N9">
        <f t="shared" si="1"/>
        <v>161.15000000000146</v>
      </c>
      <c r="O9">
        <f t="shared" si="2"/>
        <v>161.15000000000146</v>
      </c>
    </row>
    <row r="10" spans="1:18" x14ac:dyDescent="0.25">
      <c r="A10" s="1">
        <v>45044</v>
      </c>
      <c r="B10">
        <v>43045.5</v>
      </c>
      <c r="C10">
        <v>43302.05</v>
      </c>
      <c r="D10">
        <v>42810.35</v>
      </c>
      <c r="E10">
        <v>43233.9</v>
      </c>
      <c r="F10">
        <v>188.4</v>
      </c>
      <c r="G10">
        <v>188.4</v>
      </c>
      <c r="H10">
        <f t="shared" si="0"/>
        <v>1</v>
      </c>
      <c r="M10">
        <v>43000.85</v>
      </c>
      <c r="N10">
        <f t="shared" si="1"/>
        <v>44.650000000001455</v>
      </c>
      <c r="O10">
        <f t="shared" si="2"/>
        <v>44.650000000001455</v>
      </c>
    </row>
    <row r="11" spans="1:18" x14ac:dyDescent="0.25">
      <c r="A11" s="1">
        <v>45043</v>
      </c>
      <c r="B11">
        <v>42753.9</v>
      </c>
      <c r="C11">
        <v>43043.4</v>
      </c>
      <c r="D11">
        <v>42736.6</v>
      </c>
      <c r="E11">
        <v>43000.85</v>
      </c>
      <c r="F11">
        <v>246.95</v>
      </c>
      <c r="G11">
        <v>246.95</v>
      </c>
      <c r="H11">
        <f t="shared" si="0"/>
        <v>1</v>
      </c>
      <c r="M11">
        <v>42829.9</v>
      </c>
      <c r="N11">
        <f t="shared" si="1"/>
        <v>-76</v>
      </c>
      <c r="O11">
        <f t="shared" si="2"/>
        <v>76</v>
      </c>
    </row>
    <row r="12" spans="1:18" x14ac:dyDescent="0.25">
      <c r="A12" s="1">
        <v>45042</v>
      </c>
      <c r="B12">
        <v>42559.05</v>
      </c>
      <c r="C12">
        <v>42875.6</v>
      </c>
      <c r="D12">
        <v>42432.25</v>
      </c>
      <c r="E12">
        <v>42829.9</v>
      </c>
      <c r="F12">
        <v>270.85000000000002</v>
      </c>
      <c r="G12">
        <v>270.85000000000002</v>
      </c>
      <c r="H12">
        <f t="shared" si="0"/>
        <v>1</v>
      </c>
      <c r="M12">
        <v>42678.5</v>
      </c>
      <c r="N12">
        <f t="shared" si="1"/>
        <v>-119.44999999999709</v>
      </c>
      <c r="O12">
        <f t="shared" si="2"/>
        <v>119.44999999999709</v>
      </c>
    </row>
    <row r="13" spans="1:18" x14ac:dyDescent="0.25">
      <c r="A13" s="1">
        <v>45041</v>
      </c>
      <c r="B13">
        <v>42731.6</v>
      </c>
      <c r="C13">
        <v>42865.55</v>
      </c>
      <c r="D13">
        <v>42601.5</v>
      </c>
      <c r="E13">
        <v>42678.5</v>
      </c>
      <c r="F13">
        <v>-53.1</v>
      </c>
      <c r="G13">
        <v>53.1</v>
      </c>
      <c r="H13">
        <f t="shared" si="0"/>
        <v>0</v>
      </c>
      <c r="M13">
        <v>42635.75</v>
      </c>
      <c r="N13">
        <f t="shared" si="1"/>
        <v>95.849999999998545</v>
      </c>
      <c r="O13">
        <f t="shared" si="2"/>
        <v>95.849999999998545</v>
      </c>
      <c r="Q13" t="s">
        <v>19</v>
      </c>
      <c r="R13">
        <f>AVERAGE(O:O)</f>
        <v>153.55174418604622</v>
      </c>
    </row>
    <row r="14" spans="1:18" x14ac:dyDescent="0.25">
      <c r="A14" s="1">
        <v>45040</v>
      </c>
      <c r="B14">
        <v>42469.95</v>
      </c>
      <c r="C14">
        <v>42714.15</v>
      </c>
      <c r="D14">
        <v>42269.1</v>
      </c>
      <c r="E14">
        <v>42635.75</v>
      </c>
      <c r="F14">
        <v>165.8</v>
      </c>
      <c r="G14">
        <v>165.8</v>
      </c>
      <c r="H14">
        <f t="shared" si="0"/>
        <v>1</v>
      </c>
      <c r="M14">
        <v>42118</v>
      </c>
      <c r="N14">
        <f t="shared" si="1"/>
        <v>351.94999999999709</v>
      </c>
      <c r="O14">
        <f t="shared" si="2"/>
        <v>351.94999999999709</v>
      </c>
      <c r="Q14" t="s">
        <v>20</v>
      </c>
      <c r="R14">
        <f>MAXA(N:N)</f>
        <v>471</v>
      </c>
    </row>
    <row r="15" spans="1:18" x14ac:dyDescent="0.25">
      <c r="A15" s="1">
        <v>45037</v>
      </c>
      <c r="B15">
        <v>42252.55</v>
      </c>
      <c r="C15">
        <v>42382.15</v>
      </c>
      <c r="D15">
        <v>41962.35</v>
      </c>
      <c r="E15">
        <v>42118</v>
      </c>
      <c r="F15">
        <v>-134.55000000000001</v>
      </c>
      <c r="G15">
        <v>134.55000000000001</v>
      </c>
      <c r="H15">
        <f t="shared" si="0"/>
        <v>0</v>
      </c>
      <c r="M15">
        <v>42269.5</v>
      </c>
      <c r="N15">
        <f t="shared" si="1"/>
        <v>-16.94999999999709</v>
      </c>
      <c r="O15">
        <f t="shared" si="2"/>
        <v>16.94999999999709</v>
      </c>
      <c r="Q15" t="s">
        <v>21</v>
      </c>
      <c r="R15">
        <f>MINA(N:N)</f>
        <v>-574.79999999999563</v>
      </c>
    </row>
    <row r="16" spans="1:18" x14ac:dyDescent="0.25">
      <c r="A16" s="1">
        <v>45036</v>
      </c>
      <c r="B16">
        <v>42218.5</v>
      </c>
      <c r="C16">
        <v>42378.15</v>
      </c>
      <c r="D16">
        <v>42108.85</v>
      </c>
      <c r="E16">
        <v>42269.5</v>
      </c>
      <c r="F16">
        <v>51</v>
      </c>
      <c r="G16">
        <v>51</v>
      </c>
      <c r="H16">
        <f t="shared" si="0"/>
        <v>1</v>
      </c>
      <c r="M16">
        <v>42154</v>
      </c>
      <c r="N16">
        <f t="shared" si="1"/>
        <v>64.5</v>
      </c>
      <c r="O16">
        <f t="shared" si="2"/>
        <v>64.5</v>
      </c>
    </row>
    <row r="17" spans="1:15" x14ac:dyDescent="0.25">
      <c r="A17" s="1">
        <v>45035</v>
      </c>
      <c r="B17">
        <v>42280.1</v>
      </c>
      <c r="C17">
        <v>42339.9</v>
      </c>
      <c r="D17">
        <v>42022.15</v>
      </c>
      <c r="E17">
        <v>42154</v>
      </c>
      <c r="F17">
        <v>-126.1</v>
      </c>
      <c r="G17">
        <v>126.1</v>
      </c>
      <c r="H17">
        <f t="shared" si="0"/>
        <v>0</v>
      </c>
      <c r="I17" t="s">
        <v>7</v>
      </c>
      <c r="J17">
        <v>41465.32069</v>
      </c>
      <c r="M17">
        <v>42265.2</v>
      </c>
      <c r="N17">
        <f t="shared" si="1"/>
        <v>14.900000000001455</v>
      </c>
      <c r="O17">
        <f t="shared" si="2"/>
        <v>14.900000000001455</v>
      </c>
    </row>
    <row r="18" spans="1:15" x14ac:dyDescent="0.25">
      <c r="A18" s="1">
        <v>45034</v>
      </c>
      <c r="B18">
        <v>42406.95</v>
      </c>
      <c r="C18">
        <v>42500.7</v>
      </c>
      <c r="D18">
        <v>42114.35</v>
      </c>
      <c r="E18">
        <v>42265.2</v>
      </c>
      <c r="F18">
        <v>-141.75</v>
      </c>
      <c r="G18">
        <v>141.75</v>
      </c>
      <c r="H18">
        <f t="shared" si="0"/>
        <v>0</v>
      </c>
      <c r="I18" t="s">
        <v>8</v>
      </c>
      <c r="J18">
        <v>1232.551305</v>
      </c>
      <c r="M18">
        <v>42262.55</v>
      </c>
      <c r="N18">
        <f t="shared" si="1"/>
        <v>144.39999999999418</v>
      </c>
      <c r="O18">
        <f t="shared" si="2"/>
        <v>144.39999999999418</v>
      </c>
    </row>
    <row r="19" spans="1:15" x14ac:dyDescent="0.25">
      <c r="A19" s="1">
        <v>45033</v>
      </c>
      <c r="B19">
        <v>42603.55</v>
      </c>
      <c r="C19">
        <v>42603.55</v>
      </c>
      <c r="D19">
        <v>41799</v>
      </c>
      <c r="E19">
        <v>42262.55</v>
      </c>
      <c r="F19">
        <v>-341</v>
      </c>
      <c r="G19">
        <v>341</v>
      </c>
      <c r="H19">
        <f t="shared" si="0"/>
        <v>0</v>
      </c>
      <c r="M19">
        <v>42132.55</v>
      </c>
      <c r="N19">
        <f t="shared" si="1"/>
        <v>471</v>
      </c>
      <c r="O19">
        <f t="shared" si="2"/>
        <v>471</v>
      </c>
    </row>
    <row r="20" spans="1:15" x14ac:dyDescent="0.25">
      <c r="A20" s="1">
        <v>45029</v>
      </c>
      <c r="B20">
        <v>41680.1</v>
      </c>
      <c r="C20">
        <v>42196.2</v>
      </c>
      <c r="D20">
        <v>41502.65</v>
      </c>
      <c r="E20">
        <v>42132.55</v>
      </c>
      <c r="F20">
        <v>452.45</v>
      </c>
      <c r="G20">
        <v>452.45</v>
      </c>
      <c r="H20">
        <f t="shared" si="0"/>
        <v>1</v>
      </c>
      <c r="M20">
        <v>41557.949999999997</v>
      </c>
      <c r="N20">
        <f t="shared" si="1"/>
        <v>122.15000000000146</v>
      </c>
      <c r="O20">
        <f t="shared" si="2"/>
        <v>122.15000000000146</v>
      </c>
    </row>
    <row r="21" spans="1:15" x14ac:dyDescent="0.25">
      <c r="A21" s="1">
        <v>45028</v>
      </c>
      <c r="B21">
        <v>41426</v>
      </c>
      <c r="C21">
        <v>41610.15</v>
      </c>
      <c r="D21">
        <v>41332</v>
      </c>
      <c r="E21">
        <v>41557.949999999997</v>
      </c>
      <c r="F21">
        <v>131.94999999999999</v>
      </c>
      <c r="G21">
        <v>131.94999999999999</v>
      </c>
      <c r="H21">
        <f t="shared" si="0"/>
        <v>1</v>
      </c>
      <c r="I21" t="s">
        <v>12</v>
      </c>
      <c r="J21">
        <v>262.52413790000003</v>
      </c>
      <c r="M21">
        <v>41366.5</v>
      </c>
      <c r="N21">
        <f t="shared" si="1"/>
        <v>59.5</v>
      </c>
      <c r="O21">
        <f t="shared" si="2"/>
        <v>59.5</v>
      </c>
    </row>
    <row r="22" spans="1:15" x14ac:dyDescent="0.25">
      <c r="A22" s="1">
        <v>45027</v>
      </c>
      <c r="B22">
        <v>41232</v>
      </c>
      <c r="C22">
        <v>41403.25</v>
      </c>
      <c r="D22">
        <v>40990.199999999997</v>
      </c>
      <c r="E22">
        <v>41366.5</v>
      </c>
      <c r="F22">
        <v>134.5</v>
      </c>
      <c r="G22">
        <v>134.5</v>
      </c>
      <c r="H22">
        <f t="shared" si="0"/>
        <v>1</v>
      </c>
      <c r="I22" t="s">
        <v>13</v>
      </c>
      <c r="J22">
        <v>223.0642239</v>
      </c>
      <c r="M22">
        <v>40834.65</v>
      </c>
      <c r="N22">
        <f t="shared" si="1"/>
        <v>397.34999999999854</v>
      </c>
      <c r="O22">
        <f t="shared" si="2"/>
        <v>397.34999999999854</v>
      </c>
    </row>
    <row r="23" spans="1:15" x14ac:dyDescent="0.25">
      <c r="A23" s="1">
        <v>45026</v>
      </c>
      <c r="B23">
        <v>41116.15</v>
      </c>
      <c r="C23">
        <v>41139.85</v>
      </c>
      <c r="D23">
        <v>40727.25</v>
      </c>
      <c r="E23">
        <v>40834.65</v>
      </c>
      <c r="F23">
        <v>-281.5</v>
      </c>
      <c r="G23">
        <v>281.5</v>
      </c>
      <c r="H23">
        <f t="shared" si="0"/>
        <v>0</v>
      </c>
      <c r="I23" t="s">
        <v>14</v>
      </c>
      <c r="M23">
        <v>41041</v>
      </c>
      <c r="N23">
        <f t="shared" si="1"/>
        <v>75.150000000001455</v>
      </c>
      <c r="O23">
        <f t="shared" si="2"/>
        <v>75.150000000001455</v>
      </c>
    </row>
    <row r="24" spans="1:15" x14ac:dyDescent="0.25">
      <c r="A24" s="1">
        <v>45022</v>
      </c>
      <c r="B24">
        <v>40940.699999999997</v>
      </c>
      <c r="C24">
        <v>41274.699999999997</v>
      </c>
      <c r="D24">
        <v>40820.550000000003</v>
      </c>
      <c r="E24">
        <v>41041</v>
      </c>
      <c r="F24">
        <v>100.3</v>
      </c>
      <c r="G24">
        <v>100.3</v>
      </c>
      <c r="H24">
        <f t="shared" si="0"/>
        <v>1</v>
      </c>
      <c r="M24">
        <v>40999.15</v>
      </c>
      <c r="N24">
        <f t="shared" si="1"/>
        <v>-58.450000000004366</v>
      </c>
      <c r="O24">
        <f t="shared" si="2"/>
        <v>58.450000000004366</v>
      </c>
    </row>
    <row r="25" spans="1:15" x14ac:dyDescent="0.25">
      <c r="A25" s="1">
        <v>45021</v>
      </c>
      <c r="B25">
        <v>40972.300000000003</v>
      </c>
      <c r="C25">
        <v>41071.15</v>
      </c>
      <c r="D25">
        <v>40802.65</v>
      </c>
      <c r="E25">
        <v>40999.15</v>
      </c>
      <c r="F25">
        <v>26.85</v>
      </c>
      <c r="G25">
        <v>26.85</v>
      </c>
      <c r="H25">
        <f t="shared" si="0"/>
        <v>1</v>
      </c>
      <c r="M25">
        <v>40813.050000000003</v>
      </c>
      <c r="N25">
        <f t="shared" si="1"/>
        <v>159.25</v>
      </c>
      <c r="O25">
        <f t="shared" si="2"/>
        <v>159.25</v>
      </c>
    </row>
    <row r="26" spans="1:15" x14ac:dyDescent="0.25">
      <c r="A26" s="1">
        <v>45019</v>
      </c>
      <c r="B26">
        <v>40695.800000000003</v>
      </c>
      <c r="C26">
        <v>40857.599999999999</v>
      </c>
      <c r="D26">
        <v>40535.9</v>
      </c>
      <c r="E26">
        <v>40813.050000000003</v>
      </c>
      <c r="F26">
        <v>117.25</v>
      </c>
      <c r="G26">
        <v>117.25</v>
      </c>
      <c r="H26">
        <f t="shared" si="0"/>
        <v>1</v>
      </c>
      <c r="M26">
        <v>40608.65</v>
      </c>
      <c r="N26">
        <f t="shared" si="1"/>
        <v>87.150000000001455</v>
      </c>
      <c r="O26">
        <f t="shared" si="2"/>
        <v>87.150000000001455</v>
      </c>
    </row>
    <row r="27" spans="1:15" x14ac:dyDescent="0.25">
      <c r="A27" s="1">
        <v>45016</v>
      </c>
      <c r="B27">
        <v>40231.25</v>
      </c>
      <c r="C27">
        <v>40690.400000000001</v>
      </c>
      <c r="D27">
        <v>40180.199999999997</v>
      </c>
      <c r="E27">
        <v>40608.65</v>
      </c>
      <c r="F27">
        <v>377.4</v>
      </c>
      <c r="G27">
        <v>377.4</v>
      </c>
      <c r="H27">
        <f t="shared" si="0"/>
        <v>1</v>
      </c>
      <c r="M27">
        <v>39910.15</v>
      </c>
      <c r="N27">
        <f t="shared" si="1"/>
        <v>321.09999999999854</v>
      </c>
      <c r="O27">
        <f t="shared" si="2"/>
        <v>321.09999999999854</v>
      </c>
    </row>
    <row r="28" spans="1:15" x14ac:dyDescent="0.25">
      <c r="A28" s="1">
        <v>45014</v>
      </c>
      <c r="B28">
        <v>39611.550000000003</v>
      </c>
      <c r="C28">
        <v>40055</v>
      </c>
      <c r="D28">
        <v>39609.550000000003</v>
      </c>
      <c r="E28">
        <v>39910.15</v>
      </c>
      <c r="F28">
        <v>298.60000000000002</v>
      </c>
      <c r="G28">
        <v>298.60000000000002</v>
      </c>
      <c r="H28">
        <f t="shared" si="0"/>
        <v>1</v>
      </c>
      <c r="M28">
        <v>39567.9</v>
      </c>
      <c r="N28">
        <f t="shared" si="1"/>
        <v>43.650000000001455</v>
      </c>
      <c r="O28">
        <f t="shared" si="2"/>
        <v>43.650000000001455</v>
      </c>
    </row>
    <row r="29" spans="1:15" x14ac:dyDescent="0.25">
      <c r="A29" s="1">
        <v>45013</v>
      </c>
      <c r="B29">
        <v>39545.050000000003</v>
      </c>
      <c r="C29">
        <v>39645.199999999997</v>
      </c>
      <c r="D29">
        <v>39326.1</v>
      </c>
      <c r="E29">
        <v>39567.9</v>
      </c>
      <c r="F29">
        <v>22.85</v>
      </c>
      <c r="G29">
        <v>22.85</v>
      </c>
      <c r="H29">
        <f t="shared" si="0"/>
        <v>1</v>
      </c>
      <c r="M29">
        <v>39431.300000000003</v>
      </c>
      <c r="N29">
        <f t="shared" si="1"/>
        <v>113.75</v>
      </c>
      <c r="O29">
        <f t="shared" si="2"/>
        <v>113.75</v>
      </c>
    </row>
    <row r="30" spans="1:15" x14ac:dyDescent="0.25">
      <c r="A30" s="1">
        <v>45012</v>
      </c>
      <c r="B30">
        <v>39484.699999999997</v>
      </c>
      <c r="C30">
        <v>39695.199999999997</v>
      </c>
      <c r="D30">
        <v>39273.75</v>
      </c>
      <c r="E30">
        <v>39431.300000000003</v>
      </c>
      <c r="F30">
        <v>-53.4</v>
      </c>
      <c r="G30">
        <v>53.4</v>
      </c>
      <c r="H30">
        <f t="shared" si="0"/>
        <v>0</v>
      </c>
      <c r="M30">
        <v>39395.35</v>
      </c>
      <c r="N30">
        <f t="shared" si="1"/>
        <v>89.349999999998545</v>
      </c>
      <c r="O30">
        <f t="shared" si="2"/>
        <v>89.349999999998545</v>
      </c>
    </row>
    <row r="31" spans="1:15" x14ac:dyDescent="0.25">
      <c r="A31" s="1">
        <v>45009</v>
      </c>
      <c r="B31">
        <v>39555.25</v>
      </c>
      <c r="C31">
        <v>39767.9</v>
      </c>
      <c r="D31">
        <v>39294.9</v>
      </c>
      <c r="E31">
        <v>39395.35</v>
      </c>
      <c r="F31">
        <v>-159.9</v>
      </c>
      <c r="G31">
        <v>159.9</v>
      </c>
      <c r="H31">
        <f t="shared" si="0"/>
        <v>0</v>
      </c>
      <c r="M31">
        <v>39616.9</v>
      </c>
      <c r="N31">
        <f t="shared" si="1"/>
        <v>-61.650000000001455</v>
      </c>
      <c r="O31">
        <f t="shared" si="2"/>
        <v>61.650000000001455</v>
      </c>
    </row>
    <row r="32" spans="1:15" x14ac:dyDescent="0.25">
      <c r="A32" s="1">
        <v>45008</v>
      </c>
      <c r="B32">
        <v>39836.15</v>
      </c>
      <c r="C32">
        <v>40201.599999999999</v>
      </c>
      <c r="D32">
        <v>39552.5</v>
      </c>
      <c r="E32">
        <v>39616.9</v>
      </c>
      <c r="F32">
        <v>-219.25</v>
      </c>
      <c r="G32">
        <v>219.25</v>
      </c>
      <c r="H32">
        <f t="shared" si="0"/>
        <v>0</v>
      </c>
      <c r="M32">
        <v>39999.050000000003</v>
      </c>
      <c r="N32">
        <f t="shared" si="1"/>
        <v>-162.90000000000146</v>
      </c>
      <c r="O32">
        <f t="shared" si="2"/>
        <v>162.90000000000146</v>
      </c>
    </row>
    <row r="33" spans="1:15" x14ac:dyDescent="0.25">
      <c r="A33" s="1">
        <v>45007</v>
      </c>
      <c r="B33">
        <v>40036</v>
      </c>
      <c r="C33">
        <v>40085.599999999999</v>
      </c>
      <c r="D33">
        <v>39837.800000000003</v>
      </c>
      <c r="E33">
        <v>39999.050000000003</v>
      </c>
      <c r="F33">
        <v>-36.950000000000003</v>
      </c>
      <c r="G33">
        <v>36.950000000000003</v>
      </c>
      <c r="H33">
        <f t="shared" si="0"/>
        <v>0</v>
      </c>
      <c r="M33">
        <v>39894.699999999997</v>
      </c>
      <c r="N33">
        <f t="shared" si="1"/>
        <v>141.30000000000291</v>
      </c>
      <c r="O33">
        <f t="shared" si="2"/>
        <v>141.30000000000291</v>
      </c>
    </row>
    <row r="34" spans="1:15" x14ac:dyDescent="0.25">
      <c r="A34" s="1">
        <v>45006</v>
      </c>
      <c r="B34">
        <v>39599.65</v>
      </c>
      <c r="C34">
        <v>39970.9</v>
      </c>
      <c r="D34">
        <v>39366.300000000003</v>
      </c>
      <c r="E34">
        <v>39894.699999999997</v>
      </c>
      <c r="F34">
        <v>295.05</v>
      </c>
      <c r="G34">
        <v>295.05</v>
      </c>
      <c r="H34">
        <f t="shared" si="0"/>
        <v>1</v>
      </c>
      <c r="M34">
        <v>39361.949999999997</v>
      </c>
      <c r="N34">
        <f t="shared" si="1"/>
        <v>237.70000000000437</v>
      </c>
      <c r="O34">
        <f t="shared" si="2"/>
        <v>237.70000000000437</v>
      </c>
    </row>
    <row r="35" spans="1:15" x14ac:dyDescent="0.25">
      <c r="A35" s="1">
        <v>45005</v>
      </c>
      <c r="B35">
        <v>39512.1</v>
      </c>
      <c r="C35">
        <v>39512.1</v>
      </c>
      <c r="D35">
        <v>38941.9</v>
      </c>
      <c r="E35">
        <v>39361.949999999997</v>
      </c>
      <c r="F35">
        <v>-150.15</v>
      </c>
      <c r="G35">
        <v>150.15</v>
      </c>
      <c r="H35">
        <f t="shared" si="0"/>
        <v>0</v>
      </c>
      <c r="M35">
        <v>39598.1</v>
      </c>
      <c r="N35">
        <f t="shared" si="1"/>
        <v>-86</v>
      </c>
      <c r="O35">
        <f t="shared" si="2"/>
        <v>86</v>
      </c>
    </row>
    <row r="36" spans="1:15" x14ac:dyDescent="0.25">
      <c r="A36" s="1">
        <v>45002</v>
      </c>
      <c r="B36">
        <v>39442.400000000001</v>
      </c>
      <c r="C36">
        <v>39705.15</v>
      </c>
      <c r="D36">
        <v>38926.800000000003</v>
      </c>
      <c r="E36">
        <v>39598.1</v>
      </c>
      <c r="F36">
        <v>155.69999999999999</v>
      </c>
      <c r="G36">
        <v>155.69999999999999</v>
      </c>
      <c r="H36">
        <f t="shared" si="0"/>
        <v>1</v>
      </c>
      <c r="M36">
        <v>39132.6</v>
      </c>
      <c r="N36">
        <f t="shared" si="1"/>
        <v>309.80000000000291</v>
      </c>
      <c r="O36">
        <f t="shared" si="2"/>
        <v>309.80000000000291</v>
      </c>
    </row>
    <row r="37" spans="1:15" x14ac:dyDescent="0.25">
      <c r="A37" s="1">
        <v>45001</v>
      </c>
      <c r="B37">
        <v>39061.699999999997</v>
      </c>
      <c r="C37">
        <v>39381.4</v>
      </c>
      <c r="D37">
        <v>38613.15</v>
      </c>
      <c r="E37">
        <v>39132.6</v>
      </c>
      <c r="F37">
        <v>70.900000000000006</v>
      </c>
      <c r="G37">
        <v>70.900000000000006</v>
      </c>
      <c r="H37">
        <f>IF(F37&gt;0,1,0)</f>
        <v>1</v>
      </c>
      <c r="M37">
        <v>39051.5</v>
      </c>
      <c r="N37">
        <f t="shared" si="1"/>
        <v>10.19999999999709</v>
      </c>
      <c r="O37">
        <f t="shared" si="2"/>
        <v>10.19999999999709</v>
      </c>
    </row>
    <row r="38" spans="1:15" x14ac:dyDescent="0.25">
      <c r="A38" s="1">
        <v>45000</v>
      </c>
      <c r="B38">
        <v>39777.9</v>
      </c>
      <c r="C38">
        <v>39914.1</v>
      </c>
      <c r="D38">
        <v>38934.65</v>
      </c>
      <c r="E38">
        <v>39051.5</v>
      </c>
      <c r="F38">
        <v>-726.4</v>
      </c>
      <c r="G38">
        <v>726.4</v>
      </c>
      <c r="H38">
        <f t="shared" si="0"/>
        <v>0</v>
      </c>
      <c r="M38">
        <v>39411.4</v>
      </c>
      <c r="N38">
        <f t="shared" si="1"/>
        <v>366.5</v>
      </c>
      <c r="O38">
        <f t="shared" si="2"/>
        <v>366.5</v>
      </c>
    </row>
    <row r="39" spans="1:15" x14ac:dyDescent="0.25">
      <c r="A39" s="1">
        <v>44999</v>
      </c>
      <c r="B39">
        <v>39522.400000000001</v>
      </c>
      <c r="C39">
        <v>39768.5</v>
      </c>
      <c r="D39">
        <v>39132.6</v>
      </c>
      <c r="E39">
        <v>39411.4</v>
      </c>
      <c r="F39">
        <v>-111</v>
      </c>
      <c r="G39">
        <v>111</v>
      </c>
      <c r="H39">
        <f t="shared" si="0"/>
        <v>0</v>
      </c>
      <c r="M39">
        <v>39564.699999999997</v>
      </c>
      <c r="N39">
        <f t="shared" si="1"/>
        <v>-42.299999999995634</v>
      </c>
      <c r="O39">
        <f t="shared" si="2"/>
        <v>42.299999999995634</v>
      </c>
    </row>
    <row r="40" spans="1:15" x14ac:dyDescent="0.25">
      <c r="A40" s="1">
        <v>44998</v>
      </c>
      <c r="B40">
        <v>40356.1</v>
      </c>
      <c r="C40">
        <v>40690.050000000003</v>
      </c>
      <c r="D40">
        <v>39454.6</v>
      </c>
      <c r="E40">
        <v>39564.699999999997</v>
      </c>
      <c r="F40">
        <v>-791.4</v>
      </c>
      <c r="G40">
        <v>791.4</v>
      </c>
      <c r="H40">
        <f t="shared" si="0"/>
        <v>0</v>
      </c>
      <c r="M40">
        <v>40485.449999999997</v>
      </c>
      <c r="N40">
        <f t="shared" si="1"/>
        <v>-129.34999999999854</v>
      </c>
      <c r="O40">
        <f t="shared" si="2"/>
        <v>129.34999999999854</v>
      </c>
    </row>
    <row r="41" spans="1:15" x14ac:dyDescent="0.25">
      <c r="A41" s="1">
        <v>44995</v>
      </c>
      <c r="B41">
        <v>40805.25</v>
      </c>
      <c r="C41">
        <v>40839</v>
      </c>
      <c r="D41">
        <v>40341.699999999997</v>
      </c>
      <c r="E41">
        <v>40485.449999999997</v>
      </c>
      <c r="F41">
        <v>-319.8</v>
      </c>
      <c r="G41">
        <v>319.8</v>
      </c>
      <c r="H41">
        <f t="shared" si="0"/>
        <v>0</v>
      </c>
      <c r="M41">
        <v>41256.75</v>
      </c>
      <c r="N41">
        <f t="shared" si="1"/>
        <v>-451.5</v>
      </c>
      <c r="O41">
        <f t="shared" si="2"/>
        <v>451.5</v>
      </c>
    </row>
    <row r="42" spans="1:15" x14ac:dyDescent="0.25">
      <c r="A42" s="1">
        <v>44994</v>
      </c>
      <c r="B42">
        <v>41532.65</v>
      </c>
      <c r="C42">
        <v>41659</v>
      </c>
      <c r="D42">
        <v>41208.1</v>
      </c>
      <c r="E42">
        <v>41256.75</v>
      </c>
      <c r="F42">
        <v>-275.89999999999998</v>
      </c>
      <c r="G42">
        <v>275.89999999999998</v>
      </c>
      <c r="H42">
        <f t="shared" si="0"/>
        <v>0</v>
      </c>
      <c r="M42">
        <v>41577.1</v>
      </c>
      <c r="N42">
        <f t="shared" si="1"/>
        <v>-44.44999999999709</v>
      </c>
      <c r="O42">
        <f t="shared" si="2"/>
        <v>44.44999999999709</v>
      </c>
    </row>
    <row r="43" spans="1:15" x14ac:dyDescent="0.25">
      <c r="A43" s="1">
        <v>44993</v>
      </c>
      <c r="B43">
        <v>41178.35</v>
      </c>
      <c r="C43">
        <v>41625.35</v>
      </c>
      <c r="D43">
        <v>41100.35</v>
      </c>
      <c r="E43">
        <v>41577.1</v>
      </c>
      <c r="F43">
        <v>398.75</v>
      </c>
      <c r="G43">
        <v>398.75</v>
      </c>
      <c r="H43">
        <f t="shared" si="0"/>
        <v>1</v>
      </c>
      <c r="M43">
        <v>41350.400000000001</v>
      </c>
      <c r="N43">
        <f t="shared" si="1"/>
        <v>-172.05000000000291</v>
      </c>
      <c r="O43">
        <f t="shared" si="2"/>
        <v>172.05000000000291</v>
      </c>
    </row>
    <row r="44" spans="1:15" x14ac:dyDescent="0.25">
      <c r="A44" s="1">
        <v>44991</v>
      </c>
      <c r="B44">
        <v>41418.400000000001</v>
      </c>
      <c r="C44">
        <v>41671.199999999997</v>
      </c>
      <c r="D44">
        <v>41259.15</v>
      </c>
      <c r="E44">
        <v>41350.400000000001</v>
      </c>
      <c r="F44">
        <v>-68</v>
      </c>
      <c r="G44">
        <v>68</v>
      </c>
      <c r="H44">
        <f t="shared" si="0"/>
        <v>0</v>
      </c>
      <c r="M44">
        <v>41251.35</v>
      </c>
      <c r="N44">
        <f t="shared" si="1"/>
        <v>167.05000000000291</v>
      </c>
      <c r="O44">
        <f t="shared" si="2"/>
        <v>167.05000000000291</v>
      </c>
    </row>
    <row r="45" spans="1:15" x14ac:dyDescent="0.25">
      <c r="A45" s="1">
        <v>44988</v>
      </c>
      <c r="B45">
        <v>40671.4</v>
      </c>
      <c r="C45">
        <v>41390.15</v>
      </c>
      <c r="D45">
        <v>40605.35</v>
      </c>
      <c r="E45">
        <v>41251.35</v>
      </c>
      <c r="F45">
        <v>579.95000000000005</v>
      </c>
      <c r="G45">
        <v>579.95000000000005</v>
      </c>
      <c r="H45">
        <f t="shared" si="0"/>
        <v>1</v>
      </c>
      <c r="M45">
        <v>40389.800000000003</v>
      </c>
      <c r="N45">
        <f t="shared" si="1"/>
        <v>281.59999999999854</v>
      </c>
      <c r="O45">
        <f t="shared" si="2"/>
        <v>281.59999999999854</v>
      </c>
    </row>
    <row r="46" spans="1:15" x14ac:dyDescent="0.25">
      <c r="A46" s="1">
        <v>44987</v>
      </c>
      <c r="B46">
        <v>40604.550000000003</v>
      </c>
      <c r="C46">
        <v>40773.25</v>
      </c>
      <c r="D46">
        <v>40312.9</v>
      </c>
      <c r="E46">
        <v>40389.800000000003</v>
      </c>
      <c r="F46">
        <v>-214.75</v>
      </c>
      <c r="G46">
        <v>214.75</v>
      </c>
      <c r="H46">
        <f t="shared" si="0"/>
        <v>0</v>
      </c>
      <c r="M46">
        <v>40698.15</v>
      </c>
      <c r="N46">
        <f t="shared" si="1"/>
        <v>-93.599999999998545</v>
      </c>
      <c r="O46">
        <f t="shared" si="2"/>
        <v>93.599999999998545</v>
      </c>
    </row>
    <row r="47" spans="1:15" x14ac:dyDescent="0.25">
      <c r="A47" s="1">
        <v>44986</v>
      </c>
      <c r="B47">
        <v>40473.85</v>
      </c>
      <c r="C47">
        <v>40725.35</v>
      </c>
      <c r="D47">
        <v>40341.949999999997</v>
      </c>
      <c r="E47">
        <v>40698.15</v>
      </c>
      <c r="F47">
        <v>224.3</v>
      </c>
      <c r="G47">
        <v>224.3</v>
      </c>
      <c r="H47">
        <f t="shared" si="0"/>
        <v>1</v>
      </c>
      <c r="M47">
        <v>40269.050000000003</v>
      </c>
      <c r="N47">
        <f t="shared" si="1"/>
        <v>204.79999999999563</v>
      </c>
      <c r="O47">
        <f t="shared" si="2"/>
        <v>204.79999999999563</v>
      </c>
    </row>
    <row r="48" spans="1:15" x14ac:dyDescent="0.25">
      <c r="A48" s="1">
        <v>44985</v>
      </c>
      <c r="B48">
        <v>40302.699999999997</v>
      </c>
      <c r="C48">
        <v>40391.449999999997</v>
      </c>
      <c r="D48">
        <v>40073</v>
      </c>
      <c r="E48">
        <v>40269.050000000003</v>
      </c>
      <c r="F48">
        <v>-33.65</v>
      </c>
      <c r="G48">
        <v>33.65</v>
      </c>
      <c r="H48">
        <f t="shared" si="0"/>
        <v>0</v>
      </c>
      <c r="M48">
        <v>40307.1</v>
      </c>
      <c r="N48">
        <f t="shared" si="1"/>
        <v>-4.4000000000014552</v>
      </c>
      <c r="O48">
        <f t="shared" si="2"/>
        <v>4.4000000000014552</v>
      </c>
    </row>
    <row r="49" spans="1:15" x14ac:dyDescent="0.25">
      <c r="A49" s="1">
        <v>44984</v>
      </c>
      <c r="B49">
        <v>39820.400000000001</v>
      </c>
      <c r="C49">
        <v>40371.449999999997</v>
      </c>
      <c r="D49">
        <v>39745.4</v>
      </c>
      <c r="E49">
        <v>40307.1</v>
      </c>
      <c r="F49">
        <v>486.7</v>
      </c>
      <c r="G49">
        <v>486.7</v>
      </c>
      <c r="H49">
        <f t="shared" si="0"/>
        <v>1</v>
      </c>
      <c r="M49">
        <v>39909.4</v>
      </c>
      <c r="N49">
        <f t="shared" si="1"/>
        <v>-89</v>
      </c>
      <c r="O49">
        <f t="shared" si="2"/>
        <v>89</v>
      </c>
    </row>
    <row r="50" spans="1:15" x14ac:dyDescent="0.25">
      <c r="A50" s="1">
        <v>44981</v>
      </c>
      <c r="B50">
        <v>40259.1</v>
      </c>
      <c r="C50">
        <v>40348.1</v>
      </c>
      <c r="D50">
        <v>39818.9</v>
      </c>
      <c r="E50">
        <v>39909.4</v>
      </c>
      <c r="F50">
        <v>-349.7</v>
      </c>
      <c r="G50">
        <v>349.7</v>
      </c>
      <c r="H50">
        <f t="shared" si="0"/>
        <v>0</v>
      </c>
      <c r="M50">
        <v>40001.550000000003</v>
      </c>
      <c r="N50">
        <f t="shared" si="1"/>
        <v>257.54999999999563</v>
      </c>
      <c r="O50">
        <f t="shared" si="2"/>
        <v>257.54999999999563</v>
      </c>
    </row>
    <row r="51" spans="1:15" x14ac:dyDescent="0.25">
      <c r="A51" s="1">
        <v>44980</v>
      </c>
      <c r="B51">
        <v>39983.699999999997</v>
      </c>
      <c r="C51">
        <v>40147.800000000003</v>
      </c>
      <c r="D51">
        <v>39600.25</v>
      </c>
      <c r="E51">
        <v>40001.550000000003</v>
      </c>
      <c r="F51">
        <v>17.850000000000001</v>
      </c>
      <c r="G51">
        <v>17.850000000000001</v>
      </c>
      <c r="H51">
        <f t="shared" si="0"/>
        <v>1</v>
      </c>
      <c r="M51">
        <v>39995.9</v>
      </c>
      <c r="N51">
        <f t="shared" si="1"/>
        <v>-12.200000000004366</v>
      </c>
      <c r="O51">
        <f t="shared" si="2"/>
        <v>12.200000000004366</v>
      </c>
    </row>
    <row r="52" spans="1:15" x14ac:dyDescent="0.25">
      <c r="A52" s="1">
        <v>44979</v>
      </c>
      <c r="B52">
        <v>40494.15</v>
      </c>
      <c r="C52">
        <v>40529.25</v>
      </c>
      <c r="D52">
        <v>39899</v>
      </c>
      <c r="E52">
        <v>39995.9</v>
      </c>
      <c r="F52">
        <v>-498.25</v>
      </c>
      <c r="G52">
        <v>498.25</v>
      </c>
      <c r="H52">
        <f t="shared" si="0"/>
        <v>0</v>
      </c>
      <c r="M52">
        <v>40673.599999999999</v>
      </c>
      <c r="N52">
        <f t="shared" si="1"/>
        <v>-179.44999999999709</v>
      </c>
      <c r="O52">
        <f t="shared" si="2"/>
        <v>179.44999999999709</v>
      </c>
    </row>
    <row r="53" spans="1:15" x14ac:dyDescent="0.25">
      <c r="A53" s="1">
        <v>44978</v>
      </c>
      <c r="B53">
        <v>40784.9</v>
      </c>
      <c r="C53">
        <v>40946.199999999997</v>
      </c>
      <c r="D53">
        <v>40508.25</v>
      </c>
      <c r="E53">
        <v>40673.599999999999</v>
      </c>
      <c r="F53">
        <v>-111.3</v>
      </c>
      <c r="G53">
        <v>111.3</v>
      </c>
      <c r="H53">
        <f t="shared" si="0"/>
        <v>0</v>
      </c>
      <c r="M53">
        <v>40701.699999999997</v>
      </c>
      <c r="N53">
        <f t="shared" si="1"/>
        <v>83.200000000004366</v>
      </c>
      <c r="O53">
        <f t="shared" si="2"/>
        <v>83.200000000004366</v>
      </c>
    </row>
    <row r="54" spans="1:15" x14ac:dyDescent="0.25">
      <c r="A54" s="1">
        <v>44977</v>
      </c>
      <c r="B54">
        <v>41221.550000000003</v>
      </c>
      <c r="C54">
        <v>41292.6</v>
      </c>
      <c r="D54">
        <v>40580.1</v>
      </c>
      <c r="E54">
        <v>40701.699999999997</v>
      </c>
      <c r="F54">
        <v>-519.85</v>
      </c>
      <c r="G54">
        <v>519.85</v>
      </c>
      <c r="H54">
        <f t="shared" si="0"/>
        <v>0</v>
      </c>
      <c r="M54">
        <v>41131.75</v>
      </c>
      <c r="N54">
        <f t="shared" si="1"/>
        <v>89.80000000000291</v>
      </c>
      <c r="O54">
        <f t="shared" si="2"/>
        <v>89.80000000000291</v>
      </c>
    </row>
    <row r="55" spans="1:15" x14ac:dyDescent="0.25">
      <c r="A55" s="1">
        <v>44974</v>
      </c>
      <c r="B55">
        <v>41514</v>
      </c>
      <c r="C55">
        <v>41516.300000000003</v>
      </c>
      <c r="D55">
        <v>40882.699999999997</v>
      </c>
      <c r="E55">
        <v>41131.75</v>
      </c>
      <c r="F55">
        <v>-382.25</v>
      </c>
      <c r="G55">
        <v>382.25</v>
      </c>
      <c r="H55">
        <f t="shared" si="0"/>
        <v>0</v>
      </c>
      <c r="M55">
        <v>41631.35</v>
      </c>
      <c r="N55">
        <f t="shared" si="1"/>
        <v>-117.34999999999854</v>
      </c>
      <c r="O55">
        <f t="shared" si="2"/>
        <v>117.34999999999854</v>
      </c>
    </row>
    <row r="56" spans="1:15" x14ac:dyDescent="0.25">
      <c r="A56" s="1">
        <v>44973</v>
      </c>
      <c r="B56">
        <v>41925.699999999997</v>
      </c>
      <c r="C56">
        <v>41979.1</v>
      </c>
      <c r="D56">
        <v>41521.949999999997</v>
      </c>
      <c r="E56">
        <v>41631.35</v>
      </c>
      <c r="F56">
        <v>-294.35000000000002</v>
      </c>
      <c r="G56">
        <v>294.35000000000002</v>
      </c>
      <c r="H56">
        <f t="shared" si="0"/>
        <v>0</v>
      </c>
      <c r="M56">
        <v>41731.050000000003</v>
      </c>
      <c r="N56">
        <f t="shared" si="1"/>
        <v>194.64999999999418</v>
      </c>
      <c r="O56">
        <f t="shared" si="2"/>
        <v>194.64999999999418</v>
      </c>
    </row>
    <row r="57" spans="1:15" x14ac:dyDescent="0.25">
      <c r="A57" s="1">
        <v>44972</v>
      </c>
      <c r="B57">
        <v>41674.6</v>
      </c>
      <c r="C57">
        <v>41795.449999999997</v>
      </c>
      <c r="D57">
        <v>41455.599999999999</v>
      </c>
      <c r="E57">
        <v>41731.050000000003</v>
      </c>
      <c r="F57">
        <v>56.45</v>
      </c>
      <c r="G57">
        <v>56.45</v>
      </c>
      <c r="H57">
        <f t="shared" si="0"/>
        <v>1</v>
      </c>
      <c r="M57">
        <v>41648.35</v>
      </c>
      <c r="N57">
        <f t="shared" si="1"/>
        <v>26.25</v>
      </c>
      <c r="O57">
        <f t="shared" si="2"/>
        <v>26.25</v>
      </c>
    </row>
    <row r="58" spans="1:15" x14ac:dyDescent="0.25">
      <c r="A58" s="1">
        <v>44971</v>
      </c>
      <c r="B58">
        <v>41410.449999999997</v>
      </c>
      <c r="C58">
        <v>41718</v>
      </c>
      <c r="D58">
        <v>41195.75</v>
      </c>
      <c r="E58">
        <v>41648.35</v>
      </c>
      <c r="F58">
        <v>237.9</v>
      </c>
      <c r="G58">
        <v>237.9</v>
      </c>
      <c r="H58">
        <f t="shared" si="0"/>
        <v>1</v>
      </c>
      <c r="M58">
        <v>41282.199999999997</v>
      </c>
      <c r="N58">
        <f t="shared" si="1"/>
        <v>128.25</v>
      </c>
      <c r="O58">
        <f t="shared" si="2"/>
        <v>128.25</v>
      </c>
    </row>
    <row r="59" spans="1:15" x14ac:dyDescent="0.25">
      <c r="A59" s="1">
        <v>44970</v>
      </c>
      <c r="B59">
        <v>41563.5</v>
      </c>
      <c r="C59">
        <v>41662.550000000003</v>
      </c>
      <c r="D59">
        <v>41157.9</v>
      </c>
      <c r="E59">
        <v>41282.199999999997</v>
      </c>
      <c r="F59">
        <v>-281.3</v>
      </c>
      <c r="G59">
        <v>281.3</v>
      </c>
      <c r="H59">
        <f t="shared" si="0"/>
        <v>0</v>
      </c>
      <c r="M59">
        <v>41559.4</v>
      </c>
      <c r="N59">
        <f t="shared" si="1"/>
        <v>4.0999999999985448</v>
      </c>
      <c r="O59">
        <f t="shared" si="2"/>
        <v>4.0999999999985448</v>
      </c>
    </row>
    <row r="60" spans="1:15" x14ac:dyDescent="0.25">
      <c r="A60" s="1">
        <v>44967</v>
      </c>
      <c r="B60">
        <v>41452.400000000001</v>
      </c>
      <c r="C60">
        <v>41678.9</v>
      </c>
      <c r="D60">
        <v>41424.9</v>
      </c>
      <c r="E60">
        <v>41559.4</v>
      </c>
      <c r="F60">
        <v>107</v>
      </c>
      <c r="G60">
        <v>107</v>
      </c>
      <c r="H60">
        <f t="shared" si="0"/>
        <v>1</v>
      </c>
      <c r="M60">
        <v>41554.300000000003</v>
      </c>
      <c r="N60">
        <f t="shared" si="1"/>
        <v>-101.90000000000146</v>
      </c>
      <c r="O60">
        <f t="shared" si="2"/>
        <v>101.90000000000146</v>
      </c>
    </row>
    <row r="61" spans="1:15" x14ac:dyDescent="0.25">
      <c r="A61" s="1">
        <v>44966</v>
      </c>
      <c r="B61">
        <v>41634</v>
      </c>
      <c r="C61">
        <v>41634</v>
      </c>
      <c r="D61">
        <v>41252.949999999997</v>
      </c>
      <c r="E61">
        <v>41554.300000000003</v>
      </c>
      <c r="F61">
        <v>-79.7</v>
      </c>
      <c r="G61">
        <v>79.7</v>
      </c>
      <c r="H61">
        <f t="shared" si="0"/>
        <v>0</v>
      </c>
      <c r="M61">
        <v>41537.65</v>
      </c>
      <c r="N61">
        <f t="shared" si="1"/>
        <v>96.349999999998545</v>
      </c>
      <c r="O61">
        <f t="shared" si="2"/>
        <v>96.349999999998545</v>
      </c>
    </row>
    <row r="62" spans="1:15" x14ac:dyDescent="0.25">
      <c r="A62" s="1">
        <v>44965</v>
      </c>
      <c r="B62">
        <v>41542.050000000003</v>
      </c>
      <c r="C62">
        <v>41791.949999999997</v>
      </c>
      <c r="D62">
        <v>41403.050000000003</v>
      </c>
      <c r="E62">
        <v>41537.65</v>
      </c>
      <c r="F62">
        <v>-4.4000000000000004</v>
      </c>
      <c r="G62">
        <v>4.4000000000000004</v>
      </c>
      <c r="H62">
        <f t="shared" si="0"/>
        <v>0</v>
      </c>
      <c r="M62">
        <v>41490.949999999997</v>
      </c>
      <c r="N62">
        <f t="shared" si="1"/>
        <v>51.100000000005821</v>
      </c>
      <c r="O62">
        <f t="shared" si="2"/>
        <v>51.100000000005821</v>
      </c>
    </row>
    <row r="63" spans="1:15" x14ac:dyDescent="0.25">
      <c r="A63" s="1">
        <v>44964</v>
      </c>
      <c r="B63">
        <v>41513.1</v>
      </c>
      <c r="C63">
        <v>41630.75</v>
      </c>
      <c r="D63">
        <v>41095.1</v>
      </c>
      <c r="E63">
        <v>41490.949999999997</v>
      </c>
      <c r="F63">
        <v>-22.15</v>
      </c>
      <c r="G63">
        <v>22.15</v>
      </c>
      <c r="H63">
        <f t="shared" si="0"/>
        <v>0</v>
      </c>
      <c r="M63">
        <v>41374.65</v>
      </c>
      <c r="N63">
        <f t="shared" si="1"/>
        <v>138.44999999999709</v>
      </c>
      <c r="O63">
        <f t="shared" si="2"/>
        <v>138.44999999999709</v>
      </c>
    </row>
    <row r="64" spans="1:15" x14ac:dyDescent="0.25">
      <c r="A64" s="1">
        <v>44963</v>
      </c>
      <c r="B64">
        <v>41530.15</v>
      </c>
      <c r="C64">
        <v>41724.5</v>
      </c>
      <c r="D64">
        <v>41261.199999999997</v>
      </c>
      <c r="E64">
        <v>41374.65</v>
      </c>
      <c r="F64">
        <v>-155.5</v>
      </c>
      <c r="G64">
        <v>155.5</v>
      </c>
      <c r="H64">
        <f>IF(F64&gt;0,1,0)</f>
        <v>0</v>
      </c>
      <c r="M64">
        <v>41499.699999999997</v>
      </c>
      <c r="N64">
        <f t="shared" si="1"/>
        <v>30.450000000004366</v>
      </c>
      <c r="O64">
        <f t="shared" si="2"/>
        <v>30.450000000004366</v>
      </c>
    </row>
    <row r="65" spans="1:15" x14ac:dyDescent="0.25">
      <c r="A65" s="1">
        <v>44960</v>
      </c>
      <c r="B65">
        <v>41019.35</v>
      </c>
      <c r="C65">
        <v>41539.949999999997</v>
      </c>
      <c r="D65">
        <v>40609.75</v>
      </c>
      <c r="E65">
        <v>41499.699999999997</v>
      </c>
      <c r="F65">
        <v>480.35</v>
      </c>
      <c r="G65">
        <v>480.35</v>
      </c>
      <c r="H65">
        <f t="shared" si="0"/>
        <v>1</v>
      </c>
      <c r="M65">
        <v>40669.300000000003</v>
      </c>
      <c r="N65">
        <f t="shared" si="1"/>
        <v>350.04999999999563</v>
      </c>
      <c r="O65">
        <f t="shared" si="2"/>
        <v>350.04999999999563</v>
      </c>
    </row>
    <row r="66" spans="1:15" x14ac:dyDescent="0.25">
      <c r="A66" s="1">
        <v>44959</v>
      </c>
      <c r="B66">
        <v>39943.35</v>
      </c>
      <c r="C66">
        <v>40757.599999999999</v>
      </c>
      <c r="D66">
        <v>39761.449999999997</v>
      </c>
      <c r="E66">
        <v>40669.300000000003</v>
      </c>
      <c r="F66">
        <v>725.95</v>
      </c>
      <c r="G66">
        <v>725.95</v>
      </c>
      <c r="H66">
        <f t="shared" si="0"/>
        <v>1</v>
      </c>
      <c r="M66">
        <v>40513</v>
      </c>
      <c r="N66">
        <f t="shared" si="1"/>
        <v>-569.65000000000146</v>
      </c>
      <c r="O66">
        <f t="shared" si="2"/>
        <v>569.65000000000146</v>
      </c>
    </row>
    <row r="67" spans="1:15" x14ac:dyDescent="0.25">
      <c r="A67" s="1">
        <v>44958</v>
      </c>
      <c r="B67">
        <v>41115</v>
      </c>
      <c r="C67">
        <v>42015.65</v>
      </c>
      <c r="D67">
        <v>39490.5</v>
      </c>
      <c r="E67">
        <v>40513</v>
      </c>
      <c r="F67">
        <v>-602</v>
      </c>
      <c r="G67">
        <v>602</v>
      </c>
      <c r="H67">
        <f t="shared" ref="H67:H88" si="3">IF(F67&gt;0,1,0)</f>
        <v>0</v>
      </c>
      <c r="M67">
        <v>40655.050000000003</v>
      </c>
      <c r="N67">
        <f t="shared" ref="N67:N87" si="4">B67-M67</f>
        <v>459.94999999999709</v>
      </c>
      <c r="O67">
        <f t="shared" ref="O67:O87" si="5">ABS(N:N)</f>
        <v>459.94999999999709</v>
      </c>
    </row>
    <row r="68" spans="1:15" x14ac:dyDescent="0.25">
      <c r="A68" s="1">
        <v>44957</v>
      </c>
      <c r="B68">
        <v>40563.85</v>
      </c>
      <c r="C68">
        <v>40811.65</v>
      </c>
      <c r="D68">
        <v>40167.699999999997</v>
      </c>
      <c r="E68">
        <v>40655.050000000003</v>
      </c>
      <c r="F68">
        <v>91.2</v>
      </c>
      <c r="G68">
        <v>91.2</v>
      </c>
      <c r="H68">
        <f t="shared" si="3"/>
        <v>1</v>
      </c>
      <c r="M68">
        <v>40387.449999999997</v>
      </c>
      <c r="N68">
        <f t="shared" si="4"/>
        <v>176.40000000000146</v>
      </c>
      <c r="O68">
        <f t="shared" si="5"/>
        <v>176.40000000000146</v>
      </c>
    </row>
    <row r="69" spans="1:15" x14ac:dyDescent="0.25">
      <c r="A69" s="1">
        <v>44956</v>
      </c>
      <c r="B69">
        <v>39856.15</v>
      </c>
      <c r="C69">
        <v>40789.550000000003</v>
      </c>
      <c r="D69">
        <v>39419.800000000003</v>
      </c>
      <c r="E69">
        <v>40387.449999999997</v>
      </c>
      <c r="F69">
        <v>531.29999999999995</v>
      </c>
      <c r="G69">
        <v>531.29999999999995</v>
      </c>
      <c r="H69">
        <f t="shared" si="3"/>
        <v>1</v>
      </c>
      <c r="M69">
        <v>40345.300000000003</v>
      </c>
      <c r="N69">
        <f t="shared" si="4"/>
        <v>-489.15000000000146</v>
      </c>
      <c r="O69">
        <f t="shared" si="5"/>
        <v>489.15000000000146</v>
      </c>
    </row>
    <row r="70" spans="1:15" x14ac:dyDescent="0.25">
      <c r="A70" s="1">
        <v>44953</v>
      </c>
      <c r="B70">
        <v>41382.35</v>
      </c>
      <c r="C70">
        <v>41417.9</v>
      </c>
      <c r="D70">
        <v>40148.800000000003</v>
      </c>
      <c r="E70">
        <v>40345.300000000003</v>
      </c>
      <c r="F70">
        <v>-1037.05</v>
      </c>
      <c r="G70">
        <v>1037.05</v>
      </c>
      <c r="H70">
        <f t="shared" si="3"/>
        <v>0</v>
      </c>
      <c r="M70">
        <v>41647.65</v>
      </c>
      <c r="N70">
        <f t="shared" si="4"/>
        <v>-265.30000000000291</v>
      </c>
      <c r="O70">
        <f t="shared" si="5"/>
        <v>265.30000000000291</v>
      </c>
    </row>
    <row r="71" spans="1:15" x14ac:dyDescent="0.25">
      <c r="A71" s="1">
        <v>44951</v>
      </c>
      <c r="B71">
        <v>42703.6</v>
      </c>
      <c r="C71">
        <v>42733.05</v>
      </c>
      <c r="D71">
        <v>41540.300000000003</v>
      </c>
      <c r="E71">
        <v>41647.65</v>
      </c>
      <c r="F71">
        <v>-1055.95</v>
      </c>
      <c r="G71">
        <v>1055.95</v>
      </c>
      <c r="H71">
        <f t="shared" si="3"/>
        <v>0</v>
      </c>
      <c r="M71">
        <v>42733.45</v>
      </c>
      <c r="N71">
        <f t="shared" si="4"/>
        <v>-29.849999999998545</v>
      </c>
      <c r="O71">
        <f t="shared" si="5"/>
        <v>29.849999999998545</v>
      </c>
    </row>
    <row r="72" spans="1:15" x14ac:dyDescent="0.25">
      <c r="A72" s="1">
        <v>44950</v>
      </c>
      <c r="B72">
        <v>42994.45</v>
      </c>
      <c r="C72">
        <v>43078.9</v>
      </c>
      <c r="D72">
        <v>42615.65</v>
      </c>
      <c r="E72">
        <v>42733.45</v>
      </c>
      <c r="F72">
        <v>-261</v>
      </c>
      <c r="G72">
        <v>261</v>
      </c>
      <c r="H72">
        <f t="shared" si="3"/>
        <v>0</v>
      </c>
      <c r="M72">
        <v>42821.25</v>
      </c>
      <c r="N72">
        <f t="shared" si="4"/>
        <v>173.19999999999709</v>
      </c>
      <c r="O72">
        <f t="shared" si="5"/>
        <v>173.19999999999709</v>
      </c>
    </row>
    <row r="73" spans="1:15" x14ac:dyDescent="0.25">
      <c r="A73" s="1">
        <v>44949</v>
      </c>
      <c r="B73">
        <v>42891.45</v>
      </c>
      <c r="C73">
        <v>43005.85</v>
      </c>
      <c r="D73">
        <v>42727.7</v>
      </c>
      <c r="E73">
        <v>42821.25</v>
      </c>
      <c r="F73">
        <v>-70.2</v>
      </c>
      <c r="G73">
        <v>70.2</v>
      </c>
      <c r="H73">
        <f t="shared" si="3"/>
        <v>0</v>
      </c>
      <c r="M73">
        <v>42506.8</v>
      </c>
      <c r="N73">
        <f t="shared" si="4"/>
        <v>384.64999999999418</v>
      </c>
      <c r="O73">
        <f t="shared" si="5"/>
        <v>384.64999999999418</v>
      </c>
    </row>
    <row r="74" spans="1:15" x14ac:dyDescent="0.25">
      <c r="A74" s="1">
        <v>44946</v>
      </c>
      <c r="B74">
        <v>42516.05</v>
      </c>
      <c r="C74">
        <v>42709.2</v>
      </c>
      <c r="D74">
        <v>42366.15</v>
      </c>
      <c r="E74">
        <v>42506.8</v>
      </c>
      <c r="F74">
        <v>-9.25</v>
      </c>
      <c r="G74">
        <v>9.25</v>
      </c>
      <c r="H74">
        <f t="shared" si="3"/>
        <v>0</v>
      </c>
      <c r="M74">
        <v>42328.85</v>
      </c>
      <c r="N74">
        <f t="shared" si="4"/>
        <v>187.20000000000437</v>
      </c>
      <c r="O74">
        <f t="shared" si="5"/>
        <v>187.20000000000437</v>
      </c>
    </row>
    <row r="75" spans="1:15" x14ac:dyDescent="0.25">
      <c r="A75" s="1">
        <v>44945</v>
      </c>
      <c r="B75">
        <v>42416.3</v>
      </c>
      <c r="C75">
        <v>42506.25</v>
      </c>
      <c r="D75">
        <v>42234.9</v>
      </c>
      <c r="E75">
        <v>42328.85</v>
      </c>
      <c r="F75">
        <v>-87.45</v>
      </c>
      <c r="G75">
        <v>87.45</v>
      </c>
      <c r="H75">
        <f t="shared" si="3"/>
        <v>0</v>
      </c>
      <c r="M75">
        <v>42458</v>
      </c>
      <c r="N75">
        <f t="shared" si="4"/>
        <v>-41.69999999999709</v>
      </c>
      <c r="O75">
        <f t="shared" si="5"/>
        <v>41.69999999999709</v>
      </c>
    </row>
    <row r="76" spans="1:15" x14ac:dyDescent="0.25">
      <c r="A76" s="1">
        <v>44944</v>
      </c>
      <c r="B76">
        <v>42271.8</v>
      </c>
      <c r="C76">
        <v>42555.9</v>
      </c>
      <c r="D76">
        <v>42119.65</v>
      </c>
      <c r="E76">
        <v>42458</v>
      </c>
      <c r="F76">
        <v>186.2</v>
      </c>
      <c r="G76">
        <v>186.2</v>
      </c>
      <c r="H76">
        <f t="shared" si="3"/>
        <v>1</v>
      </c>
      <c r="M76">
        <v>42235.05</v>
      </c>
      <c r="N76">
        <f t="shared" si="4"/>
        <v>36.75</v>
      </c>
      <c r="O76">
        <f t="shared" si="5"/>
        <v>36.75</v>
      </c>
    </row>
    <row r="77" spans="1:15" x14ac:dyDescent="0.25">
      <c r="A77" s="1">
        <v>44943</v>
      </c>
      <c r="B77">
        <v>42241.2</v>
      </c>
      <c r="C77">
        <v>42383.8</v>
      </c>
      <c r="D77">
        <v>41861.1</v>
      </c>
      <c r="E77">
        <v>42235.05</v>
      </c>
      <c r="F77">
        <v>-6.15</v>
      </c>
      <c r="G77">
        <v>6.15</v>
      </c>
      <c r="H77">
        <f t="shared" si="3"/>
        <v>0</v>
      </c>
      <c r="M77">
        <v>42167.55</v>
      </c>
      <c r="N77">
        <f t="shared" si="4"/>
        <v>73.649999999994179</v>
      </c>
      <c r="O77">
        <f t="shared" si="5"/>
        <v>73.649999999994179</v>
      </c>
    </row>
    <row r="78" spans="1:15" x14ac:dyDescent="0.25">
      <c r="A78" s="1">
        <v>44942</v>
      </c>
      <c r="B78">
        <v>42622.5</v>
      </c>
      <c r="C78">
        <v>42715.65</v>
      </c>
      <c r="D78">
        <v>42066.55</v>
      </c>
      <c r="E78">
        <v>42167.55</v>
      </c>
      <c r="F78">
        <v>-454.95</v>
      </c>
      <c r="G78">
        <v>454.95</v>
      </c>
      <c r="H78">
        <f t="shared" si="3"/>
        <v>0</v>
      </c>
      <c r="M78">
        <v>42371.25</v>
      </c>
      <c r="N78">
        <f t="shared" si="4"/>
        <v>251.25</v>
      </c>
      <c r="O78">
        <f t="shared" si="5"/>
        <v>251.25</v>
      </c>
    </row>
    <row r="79" spans="1:15" x14ac:dyDescent="0.25">
      <c r="A79" s="1">
        <v>44939</v>
      </c>
      <c r="B79">
        <v>42171.25</v>
      </c>
      <c r="C79">
        <v>42453.95</v>
      </c>
      <c r="D79">
        <v>41885.599999999999</v>
      </c>
      <c r="E79">
        <v>42371.25</v>
      </c>
      <c r="F79">
        <v>200</v>
      </c>
      <c r="G79">
        <v>200</v>
      </c>
      <c r="H79">
        <f t="shared" si="3"/>
        <v>1</v>
      </c>
      <c r="M79">
        <v>42082.25</v>
      </c>
      <c r="N79">
        <f t="shared" si="4"/>
        <v>89</v>
      </c>
      <c r="O79">
        <f t="shared" si="5"/>
        <v>89</v>
      </c>
    </row>
    <row r="80" spans="1:15" x14ac:dyDescent="0.25">
      <c r="A80" s="1">
        <v>44938</v>
      </c>
      <c r="B80">
        <v>42238.5</v>
      </c>
      <c r="C80">
        <v>42343.5</v>
      </c>
      <c r="D80">
        <v>41742.949999999997</v>
      </c>
      <c r="E80">
        <v>42082.25</v>
      </c>
      <c r="F80">
        <v>-156.25</v>
      </c>
      <c r="G80">
        <v>156.25</v>
      </c>
      <c r="H80">
        <f t="shared" si="3"/>
        <v>0</v>
      </c>
      <c r="M80">
        <v>42232.7</v>
      </c>
      <c r="N80">
        <f t="shared" si="4"/>
        <v>5.8000000000029104</v>
      </c>
      <c r="O80">
        <f t="shared" si="5"/>
        <v>5.8000000000029104</v>
      </c>
    </row>
    <row r="81" spans="1:15" x14ac:dyDescent="0.25">
      <c r="A81" s="1">
        <v>44937</v>
      </c>
      <c r="B81">
        <v>42071.85</v>
      </c>
      <c r="C81">
        <v>42318</v>
      </c>
      <c r="D81">
        <v>41729</v>
      </c>
      <c r="E81">
        <v>42232.7</v>
      </c>
      <c r="F81">
        <v>160.85</v>
      </c>
      <c r="G81">
        <v>160.85</v>
      </c>
      <c r="H81">
        <f t="shared" si="3"/>
        <v>1</v>
      </c>
      <c r="M81">
        <v>42014.75</v>
      </c>
      <c r="N81">
        <f t="shared" si="4"/>
        <v>57.099999999998545</v>
      </c>
      <c r="O81">
        <f t="shared" si="5"/>
        <v>57.099999999998545</v>
      </c>
    </row>
    <row r="82" spans="1:15" x14ac:dyDescent="0.25">
      <c r="A82" s="1">
        <v>44936</v>
      </c>
      <c r="B82">
        <v>42642</v>
      </c>
      <c r="C82">
        <v>42674.25</v>
      </c>
      <c r="D82">
        <v>41835.75</v>
      </c>
      <c r="E82">
        <v>42014.75</v>
      </c>
      <c r="F82">
        <v>-627.25</v>
      </c>
      <c r="G82">
        <v>627.25</v>
      </c>
      <c r="H82">
        <f t="shared" si="3"/>
        <v>0</v>
      </c>
      <c r="M82">
        <v>42582.75</v>
      </c>
      <c r="N82">
        <f t="shared" si="4"/>
        <v>59.25</v>
      </c>
      <c r="O82">
        <f t="shared" si="5"/>
        <v>59.25</v>
      </c>
    </row>
    <row r="83" spans="1:15" x14ac:dyDescent="0.25">
      <c r="A83" s="1">
        <v>44935</v>
      </c>
      <c r="B83">
        <v>42404.85</v>
      </c>
      <c r="C83">
        <v>42716.800000000003</v>
      </c>
      <c r="D83">
        <v>42186.55</v>
      </c>
      <c r="E83">
        <v>42582.75</v>
      </c>
      <c r="F83">
        <v>177.9</v>
      </c>
      <c r="G83">
        <v>177.9</v>
      </c>
      <c r="H83">
        <f t="shared" si="3"/>
        <v>1</v>
      </c>
      <c r="M83">
        <v>42188.800000000003</v>
      </c>
      <c r="N83">
        <f t="shared" si="4"/>
        <v>216.04999999999563</v>
      </c>
      <c r="O83">
        <f t="shared" si="5"/>
        <v>216.04999999999563</v>
      </c>
    </row>
    <row r="84" spans="1:15" x14ac:dyDescent="0.25">
      <c r="A84" s="1">
        <v>44932</v>
      </c>
      <c r="B84">
        <v>42649.7</v>
      </c>
      <c r="C84">
        <v>42685.9</v>
      </c>
      <c r="D84">
        <v>41877</v>
      </c>
      <c r="E84">
        <v>42188.800000000003</v>
      </c>
      <c r="F84">
        <v>-460.9</v>
      </c>
      <c r="G84">
        <v>460.9</v>
      </c>
      <c r="H84">
        <f t="shared" si="3"/>
        <v>0</v>
      </c>
      <c r="M84">
        <v>42608.7</v>
      </c>
      <c r="N84">
        <f t="shared" si="4"/>
        <v>41</v>
      </c>
      <c r="O84">
        <f t="shared" si="5"/>
        <v>41</v>
      </c>
    </row>
    <row r="85" spans="1:15" x14ac:dyDescent="0.25">
      <c r="A85" s="1">
        <v>44931</v>
      </c>
      <c r="B85">
        <v>43073.05</v>
      </c>
      <c r="C85">
        <v>43137.55</v>
      </c>
      <c r="D85">
        <v>42298.6</v>
      </c>
      <c r="E85">
        <v>42608.7</v>
      </c>
      <c r="F85">
        <v>-464.35</v>
      </c>
      <c r="G85">
        <v>464.35</v>
      </c>
      <c r="H85">
        <f t="shared" si="3"/>
        <v>0</v>
      </c>
      <c r="M85">
        <v>42958.8</v>
      </c>
      <c r="N85">
        <f t="shared" si="4"/>
        <v>114.25</v>
      </c>
      <c r="O85">
        <f t="shared" si="5"/>
        <v>114.25</v>
      </c>
    </row>
    <row r="86" spans="1:15" x14ac:dyDescent="0.25">
      <c r="A86" s="1">
        <v>44930</v>
      </c>
      <c r="B86">
        <v>43417.5</v>
      </c>
      <c r="C86">
        <v>43578.400000000001</v>
      </c>
      <c r="D86">
        <v>42858.65</v>
      </c>
      <c r="E86">
        <v>42958.8</v>
      </c>
      <c r="F86">
        <v>-458.7</v>
      </c>
      <c r="G86">
        <v>458.7</v>
      </c>
      <c r="H86">
        <f t="shared" si="3"/>
        <v>0</v>
      </c>
      <c r="M86">
        <v>43425.25</v>
      </c>
      <c r="N86">
        <f t="shared" si="4"/>
        <v>-7.75</v>
      </c>
      <c r="O86">
        <f t="shared" si="5"/>
        <v>7.75</v>
      </c>
    </row>
    <row r="87" spans="1:15" x14ac:dyDescent="0.25">
      <c r="A87" s="1">
        <v>44929</v>
      </c>
      <c r="B87">
        <v>43151.45</v>
      </c>
      <c r="C87">
        <v>43482.8</v>
      </c>
      <c r="D87">
        <v>43148.45</v>
      </c>
      <c r="E87">
        <v>43425.25</v>
      </c>
      <c r="F87">
        <v>273.8</v>
      </c>
      <c r="G87">
        <v>273.8</v>
      </c>
      <c r="H87">
        <f t="shared" si="3"/>
        <v>1</v>
      </c>
      <c r="M87">
        <v>43203.1</v>
      </c>
      <c r="N87">
        <f t="shared" si="4"/>
        <v>-51.650000000001455</v>
      </c>
      <c r="O87">
        <f t="shared" si="5"/>
        <v>51.650000000001455</v>
      </c>
    </row>
    <row r="88" spans="1:15" x14ac:dyDescent="0.25">
      <c r="A88" s="1">
        <v>44928</v>
      </c>
      <c r="B88">
        <v>43038.25</v>
      </c>
      <c r="C88">
        <v>43382.75</v>
      </c>
      <c r="D88">
        <v>42961.75</v>
      </c>
      <c r="E88">
        <v>43203.1</v>
      </c>
      <c r="F88">
        <v>164.85</v>
      </c>
      <c r="G88">
        <v>164.85</v>
      </c>
      <c r="H88">
        <f t="shared" si="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7"/>
  <sheetViews>
    <sheetView workbookViewId="0">
      <selection activeCell="C41" sqref="C41"/>
    </sheetView>
  </sheetViews>
  <sheetFormatPr defaultRowHeight="15" x14ac:dyDescent="0.25"/>
  <sheetData>
    <row r="1" spans="1:1" x14ac:dyDescent="0.25">
      <c r="A1" t="s">
        <v>17</v>
      </c>
    </row>
    <row r="2" spans="1:1" x14ac:dyDescent="0.25">
      <c r="A2">
        <v>471</v>
      </c>
    </row>
    <row r="3" spans="1:1" x14ac:dyDescent="0.25">
      <c r="A3">
        <v>459.94999999999709</v>
      </c>
    </row>
    <row r="4" spans="1:1" x14ac:dyDescent="0.25">
      <c r="A4">
        <v>397.34999999999854</v>
      </c>
    </row>
    <row r="5" spans="1:1" x14ac:dyDescent="0.25">
      <c r="A5">
        <v>384.64999999999418</v>
      </c>
    </row>
    <row r="6" spans="1:1" x14ac:dyDescent="0.25">
      <c r="A6">
        <v>366.5</v>
      </c>
    </row>
    <row r="7" spans="1:1" x14ac:dyDescent="0.25">
      <c r="A7">
        <v>351.94999999999709</v>
      </c>
    </row>
    <row r="8" spans="1:1" x14ac:dyDescent="0.25">
      <c r="A8">
        <v>350.04999999999563</v>
      </c>
    </row>
    <row r="9" spans="1:1" x14ac:dyDescent="0.25">
      <c r="A9">
        <v>321.09999999999854</v>
      </c>
    </row>
    <row r="10" spans="1:1" x14ac:dyDescent="0.25">
      <c r="A10">
        <v>309.80000000000291</v>
      </c>
    </row>
    <row r="11" spans="1:1" x14ac:dyDescent="0.25">
      <c r="A11">
        <v>281.59999999999854</v>
      </c>
    </row>
    <row r="12" spans="1:1" x14ac:dyDescent="0.25">
      <c r="A12">
        <v>257.54999999999563</v>
      </c>
    </row>
    <row r="13" spans="1:1" x14ac:dyDescent="0.25">
      <c r="A13">
        <v>251.25</v>
      </c>
    </row>
    <row r="14" spans="1:1" x14ac:dyDescent="0.25">
      <c r="A14">
        <v>237.70000000000437</v>
      </c>
    </row>
    <row r="15" spans="1:1" x14ac:dyDescent="0.25">
      <c r="A15">
        <v>216.04999999999563</v>
      </c>
    </row>
    <row r="16" spans="1:1" x14ac:dyDescent="0.25">
      <c r="A16">
        <v>204.79999999999563</v>
      </c>
    </row>
    <row r="17" spans="1:1" x14ac:dyDescent="0.25">
      <c r="A17">
        <v>204.04999999999563</v>
      </c>
    </row>
    <row r="18" spans="1:1" x14ac:dyDescent="0.25">
      <c r="A18">
        <v>194.64999999999418</v>
      </c>
    </row>
    <row r="19" spans="1:1" x14ac:dyDescent="0.25">
      <c r="A19">
        <v>187.20000000000437</v>
      </c>
    </row>
    <row r="20" spans="1:1" x14ac:dyDescent="0.25">
      <c r="A20">
        <v>176.40000000000146</v>
      </c>
    </row>
    <row r="21" spans="1:1" x14ac:dyDescent="0.25">
      <c r="A21">
        <v>173.19999999999709</v>
      </c>
    </row>
    <row r="22" spans="1:1" x14ac:dyDescent="0.25">
      <c r="A22">
        <v>167.05000000000291</v>
      </c>
    </row>
    <row r="23" spans="1:1" x14ac:dyDescent="0.25">
      <c r="A23">
        <v>161.15000000000146</v>
      </c>
    </row>
    <row r="24" spans="1:1" x14ac:dyDescent="0.25">
      <c r="A24">
        <v>159.25</v>
      </c>
    </row>
    <row r="25" spans="1:1" x14ac:dyDescent="0.25">
      <c r="A25">
        <v>154.55000000000291</v>
      </c>
    </row>
    <row r="26" spans="1:1" x14ac:dyDescent="0.25">
      <c r="A26">
        <v>144.39999999999418</v>
      </c>
    </row>
    <row r="27" spans="1:1" x14ac:dyDescent="0.25">
      <c r="A27">
        <v>141.30000000000291</v>
      </c>
    </row>
    <row r="28" spans="1:1" x14ac:dyDescent="0.25">
      <c r="A28">
        <v>138.44999999999709</v>
      </c>
    </row>
    <row r="29" spans="1:1" x14ac:dyDescent="0.25">
      <c r="A29">
        <v>135.65000000000146</v>
      </c>
    </row>
    <row r="30" spans="1:1" x14ac:dyDescent="0.25">
      <c r="A30">
        <v>128.25</v>
      </c>
    </row>
    <row r="31" spans="1:1" x14ac:dyDescent="0.25">
      <c r="A31">
        <v>122.15000000000146</v>
      </c>
    </row>
    <row r="32" spans="1:1" x14ac:dyDescent="0.25">
      <c r="A32">
        <v>114.25</v>
      </c>
    </row>
    <row r="33" spans="1:1" x14ac:dyDescent="0.25">
      <c r="A33">
        <v>113.75</v>
      </c>
    </row>
    <row r="34" spans="1:1" x14ac:dyDescent="0.25">
      <c r="A34">
        <v>96.349999999998545</v>
      </c>
    </row>
    <row r="35" spans="1:1" x14ac:dyDescent="0.25">
      <c r="A35">
        <v>95.849999999998545</v>
      </c>
    </row>
    <row r="36" spans="1:1" x14ac:dyDescent="0.25">
      <c r="A36">
        <v>89.80000000000291</v>
      </c>
    </row>
    <row r="37" spans="1:1" x14ac:dyDescent="0.25">
      <c r="A37">
        <v>89.349999999998545</v>
      </c>
    </row>
    <row r="38" spans="1:1" x14ac:dyDescent="0.25">
      <c r="A38">
        <v>89</v>
      </c>
    </row>
    <row r="39" spans="1:1" x14ac:dyDescent="0.25">
      <c r="A39">
        <v>87.150000000001455</v>
      </c>
    </row>
    <row r="40" spans="1:1" x14ac:dyDescent="0.25">
      <c r="A40">
        <v>83.200000000004366</v>
      </c>
    </row>
    <row r="41" spans="1:1" x14ac:dyDescent="0.25">
      <c r="A41">
        <v>77.099999999998545</v>
      </c>
    </row>
    <row r="42" spans="1:1" x14ac:dyDescent="0.25">
      <c r="A42">
        <v>75.150000000001455</v>
      </c>
    </row>
    <row r="43" spans="1:1" x14ac:dyDescent="0.25">
      <c r="A43">
        <v>73.649999999994179</v>
      </c>
    </row>
    <row r="44" spans="1:1" x14ac:dyDescent="0.25">
      <c r="A44">
        <v>64.5</v>
      </c>
    </row>
    <row r="45" spans="1:1" x14ac:dyDescent="0.25">
      <c r="A45">
        <v>59.5</v>
      </c>
    </row>
    <row r="46" spans="1:1" x14ac:dyDescent="0.25">
      <c r="A46">
        <v>59.25</v>
      </c>
    </row>
    <row r="47" spans="1:1" x14ac:dyDescent="0.25">
      <c r="A47">
        <v>57.099999999998545</v>
      </c>
    </row>
    <row r="48" spans="1:1" x14ac:dyDescent="0.25">
      <c r="A48">
        <v>51.100000000005821</v>
      </c>
    </row>
    <row r="49" spans="1:1" x14ac:dyDescent="0.25">
      <c r="A49">
        <v>44.650000000001455</v>
      </c>
    </row>
    <row r="50" spans="1:1" x14ac:dyDescent="0.25">
      <c r="A50">
        <v>43.650000000001455</v>
      </c>
    </row>
    <row r="51" spans="1:1" x14ac:dyDescent="0.25">
      <c r="A51">
        <v>41</v>
      </c>
    </row>
    <row r="52" spans="1:1" x14ac:dyDescent="0.25">
      <c r="A52">
        <v>36.75</v>
      </c>
    </row>
    <row r="53" spans="1:1" x14ac:dyDescent="0.25">
      <c r="A53">
        <v>30.450000000004366</v>
      </c>
    </row>
    <row r="54" spans="1:1" x14ac:dyDescent="0.25">
      <c r="A54">
        <v>26.25</v>
      </c>
    </row>
    <row r="55" spans="1:1" x14ac:dyDescent="0.25">
      <c r="A55">
        <v>14.900000000001455</v>
      </c>
    </row>
    <row r="56" spans="1:1" x14ac:dyDescent="0.25">
      <c r="A56">
        <v>10.19999999999709</v>
      </c>
    </row>
    <row r="57" spans="1:1" x14ac:dyDescent="0.25">
      <c r="A57">
        <v>5.8000000000029104</v>
      </c>
    </row>
    <row r="58" spans="1:1" x14ac:dyDescent="0.25">
      <c r="A58">
        <v>4.0999999999985448</v>
      </c>
    </row>
    <row r="59" spans="1:1" x14ac:dyDescent="0.25">
      <c r="A59">
        <v>-4.4000000000014552</v>
      </c>
    </row>
    <row r="60" spans="1:1" x14ac:dyDescent="0.25">
      <c r="A60">
        <v>-7.75</v>
      </c>
    </row>
    <row r="61" spans="1:1" x14ac:dyDescent="0.25">
      <c r="A61">
        <v>-12.200000000004366</v>
      </c>
    </row>
    <row r="62" spans="1:1" x14ac:dyDescent="0.25">
      <c r="A62">
        <v>-16.94999999999709</v>
      </c>
    </row>
    <row r="63" spans="1:1" x14ac:dyDescent="0.25">
      <c r="A63">
        <v>-29.849999999998545</v>
      </c>
    </row>
    <row r="64" spans="1:1" x14ac:dyDescent="0.25">
      <c r="A64">
        <v>-41.69999999999709</v>
      </c>
    </row>
    <row r="65" spans="1:1" x14ac:dyDescent="0.25">
      <c r="A65">
        <v>-42.299999999995634</v>
      </c>
    </row>
    <row r="66" spans="1:1" x14ac:dyDescent="0.25">
      <c r="A66">
        <v>-44.44999999999709</v>
      </c>
    </row>
    <row r="67" spans="1:1" x14ac:dyDescent="0.25">
      <c r="A67">
        <v>-51.650000000001455</v>
      </c>
    </row>
    <row r="68" spans="1:1" x14ac:dyDescent="0.25">
      <c r="A68">
        <v>-58.450000000004366</v>
      </c>
    </row>
    <row r="69" spans="1:1" x14ac:dyDescent="0.25">
      <c r="A69">
        <v>-61.650000000001455</v>
      </c>
    </row>
    <row r="70" spans="1:1" x14ac:dyDescent="0.25">
      <c r="A70">
        <v>-76</v>
      </c>
    </row>
    <row r="71" spans="1:1" x14ac:dyDescent="0.25">
      <c r="A71">
        <v>-76.599999999998545</v>
      </c>
    </row>
    <row r="72" spans="1:1" x14ac:dyDescent="0.25">
      <c r="A72">
        <v>-86</v>
      </c>
    </row>
    <row r="73" spans="1:1" x14ac:dyDescent="0.25">
      <c r="A73">
        <v>-89</v>
      </c>
    </row>
    <row r="74" spans="1:1" x14ac:dyDescent="0.25">
      <c r="A74">
        <v>-93.599999999998545</v>
      </c>
    </row>
    <row r="75" spans="1:1" x14ac:dyDescent="0.25">
      <c r="A75">
        <v>-101.90000000000146</v>
      </c>
    </row>
    <row r="76" spans="1:1" x14ac:dyDescent="0.25">
      <c r="A76">
        <v>-117.34999999999854</v>
      </c>
    </row>
    <row r="77" spans="1:1" x14ac:dyDescent="0.25">
      <c r="A77">
        <v>-119.44999999999709</v>
      </c>
    </row>
    <row r="78" spans="1:1" x14ac:dyDescent="0.25">
      <c r="A78">
        <v>-129.34999999999854</v>
      </c>
    </row>
    <row r="79" spans="1:1" x14ac:dyDescent="0.25">
      <c r="A79">
        <v>-162.90000000000146</v>
      </c>
    </row>
    <row r="80" spans="1:1" x14ac:dyDescent="0.25">
      <c r="A80">
        <v>-172.05000000000291</v>
      </c>
    </row>
    <row r="81" spans="1:1" x14ac:dyDescent="0.25">
      <c r="A81">
        <v>-179.44999999999709</v>
      </c>
    </row>
    <row r="82" spans="1:1" x14ac:dyDescent="0.25">
      <c r="A82">
        <v>-197.25</v>
      </c>
    </row>
    <row r="83" spans="1:1" x14ac:dyDescent="0.25">
      <c r="A83">
        <v>-265.30000000000291</v>
      </c>
    </row>
    <row r="84" spans="1:1" x14ac:dyDescent="0.25">
      <c r="A84">
        <v>-451.5</v>
      </c>
    </row>
    <row r="85" spans="1:1" x14ac:dyDescent="0.25">
      <c r="A85">
        <v>-489.15000000000146</v>
      </c>
    </row>
    <row r="86" spans="1:1" x14ac:dyDescent="0.25">
      <c r="A86">
        <v>-569.65000000000146</v>
      </c>
    </row>
    <row r="87" spans="1:1" x14ac:dyDescent="0.25">
      <c r="A87">
        <v>-574.79999999999563</v>
      </c>
    </row>
  </sheetData>
  <sortState ref="A2:A88">
    <sortCondition descending="1"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8"/>
  <sheetViews>
    <sheetView workbookViewId="0">
      <selection activeCell="A28" sqref="A2:A28"/>
    </sheetView>
  </sheetViews>
  <sheetFormatPr defaultRowHeight="15" x14ac:dyDescent="0.25"/>
  <cols>
    <col min="1" max="1" width="21.140625" bestFit="1" customWidth="1"/>
  </cols>
  <sheetData>
    <row r="1" spans="1:1" x14ac:dyDescent="0.25">
      <c r="A1" t="s">
        <v>6</v>
      </c>
    </row>
    <row r="2" spans="1:1" x14ac:dyDescent="0.25">
      <c r="A2">
        <v>1055.95</v>
      </c>
    </row>
    <row r="3" spans="1:1" x14ac:dyDescent="0.25">
      <c r="A3">
        <v>1037.05</v>
      </c>
    </row>
    <row r="4" spans="1:1" x14ac:dyDescent="0.25">
      <c r="A4">
        <v>791.4</v>
      </c>
    </row>
    <row r="5" spans="1:1" x14ac:dyDescent="0.25">
      <c r="A5">
        <v>726.4</v>
      </c>
    </row>
    <row r="6" spans="1:1" x14ac:dyDescent="0.25">
      <c r="A6">
        <v>725.95</v>
      </c>
    </row>
    <row r="7" spans="1:1" x14ac:dyDescent="0.25">
      <c r="A7">
        <v>627.25</v>
      </c>
    </row>
    <row r="8" spans="1:1" x14ac:dyDescent="0.25">
      <c r="A8">
        <v>602</v>
      </c>
    </row>
    <row r="9" spans="1:1" x14ac:dyDescent="0.25">
      <c r="A9">
        <v>579.95000000000005</v>
      </c>
    </row>
    <row r="10" spans="1:1" x14ac:dyDescent="0.25">
      <c r="A10">
        <v>531.29999999999995</v>
      </c>
    </row>
    <row r="11" spans="1:1" x14ac:dyDescent="0.25">
      <c r="A11">
        <v>519.85</v>
      </c>
    </row>
    <row r="12" spans="1:1" x14ac:dyDescent="0.25">
      <c r="A12">
        <v>498.25</v>
      </c>
    </row>
    <row r="13" spans="1:1" x14ac:dyDescent="0.25">
      <c r="A13">
        <v>487.15</v>
      </c>
    </row>
    <row r="14" spans="1:1" x14ac:dyDescent="0.25">
      <c r="A14">
        <v>486.7</v>
      </c>
    </row>
    <row r="15" spans="1:1" x14ac:dyDescent="0.25">
      <c r="A15">
        <v>480.35</v>
      </c>
    </row>
    <row r="16" spans="1:1" x14ac:dyDescent="0.25">
      <c r="A16">
        <v>464.35</v>
      </c>
    </row>
    <row r="17" spans="1:1" x14ac:dyDescent="0.25">
      <c r="A17">
        <v>460.9</v>
      </c>
    </row>
    <row r="18" spans="1:1" x14ac:dyDescent="0.25">
      <c r="A18">
        <v>458.7</v>
      </c>
    </row>
    <row r="19" spans="1:1" x14ac:dyDescent="0.25">
      <c r="A19">
        <v>454.95</v>
      </c>
    </row>
    <row r="20" spans="1:1" x14ac:dyDescent="0.25">
      <c r="A20">
        <v>452.45</v>
      </c>
    </row>
    <row r="21" spans="1:1" x14ac:dyDescent="0.25">
      <c r="A21">
        <v>449.45</v>
      </c>
    </row>
    <row r="22" spans="1:1" x14ac:dyDescent="0.25">
      <c r="A22">
        <v>449.35</v>
      </c>
    </row>
    <row r="23" spans="1:1" x14ac:dyDescent="0.25">
      <c r="A23">
        <v>398.75</v>
      </c>
    </row>
    <row r="24" spans="1:1" x14ac:dyDescent="0.25">
      <c r="A24">
        <v>382.25</v>
      </c>
    </row>
    <row r="25" spans="1:1" x14ac:dyDescent="0.25">
      <c r="A25">
        <v>377.4</v>
      </c>
    </row>
    <row r="26" spans="1:1" x14ac:dyDescent="0.25">
      <c r="A26">
        <v>349.7</v>
      </c>
    </row>
    <row r="27" spans="1:1" x14ac:dyDescent="0.25">
      <c r="A27">
        <v>341</v>
      </c>
    </row>
    <row r="28" spans="1:1" x14ac:dyDescent="0.25">
      <c r="A28">
        <v>319.8</v>
      </c>
    </row>
    <row r="29" spans="1:1" x14ac:dyDescent="0.25">
      <c r="A29">
        <v>298.60000000000002</v>
      </c>
    </row>
    <row r="30" spans="1:1" x14ac:dyDescent="0.25">
      <c r="A30">
        <v>295.05</v>
      </c>
    </row>
    <row r="31" spans="1:1" x14ac:dyDescent="0.25">
      <c r="A31">
        <v>294.35000000000002</v>
      </c>
    </row>
    <row r="32" spans="1:1" x14ac:dyDescent="0.25">
      <c r="A32">
        <v>281.5</v>
      </c>
    </row>
    <row r="33" spans="1:1" x14ac:dyDescent="0.25">
      <c r="A33">
        <v>281.3</v>
      </c>
    </row>
    <row r="34" spans="1:1" x14ac:dyDescent="0.25">
      <c r="A34">
        <v>275.89999999999998</v>
      </c>
    </row>
    <row r="35" spans="1:1" x14ac:dyDescent="0.25">
      <c r="A35">
        <v>273.8</v>
      </c>
    </row>
    <row r="36" spans="1:1" x14ac:dyDescent="0.25">
      <c r="A36">
        <v>270.85000000000002</v>
      </c>
    </row>
    <row r="37" spans="1:1" x14ac:dyDescent="0.25">
      <c r="A37">
        <v>261</v>
      </c>
    </row>
    <row r="38" spans="1:1" x14ac:dyDescent="0.25">
      <c r="A38">
        <v>246.95</v>
      </c>
    </row>
    <row r="39" spans="1:1" x14ac:dyDescent="0.25">
      <c r="A39">
        <v>240.4</v>
      </c>
    </row>
    <row r="40" spans="1:1" x14ac:dyDescent="0.25">
      <c r="A40">
        <v>237.9</v>
      </c>
    </row>
    <row r="41" spans="1:1" x14ac:dyDescent="0.25">
      <c r="A41">
        <v>224.3</v>
      </c>
    </row>
    <row r="42" spans="1:1" x14ac:dyDescent="0.25">
      <c r="A42">
        <v>219.25</v>
      </c>
    </row>
    <row r="43" spans="1:1" x14ac:dyDescent="0.25">
      <c r="A43">
        <v>214.75</v>
      </c>
    </row>
    <row r="44" spans="1:1" x14ac:dyDescent="0.25">
      <c r="A44">
        <v>200</v>
      </c>
    </row>
    <row r="45" spans="1:1" x14ac:dyDescent="0.25">
      <c r="A45">
        <v>188.4</v>
      </c>
    </row>
    <row r="46" spans="1:1" x14ac:dyDescent="0.25">
      <c r="A46">
        <v>186.2</v>
      </c>
    </row>
    <row r="47" spans="1:1" x14ac:dyDescent="0.25">
      <c r="A47">
        <v>177.9</v>
      </c>
    </row>
    <row r="48" spans="1:1" x14ac:dyDescent="0.25">
      <c r="A48">
        <v>165.8</v>
      </c>
    </row>
    <row r="49" spans="1:1" x14ac:dyDescent="0.25">
      <c r="A49">
        <v>164.85</v>
      </c>
    </row>
    <row r="50" spans="1:1" x14ac:dyDescent="0.25">
      <c r="A50">
        <v>160.85</v>
      </c>
    </row>
    <row r="51" spans="1:1" x14ac:dyDescent="0.25">
      <c r="A51">
        <v>159.9</v>
      </c>
    </row>
    <row r="52" spans="1:1" x14ac:dyDescent="0.25">
      <c r="A52">
        <v>157.85</v>
      </c>
    </row>
    <row r="53" spans="1:1" x14ac:dyDescent="0.25">
      <c r="A53">
        <v>156.25</v>
      </c>
    </row>
    <row r="54" spans="1:1" x14ac:dyDescent="0.25">
      <c r="A54">
        <v>155.69999999999999</v>
      </c>
    </row>
    <row r="55" spans="1:1" x14ac:dyDescent="0.25">
      <c r="A55">
        <v>155.5</v>
      </c>
    </row>
    <row r="56" spans="1:1" x14ac:dyDescent="0.25">
      <c r="A56">
        <v>150.15</v>
      </c>
    </row>
    <row r="57" spans="1:1" x14ac:dyDescent="0.25">
      <c r="A57">
        <v>141.75</v>
      </c>
    </row>
    <row r="58" spans="1:1" x14ac:dyDescent="0.25">
      <c r="A58">
        <v>134.55000000000001</v>
      </c>
    </row>
    <row r="59" spans="1:1" x14ac:dyDescent="0.25">
      <c r="A59">
        <v>134.5</v>
      </c>
    </row>
    <row r="60" spans="1:1" x14ac:dyDescent="0.25">
      <c r="A60">
        <v>131.94999999999999</v>
      </c>
    </row>
    <row r="61" spans="1:1" x14ac:dyDescent="0.25">
      <c r="A61">
        <v>126.1</v>
      </c>
    </row>
    <row r="62" spans="1:1" x14ac:dyDescent="0.25">
      <c r="A62">
        <v>117.25</v>
      </c>
    </row>
    <row r="63" spans="1:1" x14ac:dyDescent="0.25">
      <c r="A63">
        <v>111.3</v>
      </c>
    </row>
    <row r="64" spans="1:1" x14ac:dyDescent="0.25">
      <c r="A64">
        <v>111</v>
      </c>
    </row>
    <row r="65" spans="1:1" x14ac:dyDescent="0.25">
      <c r="A65">
        <v>107</v>
      </c>
    </row>
    <row r="66" spans="1:1" x14ac:dyDescent="0.25">
      <c r="A66">
        <v>100.3</v>
      </c>
    </row>
    <row r="67" spans="1:1" x14ac:dyDescent="0.25">
      <c r="A67">
        <v>91.2</v>
      </c>
    </row>
    <row r="68" spans="1:1" x14ac:dyDescent="0.25">
      <c r="A68">
        <v>87.45</v>
      </c>
    </row>
    <row r="69" spans="1:1" x14ac:dyDescent="0.25">
      <c r="A69">
        <v>79.7</v>
      </c>
    </row>
    <row r="70" spans="1:1" x14ac:dyDescent="0.25">
      <c r="A70">
        <v>70.900000000000006</v>
      </c>
    </row>
    <row r="71" spans="1:1" x14ac:dyDescent="0.25">
      <c r="A71">
        <v>70.2</v>
      </c>
    </row>
    <row r="72" spans="1:1" x14ac:dyDescent="0.25">
      <c r="A72">
        <v>68</v>
      </c>
    </row>
    <row r="73" spans="1:1" x14ac:dyDescent="0.25">
      <c r="A73">
        <v>59.8</v>
      </c>
    </row>
    <row r="74" spans="1:1" x14ac:dyDescent="0.25">
      <c r="A74">
        <v>56.45</v>
      </c>
    </row>
    <row r="75" spans="1:1" x14ac:dyDescent="0.25">
      <c r="A75">
        <v>55.8</v>
      </c>
    </row>
    <row r="76" spans="1:1" x14ac:dyDescent="0.25">
      <c r="A76">
        <v>53.4</v>
      </c>
    </row>
    <row r="77" spans="1:1" x14ac:dyDescent="0.25">
      <c r="A77">
        <v>53.1</v>
      </c>
    </row>
    <row r="78" spans="1:1" x14ac:dyDescent="0.25">
      <c r="A78">
        <v>51</v>
      </c>
    </row>
    <row r="79" spans="1:1" x14ac:dyDescent="0.25">
      <c r="A79">
        <v>42.95</v>
      </c>
    </row>
    <row r="80" spans="1:1" x14ac:dyDescent="0.25">
      <c r="A80">
        <v>36.950000000000003</v>
      </c>
    </row>
    <row r="81" spans="1:1" x14ac:dyDescent="0.25">
      <c r="A81">
        <v>33.65</v>
      </c>
    </row>
    <row r="82" spans="1:1" x14ac:dyDescent="0.25">
      <c r="A82">
        <v>26.85</v>
      </c>
    </row>
    <row r="83" spans="1:1" x14ac:dyDescent="0.25">
      <c r="A83">
        <v>22.85</v>
      </c>
    </row>
    <row r="84" spans="1:1" x14ac:dyDescent="0.25">
      <c r="A84">
        <v>22.15</v>
      </c>
    </row>
    <row r="85" spans="1:1" x14ac:dyDescent="0.25">
      <c r="A85">
        <v>17.850000000000001</v>
      </c>
    </row>
    <row r="86" spans="1:1" x14ac:dyDescent="0.25">
      <c r="A86">
        <v>9.25</v>
      </c>
    </row>
    <row r="87" spans="1:1" x14ac:dyDescent="0.25">
      <c r="A87">
        <v>6.15</v>
      </c>
    </row>
    <row r="88" spans="1:1" x14ac:dyDescent="0.25">
      <c r="A88">
        <v>4.4000000000000004</v>
      </c>
    </row>
  </sheetData>
  <sortState ref="A2:A88">
    <sortCondition descending="1"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"/>
  <sheetViews>
    <sheetView workbookViewId="0">
      <selection sqref="A1:E1048576"/>
    </sheetView>
  </sheetViews>
  <sheetFormatPr defaultRowHeight="15" x14ac:dyDescent="0.25"/>
  <cols>
    <col min="1" max="1" width="10.140625" bestFit="1" customWidth="1"/>
    <col min="6" max="7" width="15.28515625" bestFit="1" customWidth="1"/>
    <col min="12" max="12" width="13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  <c r="G1" t="s">
        <v>22</v>
      </c>
      <c r="L1" t="s">
        <v>28</v>
      </c>
    </row>
    <row r="2" spans="1:15" x14ac:dyDescent="0.25">
      <c r="A2" s="1">
        <v>45057</v>
      </c>
      <c r="B2">
        <v>43535.1</v>
      </c>
      <c r="C2">
        <v>43774.25</v>
      </c>
      <c r="D2">
        <v>43367.25</v>
      </c>
      <c r="E2">
        <v>43475.3</v>
      </c>
      <c r="I2" t="s">
        <v>25</v>
      </c>
      <c r="J2" t="s">
        <v>24</v>
      </c>
      <c r="L2">
        <f>E2-B2</f>
        <v>-59.799999999995634</v>
      </c>
      <c r="M2">
        <f>IF(L2&gt;0,1,0)</f>
        <v>0</v>
      </c>
    </row>
    <row r="3" spans="1:15" x14ac:dyDescent="0.25">
      <c r="A3" s="1">
        <v>45056</v>
      </c>
      <c r="B3">
        <v>43275.25</v>
      </c>
      <c r="C3">
        <v>43383.65</v>
      </c>
      <c r="D3">
        <v>42822.15</v>
      </c>
      <c r="E3">
        <v>43331.05</v>
      </c>
      <c r="F3">
        <v>43475.3</v>
      </c>
      <c r="G3">
        <f>F3-B3</f>
        <v>200.05000000000291</v>
      </c>
      <c r="H3">
        <f>IF(G3&gt;0,1,0)</f>
        <v>1</v>
      </c>
      <c r="I3" t="str">
        <f>IF(G3&lt;0,G3,"")</f>
        <v/>
      </c>
      <c r="J3">
        <f>IF(G3&gt;0,G3,"")</f>
        <v>200.05000000000291</v>
      </c>
      <c r="L3">
        <f t="shared" ref="L3:L66" si="0">E3-B3</f>
        <v>55.80000000000291</v>
      </c>
      <c r="M3">
        <f t="shared" ref="M3:N66" si="1">IF(L3&gt;0,1,0)</f>
        <v>1</v>
      </c>
      <c r="N3">
        <v>0</v>
      </c>
      <c r="O3">
        <f>IF(AND(M2&lt;1,H3&gt;0),1,0)</f>
        <v>1</v>
      </c>
    </row>
    <row r="4" spans="1:15" x14ac:dyDescent="0.25">
      <c r="A4" s="1">
        <v>45055</v>
      </c>
      <c r="B4">
        <v>43438.55</v>
      </c>
      <c r="C4">
        <v>43533.25</v>
      </c>
      <c r="D4">
        <v>43125.85</v>
      </c>
      <c r="E4">
        <v>43198.15</v>
      </c>
      <c r="F4">
        <v>43331.05</v>
      </c>
      <c r="G4">
        <f t="shared" ref="G4:G67" si="2">F4-B4</f>
        <v>-107.5</v>
      </c>
      <c r="H4">
        <f t="shared" ref="H4:H67" si="3">IF(G4&gt;0,1,0)</f>
        <v>0</v>
      </c>
      <c r="I4">
        <f t="shared" ref="I4:I67" si="4">IF(G4&lt;0,G4,"")</f>
        <v>-107.5</v>
      </c>
      <c r="J4" t="str">
        <f t="shared" ref="J4:J67" si="5">IF(G4&gt;0,G4,"")</f>
        <v/>
      </c>
      <c r="L4">
        <f t="shared" si="0"/>
        <v>-240.40000000000146</v>
      </c>
      <c r="M4">
        <f t="shared" si="1"/>
        <v>0</v>
      </c>
      <c r="N4">
        <v>1</v>
      </c>
      <c r="O4">
        <f t="shared" ref="O4:O67" si="6">IF(AND(M3&lt;1,H4&gt;0),1,0)</f>
        <v>0</v>
      </c>
    </row>
    <row r="5" spans="1:15" x14ac:dyDescent="0.25">
      <c r="A5" s="1">
        <v>45054</v>
      </c>
      <c r="B5">
        <v>42796.85</v>
      </c>
      <c r="C5">
        <v>43418.55</v>
      </c>
      <c r="D5">
        <v>42780.3</v>
      </c>
      <c r="E5">
        <v>43284</v>
      </c>
      <c r="F5">
        <v>43198.15</v>
      </c>
      <c r="G5">
        <f t="shared" si="2"/>
        <v>401.30000000000291</v>
      </c>
      <c r="H5">
        <f t="shared" si="3"/>
        <v>1</v>
      </c>
      <c r="I5" t="str">
        <f t="shared" si="4"/>
        <v/>
      </c>
      <c r="J5">
        <f t="shared" si="5"/>
        <v>401.30000000000291</v>
      </c>
      <c r="L5">
        <f t="shared" si="0"/>
        <v>487.15000000000146</v>
      </c>
      <c r="M5">
        <f t="shared" si="1"/>
        <v>1</v>
      </c>
      <c r="N5">
        <v>0</v>
      </c>
      <c r="O5">
        <f t="shared" si="6"/>
        <v>1</v>
      </c>
    </row>
    <row r="6" spans="1:15" x14ac:dyDescent="0.25">
      <c r="A6" s="1">
        <v>45051</v>
      </c>
      <c r="B6">
        <v>43110.65</v>
      </c>
      <c r="C6">
        <v>43588</v>
      </c>
      <c r="D6">
        <v>42582.2</v>
      </c>
      <c r="E6">
        <v>42661.2</v>
      </c>
      <c r="F6">
        <v>43284</v>
      </c>
      <c r="G6">
        <f t="shared" si="2"/>
        <v>173.34999999999854</v>
      </c>
      <c r="H6">
        <f t="shared" si="3"/>
        <v>1</v>
      </c>
      <c r="I6" t="str">
        <f t="shared" si="4"/>
        <v/>
      </c>
      <c r="J6">
        <f t="shared" si="5"/>
        <v>173.34999999999854</v>
      </c>
      <c r="L6">
        <f t="shared" si="0"/>
        <v>-449.45000000000437</v>
      </c>
      <c r="M6">
        <f t="shared" si="1"/>
        <v>0</v>
      </c>
      <c r="N6">
        <v>1</v>
      </c>
      <c r="O6">
        <f t="shared" si="6"/>
        <v>0</v>
      </c>
    </row>
    <row r="7" spans="1:15" x14ac:dyDescent="0.25">
      <c r="A7" s="1">
        <v>45050</v>
      </c>
      <c r="B7">
        <v>43236.1</v>
      </c>
      <c r="C7">
        <v>43739.8</v>
      </c>
      <c r="D7">
        <v>43213.95</v>
      </c>
      <c r="E7">
        <v>43685.45</v>
      </c>
      <c r="F7">
        <v>42661.2</v>
      </c>
      <c r="G7">
        <f t="shared" si="2"/>
        <v>-574.90000000000146</v>
      </c>
      <c r="H7">
        <f t="shared" si="3"/>
        <v>0</v>
      </c>
      <c r="I7">
        <f t="shared" si="4"/>
        <v>-574.90000000000146</v>
      </c>
      <c r="J7" t="str">
        <f t="shared" si="5"/>
        <v/>
      </c>
      <c r="L7">
        <f t="shared" si="0"/>
        <v>449.34999999999854</v>
      </c>
      <c r="M7">
        <f t="shared" si="1"/>
        <v>1</v>
      </c>
      <c r="N7">
        <v>0</v>
      </c>
      <c r="O7">
        <f t="shared" si="6"/>
        <v>0</v>
      </c>
    </row>
    <row r="8" spans="1:15" x14ac:dyDescent="0.25">
      <c r="A8" s="1">
        <v>45049</v>
      </c>
      <c r="B8">
        <v>43154.85</v>
      </c>
      <c r="C8">
        <v>43354.95</v>
      </c>
      <c r="D8">
        <v>43078.15</v>
      </c>
      <c r="E8">
        <v>43312.7</v>
      </c>
      <c r="F8">
        <v>43685.45</v>
      </c>
      <c r="G8">
        <f t="shared" si="2"/>
        <v>530.59999999999854</v>
      </c>
      <c r="H8">
        <f t="shared" si="3"/>
        <v>1</v>
      </c>
      <c r="I8" t="str">
        <f t="shared" si="4"/>
        <v/>
      </c>
      <c r="J8">
        <f t="shared" si="5"/>
        <v>530.59999999999854</v>
      </c>
      <c r="L8">
        <f t="shared" si="0"/>
        <v>157.84999999999854</v>
      </c>
      <c r="M8">
        <f t="shared" si="1"/>
        <v>1</v>
      </c>
      <c r="N8">
        <v>1</v>
      </c>
      <c r="O8">
        <f t="shared" si="6"/>
        <v>0</v>
      </c>
    </row>
    <row r="9" spans="1:15" x14ac:dyDescent="0.25">
      <c r="A9" s="1">
        <v>45048</v>
      </c>
      <c r="B9">
        <v>43395.05</v>
      </c>
      <c r="C9">
        <v>43483.85</v>
      </c>
      <c r="D9">
        <v>43269.4</v>
      </c>
      <c r="E9">
        <v>43352.1</v>
      </c>
      <c r="F9">
        <v>43312.7</v>
      </c>
      <c r="G9">
        <f t="shared" si="2"/>
        <v>-82.350000000005821</v>
      </c>
      <c r="H9">
        <f t="shared" si="3"/>
        <v>0</v>
      </c>
      <c r="I9">
        <f t="shared" si="4"/>
        <v>-82.350000000005821</v>
      </c>
      <c r="J9" t="str">
        <f t="shared" si="5"/>
        <v/>
      </c>
      <c r="L9">
        <f t="shared" si="0"/>
        <v>-42.950000000004366</v>
      </c>
      <c r="M9">
        <f t="shared" si="1"/>
        <v>0</v>
      </c>
      <c r="N9">
        <v>1</v>
      </c>
      <c r="O9">
        <f t="shared" si="6"/>
        <v>0</v>
      </c>
    </row>
    <row r="10" spans="1:15" x14ac:dyDescent="0.25">
      <c r="A10" s="1">
        <v>45044</v>
      </c>
      <c r="B10">
        <v>43045.5</v>
      </c>
      <c r="C10">
        <v>43302.05</v>
      </c>
      <c r="D10">
        <v>42810.35</v>
      </c>
      <c r="E10">
        <v>43233.9</v>
      </c>
      <c r="F10">
        <v>43352.1</v>
      </c>
      <c r="G10">
        <f t="shared" si="2"/>
        <v>306.59999999999854</v>
      </c>
      <c r="H10">
        <f t="shared" si="3"/>
        <v>1</v>
      </c>
      <c r="I10" t="str">
        <f t="shared" si="4"/>
        <v/>
      </c>
      <c r="J10">
        <f t="shared" si="5"/>
        <v>306.59999999999854</v>
      </c>
      <c r="L10">
        <f t="shared" si="0"/>
        <v>188.40000000000146</v>
      </c>
      <c r="M10">
        <f t="shared" si="1"/>
        <v>1</v>
      </c>
      <c r="N10">
        <v>0</v>
      </c>
      <c r="O10">
        <f t="shared" si="6"/>
        <v>1</v>
      </c>
    </row>
    <row r="11" spans="1:15" x14ac:dyDescent="0.25">
      <c r="A11" s="1">
        <v>45043</v>
      </c>
      <c r="B11">
        <v>42753.9</v>
      </c>
      <c r="C11">
        <v>43043.4</v>
      </c>
      <c r="D11">
        <v>42736.6</v>
      </c>
      <c r="E11">
        <v>43000.85</v>
      </c>
      <c r="F11">
        <v>43233.9</v>
      </c>
      <c r="G11">
        <f t="shared" si="2"/>
        <v>480</v>
      </c>
      <c r="H11">
        <f t="shared" si="3"/>
        <v>1</v>
      </c>
      <c r="I11" t="str">
        <f t="shared" si="4"/>
        <v/>
      </c>
      <c r="J11">
        <f t="shared" si="5"/>
        <v>480</v>
      </c>
      <c r="L11">
        <f t="shared" si="0"/>
        <v>246.94999999999709</v>
      </c>
      <c r="M11">
        <f t="shared" si="1"/>
        <v>1</v>
      </c>
      <c r="N11">
        <v>1</v>
      </c>
      <c r="O11">
        <f t="shared" si="6"/>
        <v>0</v>
      </c>
    </row>
    <row r="12" spans="1:15" x14ac:dyDescent="0.25">
      <c r="A12" s="1">
        <v>45042</v>
      </c>
      <c r="B12">
        <v>42559.05</v>
      </c>
      <c r="C12">
        <v>42875.6</v>
      </c>
      <c r="D12">
        <v>42432.25</v>
      </c>
      <c r="E12">
        <v>42829.9</v>
      </c>
      <c r="F12">
        <v>43000.85</v>
      </c>
      <c r="G12">
        <f t="shared" si="2"/>
        <v>441.79999999999563</v>
      </c>
      <c r="H12">
        <f t="shared" si="3"/>
        <v>1</v>
      </c>
      <c r="I12" t="str">
        <f t="shared" si="4"/>
        <v/>
      </c>
      <c r="J12">
        <f t="shared" si="5"/>
        <v>441.79999999999563</v>
      </c>
      <c r="L12">
        <f t="shared" si="0"/>
        <v>270.84999999999854</v>
      </c>
      <c r="M12">
        <f t="shared" si="1"/>
        <v>1</v>
      </c>
      <c r="N12">
        <v>1</v>
      </c>
      <c r="O12">
        <f t="shared" si="6"/>
        <v>0</v>
      </c>
    </row>
    <row r="13" spans="1:15" x14ac:dyDescent="0.25">
      <c r="A13" s="1">
        <v>45041</v>
      </c>
      <c r="B13">
        <v>42731.6</v>
      </c>
      <c r="C13">
        <v>42865.55</v>
      </c>
      <c r="D13">
        <v>42601.5</v>
      </c>
      <c r="E13">
        <v>42678.5</v>
      </c>
      <c r="F13">
        <v>42829.9</v>
      </c>
      <c r="G13">
        <f t="shared" si="2"/>
        <v>98.30000000000291</v>
      </c>
      <c r="H13">
        <f t="shared" si="3"/>
        <v>1</v>
      </c>
      <c r="I13" t="str">
        <f t="shared" si="4"/>
        <v/>
      </c>
      <c r="J13">
        <f t="shared" si="5"/>
        <v>98.30000000000291</v>
      </c>
      <c r="L13">
        <f t="shared" si="0"/>
        <v>-53.099999999998545</v>
      </c>
      <c r="M13">
        <f t="shared" si="1"/>
        <v>0</v>
      </c>
      <c r="N13">
        <v>1</v>
      </c>
      <c r="O13">
        <f t="shared" si="6"/>
        <v>0</v>
      </c>
    </row>
    <row r="14" spans="1:15" x14ac:dyDescent="0.25">
      <c r="A14" s="1">
        <v>45040</v>
      </c>
      <c r="B14">
        <v>42469.95</v>
      </c>
      <c r="C14">
        <v>42714.15</v>
      </c>
      <c r="D14">
        <v>42269.1</v>
      </c>
      <c r="E14">
        <v>42635.75</v>
      </c>
      <c r="F14">
        <v>42678.5</v>
      </c>
      <c r="G14">
        <f t="shared" si="2"/>
        <v>208.55000000000291</v>
      </c>
      <c r="H14">
        <f t="shared" si="3"/>
        <v>1</v>
      </c>
      <c r="I14" t="str">
        <f t="shared" si="4"/>
        <v/>
      </c>
      <c r="J14">
        <f t="shared" si="5"/>
        <v>208.55000000000291</v>
      </c>
      <c r="L14">
        <f t="shared" si="0"/>
        <v>165.80000000000291</v>
      </c>
      <c r="M14">
        <f t="shared" si="1"/>
        <v>1</v>
      </c>
      <c r="N14">
        <v>0</v>
      </c>
      <c r="O14">
        <f t="shared" si="6"/>
        <v>1</v>
      </c>
    </row>
    <row r="15" spans="1:15" x14ac:dyDescent="0.25">
      <c r="A15" s="1">
        <v>45037</v>
      </c>
      <c r="B15">
        <v>42252.55</v>
      </c>
      <c r="C15">
        <v>42382.15</v>
      </c>
      <c r="D15">
        <v>41962.35</v>
      </c>
      <c r="E15">
        <v>42118</v>
      </c>
      <c r="F15">
        <v>42635.75</v>
      </c>
      <c r="G15">
        <f t="shared" si="2"/>
        <v>383.19999999999709</v>
      </c>
      <c r="H15">
        <f t="shared" si="3"/>
        <v>1</v>
      </c>
      <c r="I15" t="str">
        <f t="shared" si="4"/>
        <v/>
      </c>
      <c r="J15">
        <f t="shared" si="5"/>
        <v>383.19999999999709</v>
      </c>
      <c r="L15">
        <f t="shared" si="0"/>
        <v>-134.55000000000291</v>
      </c>
      <c r="M15">
        <f t="shared" si="1"/>
        <v>0</v>
      </c>
      <c r="N15">
        <v>1</v>
      </c>
      <c r="O15">
        <f t="shared" si="6"/>
        <v>0</v>
      </c>
    </row>
    <row r="16" spans="1:15" x14ac:dyDescent="0.25">
      <c r="A16" s="1">
        <v>45036</v>
      </c>
      <c r="B16">
        <v>42218.5</v>
      </c>
      <c r="C16">
        <v>42378.15</v>
      </c>
      <c r="D16">
        <v>42108.85</v>
      </c>
      <c r="E16">
        <v>42269.5</v>
      </c>
      <c r="F16">
        <v>42118</v>
      </c>
      <c r="G16">
        <f t="shared" si="2"/>
        <v>-100.5</v>
      </c>
      <c r="H16">
        <f t="shared" si="3"/>
        <v>0</v>
      </c>
      <c r="I16">
        <f t="shared" si="4"/>
        <v>-100.5</v>
      </c>
      <c r="J16" t="str">
        <f t="shared" si="5"/>
        <v/>
      </c>
      <c r="L16">
        <f t="shared" si="0"/>
        <v>51</v>
      </c>
      <c r="M16">
        <f t="shared" si="1"/>
        <v>1</v>
      </c>
      <c r="N16">
        <v>0</v>
      </c>
      <c r="O16">
        <f t="shared" si="6"/>
        <v>0</v>
      </c>
    </row>
    <row r="17" spans="1:15" x14ac:dyDescent="0.25">
      <c r="A17" s="1">
        <v>45035</v>
      </c>
      <c r="B17">
        <v>42280.1</v>
      </c>
      <c r="C17">
        <v>42339.9</v>
      </c>
      <c r="D17">
        <v>42022.15</v>
      </c>
      <c r="E17">
        <v>42154</v>
      </c>
      <c r="F17">
        <v>42269.5</v>
      </c>
      <c r="G17">
        <f t="shared" si="2"/>
        <v>-10.599999999998545</v>
      </c>
      <c r="H17">
        <f t="shared" si="3"/>
        <v>0</v>
      </c>
      <c r="I17">
        <f t="shared" si="4"/>
        <v>-10.599999999998545</v>
      </c>
      <c r="J17" t="str">
        <f t="shared" si="5"/>
        <v/>
      </c>
      <c r="L17">
        <f t="shared" si="0"/>
        <v>-126.09999999999854</v>
      </c>
      <c r="M17">
        <f t="shared" si="1"/>
        <v>0</v>
      </c>
      <c r="N17">
        <v>1</v>
      </c>
      <c r="O17">
        <f t="shared" si="6"/>
        <v>0</v>
      </c>
    </row>
    <row r="18" spans="1:15" x14ac:dyDescent="0.25">
      <c r="A18" s="1">
        <v>45034</v>
      </c>
      <c r="B18">
        <v>42406.95</v>
      </c>
      <c r="C18">
        <v>42500.7</v>
      </c>
      <c r="D18">
        <v>42114.35</v>
      </c>
      <c r="E18">
        <v>42265.2</v>
      </c>
      <c r="F18">
        <v>42154</v>
      </c>
      <c r="G18">
        <f t="shared" si="2"/>
        <v>-252.94999999999709</v>
      </c>
      <c r="H18">
        <f t="shared" si="3"/>
        <v>0</v>
      </c>
      <c r="I18">
        <f t="shared" si="4"/>
        <v>-252.94999999999709</v>
      </c>
      <c r="J18" t="str">
        <f t="shared" si="5"/>
        <v/>
      </c>
      <c r="L18">
        <f t="shared" si="0"/>
        <v>-141.75</v>
      </c>
      <c r="M18">
        <f t="shared" si="1"/>
        <v>0</v>
      </c>
      <c r="N18">
        <v>0</v>
      </c>
      <c r="O18">
        <f t="shared" si="6"/>
        <v>0</v>
      </c>
    </row>
    <row r="19" spans="1:15" x14ac:dyDescent="0.25">
      <c r="A19" s="1">
        <v>45033</v>
      </c>
      <c r="B19">
        <v>42603.55</v>
      </c>
      <c r="C19">
        <v>42603.55</v>
      </c>
      <c r="D19">
        <v>41799</v>
      </c>
      <c r="E19">
        <v>42262.55</v>
      </c>
      <c r="F19">
        <v>42265.2</v>
      </c>
      <c r="G19">
        <f t="shared" si="2"/>
        <v>-338.35000000000582</v>
      </c>
      <c r="H19">
        <f t="shared" si="3"/>
        <v>0</v>
      </c>
      <c r="I19">
        <f t="shared" si="4"/>
        <v>-338.35000000000582</v>
      </c>
      <c r="J19" t="str">
        <f t="shared" si="5"/>
        <v/>
      </c>
      <c r="L19">
        <f t="shared" si="0"/>
        <v>-341</v>
      </c>
      <c r="M19">
        <f t="shared" si="1"/>
        <v>0</v>
      </c>
      <c r="N19">
        <v>0</v>
      </c>
      <c r="O19">
        <f t="shared" si="6"/>
        <v>0</v>
      </c>
    </row>
    <row r="20" spans="1:15" x14ac:dyDescent="0.25">
      <c r="A20" s="1">
        <v>45029</v>
      </c>
      <c r="B20">
        <v>41680.1</v>
      </c>
      <c r="C20">
        <v>42196.2</v>
      </c>
      <c r="D20">
        <v>41502.65</v>
      </c>
      <c r="E20">
        <v>42132.55</v>
      </c>
      <c r="F20">
        <v>42262.55</v>
      </c>
      <c r="G20">
        <f t="shared" si="2"/>
        <v>582.45000000000437</v>
      </c>
      <c r="H20">
        <f t="shared" si="3"/>
        <v>1</v>
      </c>
      <c r="I20" t="str">
        <f t="shared" si="4"/>
        <v/>
      </c>
      <c r="J20">
        <f t="shared" si="5"/>
        <v>582.45000000000437</v>
      </c>
      <c r="L20">
        <f t="shared" si="0"/>
        <v>452.45000000000437</v>
      </c>
      <c r="M20">
        <f t="shared" si="1"/>
        <v>1</v>
      </c>
      <c r="N20">
        <v>0</v>
      </c>
      <c r="O20">
        <f t="shared" si="6"/>
        <v>1</v>
      </c>
    </row>
    <row r="21" spans="1:15" x14ac:dyDescent="0.25">
      <c r="A21" s="1">
        <v>45028</v>
      </c>
      <c r="B21">
        <v>41426</v>
      </c>
      <c r="C21">
        <v>41610.15</v>
      </c>
      <c r="D21">
        <v>41332</v>
      </c>
      <c r="E21">
        <v>41557.949999999997</v>
      </c>
      <c r="F21">
        <v>42132.55</v>
      </c>
      <c r="G21">
        <f t="shared" si="2"/>
        <v>706.55000000000291</v>
      </c>
      <c r="H21">
        <f t="shared" si="3"/>
        <v>1</v>
      </c>
      <c r="I21" t="str">
        <f t="shared" si="4"/>
        <v/>
      </c>
      <c r="J21">
        <f t="shared" si="5"/>
        <v>706.55000000000291</v>
      </c>
      <c r="L21">
        <f t="shared" si="0"/>
        <v>131.94999999999709</v>
      </c>
      <c r="M21">
        <f t="shared" si="1"/>
        <v>1</v>
      </c>
      <c r="N21">
        <v>1</v>
      </c>
      <c r="O21">
        <f t="shared" si="6"/>
        <v>0</v>
      </c>
    </row>
    <row r="22" spans="1:15" x14ac:dyDescent="0.25">
      <c r="A22" s="1">
        <v>45027</v>
      </c>
      <c r="B22">
        <v>41232</v>
      </c>
      <c r="C22">
        <v>41403.25</v>
      </c>
      <c r="D22">
        <v>40990.199999999997</v>
      </c>
      <c r="E22">
        <v>41366.5</v>
      </c>
      <c r="F22">
        <v>41557.949999999997</v>
      </c>
      <c r="G22">
        <f t="shared" si="2"/>
        <v>325.94999999999709</v>
      </c>
      <c r="H22">
        <f t="shared" si="3"/>
        <v>1</v>
      </c>
      <c r="I22" t="str">
        <f t="shared" si="4"/>
        <v/>
      </c>
      <c r="J22">
        <f t="shared" si="5"/>
        <v>325.94999999999709</v>
      </c>
      <c r="L22">
        <f t="shared" si="0"/>
        <v>134.5</v>
      </c>
      <c r="M22">
        <f t="shared" si="1"/>
        <v>1</v>
      </c>
      <c r="N22">
        <v>1</v>
      </c>
      <c r="O22">
        <f t="shared" si="6"/>
        <v>0</v>
      </c>
    </row>
    <row r="23" spans="1:15" x14ac:dyDescent="0.25">
      <c r="A23" s="1">
        <v>45026</v>
      </c>
      <c r="B23">
        <v>41116.15</v>
      </c>
      <c r="C23">
        <v>41139.85</v>
      </c>
      <c r="D23">
        <v>40727.25</v>
      </c>
      <c r="E23">
        <v>40834.65</v>
      </c>
      <c r="F23">
        <v>41366.5</v>
      </c>
      <c r="G23">
        <f t="shared" si="2"/>
        <v>250.34999999999854</v>
      </c>
      <c r="H23">
        <f t="shared" si="3"/>
        <v>1</v>
      </c>
      <c r="I23" t="str">
        <f t="shared" si="4"/>
        <v/>
      </c>
      <c r="J23">
        <f t="shared" si="5"/>
        <v>250.34999999999854</v>
      </c>
      <c r="L23">
        <f t="shared" si="0"/>
        <v>-281.5</v>
      </c>
      <c r="M23">
        <f t="shared" si="1"/>
        <v>0</v>
      </c>
      <c r="N23">
        <v>1</v>
      </c>
      <c r="O23">
        <f t="shared" si="6"/>
        <v>0</v>
      </c>
    </row>
    <row r="24" spans="1:15" x14ac:dyDescent="0.25">
      <c r="A24" s="1">
        <v>45022</v>
      </c>
      <c r="B24">
        <v>40940.699999999997</v>
      </c>
      <c r="C24">
        <v>41274.699999999997</v>
      </c>
      <c r="D24">
        <v>40820.550000000003</v>
      </c>
      <c r="E24">
        <v>41041</v>
      </c>
      <c r="F24">
        <v>40834.65</v>
      </c>
      <c r="G24">
        <f t="shared" si="2"/>
        <v>-106.04999999999563</v>
      </c>
      <c r="H24">
        <f t="shared" si="3"/>
        <v>0</v>
      </c>
      <c r="I24">
        <f t="shared" si="4"/>
        <v>-106.04999999999563</v>
      </c>
      <c r="J24" t="str">
        <f t="shared" si="5"/>
        <v/>
      </c>
      <c r="L24">
        <f t="shared" si="0"/>
        <v>100.30000000000291</v>
      </c>
      <c r="M24">
        <f t="shared" si="1"/>
        <v>1</v>
      </c>
      <c r="N24">
        <v>0</v>
      </c>
      <c r="O24">
        <f t="shared" si="6"/>
        <v>0</v>
      </c>
    </row>
    <row r="25" spans="1:15" x14ac:dyDescent="0.25">
      <c r="A25" s="1">
        <v>45021</v>
      </c>
      <c r="B25">
        <v>40972.300000000003</v>
      </c>
      <c r="C25">
        <v>41071.15</v>
      </c>
      <c r="D25">
        <v>40802.65</v>
      </c>
      <c r="E25">
        <v>40999.15</v>
      </c>
      <c r="F25">
        <v>41041</v>
      </c>
      <c r="G25">
        <f t="shared" si="2"/>
        <v>68.69999999999709</v>
      </c>
      <c r="H25">
        <f t="shared" si="3"/>
        <v>1</v>
      </c>
      <c r="I25" t="str">
        <f t="shared" si="4"/>
        <v/>
      </c>
      <c r="J25">
        <f t="shared" si="5"/>
        <v>68.69999999999709</v>
      </c>
      <c r="L25">
        <f t="shared" si="0"/>
        <v>26.849999999998545</v>
      </c>
      <c r="M25">
        <f t="shared" si="1"/>
        <v>1</v>
      </c>
      <c r="N25">
        <v>1</v>
      </c>
      <c r="O25">
        <f t="shared" si="6"/>
        <v>0</v>
      </c>
    </row>
    <row r="26" spans="1:15" x14ac:dyDescent="0.25">
      <c r="A26" s="1">
        <v>45019</v>
      </c>
      <c r="B26">
        <v>40695.800000000003</v>
      </c>
      <c r="C26">
        <v>40857.599999999999</v>
      </c>
      <c r="D26">
        <v>40535.9</v>
      </c>
      <c r="E26">
        <v>40813.050000000003</v>
      </c>
      <c r="F26">
        <v>40999.15</v>
      </c>
      <c r="G26">
        <f t="shared" si="2"/>
        <v>303.34999999999854</v>
      </c>
      <c r="H26">
        <f t="shared" si="3"/>
        <v>1</v>
      </c>
      <c r="I26" t="str">
        <f t="shared" si="4"/>
        <v/>
      </c>
      <c r="J26">
        <f t="shared" si="5"/>
        <v>303.34999999999854</v>
      </c>
      <c r="L26">
        <f t="shared" si="0"/>
        <v>117.25</v>
      </c>
      <c r="M26">
        <f t="shared" si="1"/>
        <v>1</v>
      </c>
      <c r="N26">
        <v>1</v>
      </c>
      <c r="O26">
        <f t="shared" si="6"/>
        <v>0</v>
      </c>
    </row>
    <row r="27" spans="1:15" x14ac:dyDescent="0.25">
      <c r="A27" s="1">
        <v>45016</v>
      </c>
      <c r="B27">
        <v>40231.25</v>
      </c>
      <c r="C27">
        <v>40690.400000000001</v>
      </c>
      <c r="D27">
        <v>40180.199999999997</v>
      </c>
      <c r="E27">
        <v>40608.65</v>
      </c>
      <c r="F27">
        <v>40813.050000000003</v>
      </c>
      <c r="G27">
        <f t="shared" si="2"/>
        <v>581.80000000000291</v>
      </c>
      <c r="H27">
        <f t="shared" si="3"/>
        <v>1</v>
      </c>
      <c r="I27" t="str">
        <f t="shared" si="4"/>
        <v/>
      </c>
      <c r="J27">
        <f t="shared" si="5"/>
        <v>581.80000000000291</v>
      </c>
      <c r="L27">
        <f t="shared" si="0"/>
        <v>377.40000000000146</v>
      </c>
      <c r="M27">
        <f t="shared" si="1"/>
        <v>1</v>
      </c>
      <c r="N27">
        <v>1</v>
      </c>
      <c r="O27">
        <f t="shared" si="6"/>
        <v>0</v>
      </c>
    </row>
    <row r="28" spans="1:15" x14ac:dyDescent="0.25">
      <c r="A28" s="1">
        <v>45014</v>
      </c>
      <c r="B28">
        <v>39611.550000000003</v>
      </c>
      <c r="C28">
        <v>40055</v>
      </c>
      <c r="D28">
        <v>39609.550000000003</v>
      </c>
      <c r="E28">
        <v>39910.15</v>
      </c>
      <c r="F28">
        <v>40608.65</v>
      </c>
      <c r="G28">
        <f t="shared" si="2"/>
        <v>997.09999999999854</v>
      </c>
      <c r="H28">
        <f t="shared" si="3"/>
        <v>1</v>
      </c>
      <c r="I28" t="str">
        <f t="shared" si="4"/>
        <v/>
      </c>
      <c r="J28">
        <f t="shared" si="5"/>
        <v>997.09999999999854</v>
      </c>
      <c r="L28">
        <f t="shared" si="0"/>
        <v>298.59999999999854</v>
      </c>
      <c r="M28">
        <f t="shared" si="1"/>
        <v>1</v>
      </c>
      <c r="N28">
        <v>1</v>
      </c>
      <c r="O28">
        <f t="shared" si="6"/>
        <v>0</v>
      </c>
    </row>
    <row r="29" spans="1:15" x14ac:dyDescent="0.25">
      <c r="A29" s="1">
        <v>45013</v>
      </c>
      <c r="B29">
        <v>39545.050000000003</v>
      </c>
      <c r="C29">
        <v>39645.199999999997</v>
      </c>
      <c r="D29">
        <v>39326.1</v>
      </c>
      <c r="E29">
        <v>39567.9</v>
      </c>
      <c r="F29">
        <v>39910.15</v>
      </c>
      <c r="G29">
        <f t="shared" si="2"/>
        <v>365.09999999999854</v>
      </c>
      <c r="H29">
        <f t="shared" si="3"/>
        <v>1</v>
      </c>
      <c r="I29" t="str">
        <f t="shared" si="4"/>
        <v/>
      </c>
      <c r="J29">
        <f t="shared" si="5"/>
        <v>365.09999999999854</v>
      </c>
      <c r="L29">
        <f t="shared" si="0"/>
        <v>22.849999999998545</v>
      </c>
      <c r="M29">
        <f t="shared" si="1"/>
        <v>1</v>
      </c>
      <c r="N29">
        <v>1</v>
      </c>
      <c r="O29">
        <f t="shared" si="6"/>
        <v>0</v>
      </c>
    </row>
    <row r="30" spans="1:15" x14ac:dyDescent="0.25">
      <c r="A30" s="1">
        <v>45012</v>
      </c>
      <c r="B30">
        <v>39484.699999999997</v>
      </c>
      <c r="C30">
        <v>39695.199999999997</v>
      </c>
      <c r="D30">
        <v>39273.75</v>
      </c>
      <c r="E30">
        <v>39431.300000000003</v>
      </c>
      <c r="F30">
        <v>39567.9</v>
      </c>
      <c r="G30">
        <f t="shared" si="2"/>
        <v>83.200000000004366</v>
      </c>
      <c r="H30">
        <f t="shared" si="3"/>
        <v>1</v>
      </c>
      <c r="I30" t="str">
        <f t="shared" si="4"/>
        <v/>
      </c>
      <c r="J30">
        <f t="shared" si="5"/>
        <v>83.200000000004366</v>
      </c>
      <c r="L30">
        <f t="shared" si="0"/>
        <v>-53.399999999994179</v>
      </c>
      <c r="M30">
        <f t="shared" si="1"/>
        <v>0</v>
      </c>
      <c r="N30">
        <v>1</v>
      </c>
      <c r="O30">
        <f t="shared" si="6"/>
        <v>0</v>
      </c>
    </row>
    <row r="31" spans="1:15" x14ac:dyDescent="0.25">
      <c r="A31" s="1">
        <v>45009</v>
      </c>
      <c r="B31">
        <v>39555.25</v>
      </c>
      <c r="C31">
        <v>39767.9</v>
      </c>
      <c r="D31">
        <v>39294.9</v>
      </c>
      <c r="E31">
        <v>39395.35</v>
      </c>
      <c r="F31">
        <v>39431.300000000003</v>
      </c>
      <c r="G31">
        <f t="shared" si="2"/>
        <v>-123.94999999999709</v>
      </c>
      <c r="H31">
        <f t="shared" si="3"/>
        <v>0</v>
      </c>
      <c r="I31">
        <f t="shared" si="4"/>
        <v>-123.94999999999709</v>
      </c>
      <c r="J31" t="str">
        <f t="shared" si="5"/>
        <v/>
      </c>
      <c r="L31">
        <f t="shared" si="0"/>
        <v>-159.90000000000146</v>
      </c>
      <c r="M31">
        <f t="shared" si="1"/>
        <v>0</v>
      </c>
      <c r="N31">
        <v>0</v>
      </c>
      <c r="O31">
        <f t="shared" si="6"/>
        <v>0</v>
      </c>
    </row>
    <row r="32" spans="1:15" x14ac:dyDescent="0.25">
      <c r="A32" s="1">
        <v>45008</v>
      </c>
      <c r="B32">
        <v>39836.15</v>
      </c>
      <c r="C32">
        <v>40201.599999999999</v>
      </c>
      <c r="D32">
        <v>39552.5</v>
      </c>
      <c r="E32">
        <v>39616.9</v>
      </c>
      <c r="F32">
        <v>39395.35</v>
      </c>
      <c r="G32">
        <f t="shared" si="2"/>
        <v>-440.80000000000291</v>
      </c>
      <c r="H32">
        <f t="shared" si="3"/>
        <v>0</v>
      </c>
      <c r="I32">
        <f t="shared" si="4"/>
        <v>-440.80000000000291</v>
      </c>
      <c r="J32" t="str">
        <f t="shared" si="5"/>
        <v/>
      </c>
      <c r="L32">
        <f t="shared" si="0"/>
        <v>-219.25</v>
      </c>
      <c r="M32">
        <f t="shared" si="1"/>
        <v>0</v>
      </c>
      <c r="N32">
        <v>0</v>
      </c>
      <c r="O32">
        <f t="shared" si="6"/>
        <v>0</v>
      </c>
    </row>
    <row r="33" spans="1:15" x14ac:dyDescent="0.25">
      <c r="A33" s="1">
        <v>45007</v>
      </c>
      <c r="B33">
        <v>40036</v>
      </c>
      <c r="C33">
        <v>40085.599999999999</v>
      </c>
      <c r="D33">
        <v>39837.800000000003</v>
      </c>
      <c r="E33">
        <v>39999.050000000003</v>
      </c>
      <c r="F33">
        <v>39616.9</v>
      </c>
      <c r="G33">
        <f t="shared" si="2"/>
        <v>-419.09999999999854</v>
      </c>
      <c r="H33">
        <f t="shared" si="3"/>
        <v>0</v>
      </c>
      <c r="I33">
        <f t="shared" si="4"/>
        <v>-419.09999999999854</v>
      </c>
      <c r="J33" t="str">
        <f t="shared" si="5"/>
        <v/>
      </c>
      <c r="L33">
        <f t="shared" si="0"/>
        <v>-36.94999999999709</v>
      </c>
      <c r="M33">
        <f t="shared" si="1"/>
        <v>0</v>
      </c>
      <c r="N33">
        <v>0</v>
      </c>
      <c r="O33">
        <f t="shared" si="6"/>
        <v>0</v>
      </c>
    </row>
    <row r="34" spans="1:15" x14ac:dyDescent="0.25">
      <c r="A34" s="1">
        <v>45006</v>
      </c>
      <c r="B34">
        <v>39599.65</v>
      </c>
      <c r="C34">
        <v>39970.9</v>
      </c>
      <c r="D34">
        <v>39366.300000000003</v>
      </c>
      <c r="E34">
        <v>39894.699999999997</v>
      </c>
      <c r="F34">
        <v>39999.050000000003</v>
      </c>
      <c r="G34">
        <f t="shared" si="2"/>
        <v>399.40000000000146</v>
      </c>
      <c r="H34">
        <f t="shared" si="3"/>
        <v>1</v>
      </c>
      <c r="I34" t="str">
        <f t="shared" si="4"/>
        <v/>
      </c>
      <c r="J34">
        <f t="shared" si="5"/>
        <v>399.40000000000146</v>
      </c>
      <c r="L34">
        <f t="shared" si="0"/>
        <v>295.04999999999563</v>
      </c>
      <c r="M34">
        <f t="shared" si="1"/>
        <v>1</v>
      </c>
      <c r="N34">
        <v>0</v>
      </c>
      <c r="O34">
        <f t="shared" si="6"/>
        <v>1</v>
      </c>
    </row>
    <row r="35" spans="1:15" x14ac:dyDescent="0.25">
      <c r="A35" s="1">
        <v>45005</v>
      </c>
      <c r="B35">
        <v>39512.1</v>
      </c>
      <c r="C35">
        <v>39512.1</v>
      </c>
      <c r="D35">
        <v>38941.9</v>
      </c>
      <c r="E35">
        <v>39361.949999999997</v>
      </c>
      <c r="F35">
        <v>39894.699999999997</v>
      </c>
      <c r="G35">
        <f t="shared" si="2"/>
        <v>382.59999999999854</v>
      </c>
      <c r="H35">
        <f t="shared" si="3"/>
        <v>1</v>
      </c>
      <c r="I35" t="str">
        <f t="shared" si="4"/>
        <v/>
      </c>
      <c r="J35">
        <f t="shared" si="5"/>
        <v>382.59999999999854</v>
      </c>
      <c r="L35">
        <f t="shared" si="0"/>
        <v>-150.15000000000146</v>
      </c>
      <c r="M35">
        <f t="shared" si="1"/>
        <v>0</v>
      </c>
      <c r="N35">
        <v>1</v>
      </c>
      <c r="O35">
        <f t="shared" si="6"/>
        <v>0</v>
      </c>
    </row>
    <row r="36" spans="1:15" x14ac:dyDescent="0.25">
      <c r="A36" s="1">
        <v>45002</v>
      </c>
      <c r="B36">
        <v>39442.400000000001</v>
      </c>
      <c r="C36">
        <v>39705.15</v>
      </c>
      <c r="D36">
        <v>38926.800000000003</v>
      </c>
      <c r="E36">
        <v>39598.1</v>
      </c>
      <c r="F36">
        <v>39361.949999999997</v>
      </c>
      <c r="G36">
        <f t="shared" si="2"/>
        <v>-80.450000000004366</v>
      </c>
      <c r="H36">
        <f t="shared" si="3"/>
        <v>0</v>
      </c>
      <c r="I36">
        <f t="shared" si="4"/>
        <v>-80.450000000004366</v>
      </c>
      <c r="J36" t="str">
        <f t="shared" si="5"/>
        <v/>
      </c>
      <c r="L36">
        <f t="shared" si="0"/>
        <v>155.69999999999709</v>
      </c>
      <c r="M36">
        <f t="shared" si="1"/>
        <v>1</v>
      </c>
      <c r="N36">
        <v>0</v>
      </c>
      <c r="O36">
        <f t="shared" si="6"/>
        <v>0</v>
      </c>
    </row>
    <row r="37" spans="1:15" x14ac:dyDescent="0.25">
      <c r="A37" s="1">
        <v>45001</v>
      </c>
      <c r="B37">
        <v>39061.699999999997</v>
      </c>
      <c r="C37">
        <v>39381.4</v>
      </c>
      <c r="D37">
        <v>38613.15</v>
      </c>
      <c r="E37">
        <v>39132.6</v>
      </c>
      <c r="F37">
        <v>39598.1</v>
      </c>
      <c r="G37">
        <f t="shared" si="2"/>
        <v>536.40000000000146</v>
      </c>
      <c r="H37">
        <f t="shared" si="3"/>
        <v>1</v>
      </c>
      <c r="I37" t="str">
        <f t="shared" si="4"/>
        <v/>
      </c>
      <c r="J37">
        <f t="shared" si="5"/>
        <v>536.40000000000146</v>
      </c>
      <c r="L37">
        <f t="shared" si="0"/>
        <v>70.900000000001455</v>
      </c>
      <c r="M37">
        <f t="shared" si="1"/>
        <v>1</v>
      </c>
      <c r="N37">
        <v>1</v>
      </c>
      <c r="O37">
        <f t="shared" si="6"/>
        <v>0</v>
      </c>
    </row>
    <row r="38" spans="1:15" x14ac:dyDescent="0.25">
      <c r="A38" s="1">
        <v>45000</v>
      </c>
      <c r="B38">
        <v>39777.9</v>
      </c>
      <c r="C38">
        <v>39914.1</v>
      </c>
      <c r="D38">
        <v>38934.65</v>
      </c>
      <c r="E38">
        <v>39051.5</v>
      </c>
      <c r="F38">
        <v>39132.6</v>
      </c>
      <c r="G38">
        <f t="shared" si="2"/>
        <v>-645.30000000000291</v>
      </c>
      <c r="H38">
        <f t="shared" si="3"/>
        <v>0</v>
      </c>
      <c r="I38">
        <f t="shared" si="4"/>
        <v>-645.30000000000291</v>
      </c>
      <c r="J38" t="str">
        <f t="shared" si="5"/>
        <v/>
      </c>
      <c r="L38">
        <f t="shared" si="0"/>
        <v>-726.40000000000146</v>
      </c>
      <c r="M38">
        <f t="shared" si="1"/>
        <v>0</v>
      </c>
      <c r="N38">
        <v>1</v>
      </c>
      <c r="O38">
        <f t="shared" si="6"/>
        <v>0</v>
      </c>
    </row>
    <row r="39" spans="1:15" x14ac:dyDescent="0.25">
      <c r="A39" s="1">
        <v>44999</v>
      </c>
      <c r="B39">
        <v>39522.400000000001</v>
      </c>
      <c r="C39">
        <v>39768.5</v>
      </c>
      <c r="D39">
        <v>39132.6</v>
      </c>
      <c r="E39">
        <v>39411.4</v>
      </c>
      <c r="F39">
        <v>39051.5</v>
      </c>
      <c r="G39">
        <f t="shared" si="2"/>
        <v>-470.90000000000146</v>
      </c>
      <c r="H39">
        <f t="shared" si="3"/>
        <v>0</v>
      </c>
      <c r="I39">
        <f t="shared" si="4"/>
        <v>-470.90000000000146</v>
      </c>
      <c r="J39" t="str">
        <f t="shared" si="5"/>
        <v/>
      </c>
      <c r="L39">
        <f t="shared" si="0"/>
        <v>-111</v>
      </c>
      <c r="M39">
        <f t="shared" si="1"/>
        <v>0</v>
      </c>
      <c r="N39">
        <v>0</v>
      </c>
      <c r="O39">
        <f t="shared" si="6"/>
        <v>0</v>
      </c>
    </row>
    <row r="40" spans="1:15" x14ac:dyDescent="0.25">
      <c r="A40" s="1">
        <v>44998</v>
      </c>
      <c r="B40">
        <v>40356.1</v>
      </c>
      <c r="C40">
        <v>40690.050000000003</v>
      </c>
      <c r="D40">
        <v>39454.6</v>
      </c>
      <c r="E40">
        <v>39564.699999999997</v>
      </c>
      <c r="F40">
        <v>39411.4</v>
      </c>
      <c r="G40">
        <f t="shared" si="2"/>
        <v>-944.69999999999709</v>
      </c>
      <c r="H40">
        <f t="shared" si="3"/>
        <v>0</v>
      </c>
      <c r="I40">
        <f t="shared" si="4"/>
        <v>-944.69999999999709</v>
      </c>
      <c r="J40" t="str">
        <f t="shared" si="5"/>
        <v/>
      </c>
      <c r="L40">
        <f t="shared" si="0"/>
        <v>-791.40000000000146</v>
      </c>
      <c r="M40">
        <f t="shared" si="1"/>
        <v>0</v>
      </c>
      <c r="N40">
        <v>0</v>
      </c>
      <c r="O40">
        <f t="shared" si="6"/>
        <v>0</v>
      </c>
    </row>
    <row r="41" spans="1:15" x14ac:dyDescent="0.25">
      <c r="A41" s="1">
        <v>44995</v>
      </c>
      <c r="B41">
        <v>40805.25</v>
      </c>
      <c r="C41">
        <v>40839</v>
      </c>
      <c r="D41">
        <v>40341.699999999997</v>
      </c>
      <c r="E41">
        <v>40485.449999999997</v>
      </c>
      <c r="F41">
        <v>39564.699999999997</v>
      </c>
      <c r="G41">
        <f t="shared" si="2"/>
        <v>-1240.5500000000029</v>
      </c>
      <c r="H41">
        <f t="shared" si="3"/>
        <v>0</v>
      </c>
      <c r="I41">
        <f t="shared" si="4"/>
        <v>-1240.5500000000029</v>
      </c>
      <c r="J41" t="str">
        <f t="shared" si="5"/>
        <v/>
      </c>
      <c r="L41">
        <f t="shared" si="0"/>
        <v>-319.80000000000291</v>
      </c>
      <c r="M41">
        <f t="shared" si="1"/>
        <v>0</v>
      </c>
      <c r="N41">
        <v>0</v>
      </c>
      <c r="O41">
        <f t="shared" si="6"/>
        <v>0</v>
      </c>
    </row>
    <row r="42" spans="1:15" x14ac:dyDescent="0.25">
      <c r="A42" s="1">
        <v>44994</v>
      </c>
      <c r="B42">
        <v>41532.65</v>
      </c>
      <c r="C42">
        <v>41659</v>
      </c>
      <c r="D42">
        <v>41208.1</v>
      </c>
      <c r="E42">
        <v>41256.75</v>
      </c>
      <c r="F42">
        <v>40485.449999999997</v>
      </c>
      <c r="G42">
        <f t="shared" si="2"/>
        <v>-1047.2000000000044</v>
      </c>
      <c r="H42">
        <f t="shared" si="3"/>
        <v>0</v>
      </c>
      <c r="I42">
        <f t="shared" si="4"/>
        <v>-1047.2000000000044</v>
      </c>
      <c r="J42" t="str">
        <f t="shared" si="5"/>
        <v/>
      </c>
      <c r="L42">
        <f t="shared" si="0"/>
        <v>-275.90000000000146</v>
      </c>
      <c r="M42">
        <f t="shared" si="1"/>
        <v>0</v>
      </c>
      <c r="N42">
        <v>0</v>
      </c>
      <c r="O42">
        <f t="shared" si="6"/>
        <v>0</v>
      </c>
    </row>
    <row r="43" spans="1:15" x14ac:dyDescent="0.25">
      <c r="A43" s="1">
        <v>44993</v>
      </c>
      <c r="B43">
        <v>41178.35</v>
      </c>
      <c r="C43">
        <v>41625.35</v>
      </c>
      <c r="D43">
        <v>41100.35</v>
      </c>
      <c r="E43">
        <v>41577.1</v>
      </c>
      <c r="F43">
        <v>41256.75</v>
      </c>
      <c r="G43">
        <f t="shared" si="2"/>
        <v>78.400000000001455</v>
      </c>
      <c r="H43">
        <f t="shared" si="3"/>
        <v>1</v>
      </c>
      <c r="I43" t="str">
        <f t="shared" si="4"/>
        <v/>
      </c>
      <c r="J43">
        <f t="shared" si="5"/>
        <v>78.400000000001455</v>
      </c>
      <c r="L43">
        <f t="shared" si="0"/>
        <v>398.75</v>
      </c>
      <c r="M43">
        <f t="shared" si="1"/>
        <v>1</v>
      </c>
      <c r="N43">
        <v>0</v>
      </c>
      <c r="O43">
        <f t="shared" si="6"/>
        <v>1</v>
      </c>
    </row>
    <row r="44" spans="1:15" x14ac:dyDescent="0.25">
      <c r="A44" s="1">
        <v>44991</v>
      </c>
      <c r="B44">
        <v>41418.400000000001</v>
      </c>
      <c r="C44">
        <v>41671.199999999997</v>
      </c>
      <c r="D44">
        <v>41259.15</v>
      </c>
      <c r="E44">
        <v>41350.400000000001</v>
      </c>
      <c r="F44">
        <v>41577.1</v>
      </c>
      <c r="G44">
        <f t="shared" si="2"/>
        <v>158.69999999999709</v>
      </c>
      <c r="H44">
        <f t="shared" si="3"/>
        <v>1</v>
      </c>
      <c r="I44" t="str">
        <f t="shared" si="4"/>
        <v/>
      </c>
      <c r="J44">
        <f t="shared" si="5"/>
        <v>158.69999999999709</v>
      </c>
      <c r="L44">
        <f t="shared" si="0"/>
        <v>-68</v>
      </c>
      <c r="M44">
        <f t="shared" si="1"/>
        <v>0</v>
      </c>
      <c r="N44">
        <v>1</v>
      </c>
      <c r="O44">
        <f t="shared" si="6"/>
        <v>0</v>
      </c>
    </row>
    <row r="45" spans="1:15" x14ac:dyDescent="0.25">
      <c r="A45" s="1">
        <v>44988</v>
      </c>
      <c r="B45">
        <v>40671.4</v>
      </c>
      <c r="C45">
        <v>41390.15</v>
      </c>
      <c r="D45">
        <v>40605.35</v>
      </c>
      <c r="E45">
        <v>41251.35</v>
      </c>
      <c r="F45">
        <v>41350.400000000001</v>
      </c>
      <c r="G45">
        <f t="shared" si="2"/>
        <v>679</v>
      </c>
      <c r="H45">
        <f t="shared" si="3"/>
        <v>1</v>
      </c>
      <c r="I45" t="str">
        <f t="shared" si="4"/>
        <v/>
      </c>
      <c r="J45">
        <f t="shared" si="5"/>
        <v>679</v>
      </c>
      <c r="L45">
        <f t="shared" si="0"/>
        <v>579.94999999999709</v>
      </c>
      <c r="M45">
        <f t="shared" si="1"/>
        <v>1</v>
      </c>
      <c r="N45">
        <v>0</v>
      </c>
      <c r="O45">
        <f t="shared" si="6"/>
        <v>1</v>
      </c>
    </row>
    <row r="46" spans="1:15" x14ac:dyDescent="0.25">
      <c r="A46" s="1">
        <v>44987</v>
      </c>
      <c r="B46">
        <v>40604.550000000003</v>
      </c>
      <c r="C46">
        <v>40773.25</v>
      </c>
      <c r="D46">
        <v>40312.9</v>
      </c>
      <c r="E46">
        <v>40389.800000000003</v>
      </c>
      <c r="F46">
        <v>41251.35</v>
      </c>
      <c r="G46">
        <f t="shared" si="2"/>
        <v>646.79999999999563</v>
      </c>
      <c r="H46">
        <f t="shared" si="3"/>
        <v>1</v>
      </c>
      <c r="I46" t="str">
        <f t="shared" si="4"/>
        <v/>
      </c>
      <c r="J46">
        <f t="shared" si="5"/>
        <v>646.79999999999563</v>
      </c>
      <c r="L46">
        <f t="shared" si="0"/>
        <v>-214.75</v>
      </c>
      <c r="M46">
        <f t="shared" si="1"/>
        <v>0</v>
      </c>
      <c r="N46">
        <v>1</v>
      </c>
      <c r="O46">
        <f t="shared" si="6"/>
        <v>0</v>
      </c>
    </row>
    <row r="47" spans="1:15" x14ac:dyDescent="0.25">
      <c r="A47" s="1">
        <v>44986</v>
      </c>
      <c r="B47">
        <v>40473.85</v>
      </c>
      <c r="C47">
        <v>40725.35</v>
      </c>
      <c r="D47">
        <v>40341.949999999997</v>
      </c>
      <c r="E47">
        <v>40698.15</v>
      </c>
      <c r="F47">
        <v>40389.800000000003</v>
      </c>
      <c r="G47">
        <f t="shared" si="2"/>
        <v>-84.049999999995634</v>
      </c>
      <c r="H47">
        <f t="shared" si="3"/>
        <v>0</v>
      </c>
      <c r="I47">
        <f t="shared" si="4"/>
        <v>-84.049999999995634</v>
      </c>
      <c r="J47" t="str">
        <f t="shared" si="5"/>
        <v/>
      </c>
      <c r="L47">
        <f t="shared" si="0"/>
        <v>224.30000000000291</v>
      </c>
      <c r="M47">
        <f t="shared" si="1"/>
        <v>1</v>
      </c>
      <c r="N47">
        <v>0</v>
      </c>
      <c r="O47">
        <f t="shared" si="6"/>
        <v>0</v>
      </c>
    </row>
    <row r="48" spans="1:15" x14ac:dyDescent="0.25">
      <c r="A48" s="1">
        <v>44985</v>
      </c>
      <c r="B48">
        <v>40302.699999999997</v>
      </c>
      <c r="C48">
        <v>40391.449999999997</v>
      </c>
      <c r="D48">
        <v>40073</v>
      </c>
      <c r="E48">
        <v>40269.050000000003</v>
      </c>
      <c r="F48">
        <v>40698.15</v>
      </c>
      <c r="G48">
        <f t="shared" si="2"/>
        <v>395.45000000000437</v>
      </c>
      <c r="H48">
        <f t="shared" si="3"/>
        <v>1</v>
      </c>
      <c r="I48" t="str">
        <f t="shared" si="4"/>
        <v/>
      </c>
      <c r="J48">
        <f t="shared" si="5"/>
        <v>395.45000000000437</v>
      </c>
      <c r="L48">
        <f t="shared" si="0"/>
        <v>-33.649999999994179</v>
      </c>
      <c r="M48">
        <f t="shared" si="1"/>
        <v>0</v>
      </c>
      <c r="N48">
        <v>1</v>
      </c>
      <c r="O48">
        <f t="shared" si="6"/>
        <v>0</v>
      </c>
    </row>
    <row r="49" spans="1:15" x14ac:dyDescent="0.25">
      <c r="A49" s="1">
        <v>44984</v>
      </c>
      <c r="B49">
        <v>39820.400000000001</v>
      </c>
      <c r="C49">
        <v>40371.449999999997</v>
      </c>
      <c r="D49">
        <v>39745.4</v>
      </c>
      <c r="E49">
        <v>40307.1</v>
      </c>
      <c r="F49">
        <v>40269.050000000003</v>
      </c>
      <c r="G49">
        <f t="shared" si="2"/>
        <v>448.65000000000146</v>
      </c>
      <c r="H49">
        <f t="shared" si="3"/>
        <v>1</v>
      </c>
      <c r="I49" t="str">
        <f t="shared" si="4"/>
        <v/>
      </c>
      <c r="J49">
        <f t="shared" si="5"/>
        <v>448.65000000000146</v>
      </c>
      <c r="L49">
        <f t="shared" si="0"/>
        <v>486.69999999999709</v>
      </c>
      <c r="M49">
        <f t="shared" si="1"/>
        <v>1</v>
      </c>
      <c r="N49">
        <v>0</v>
      </c>
      <c r="O49">
        <f t="shared" si="6"/>
        <v>1</v>
      </c>
    </row>
    <row r="50" spans="1:15" x14ac:dyDescent="0.25">
      <c r="A50" s="1">
        <v>44981</v>
      </c>
      <c r="B50">
        <v>40259.1</v>
      </c>
      <c r="C50">
        <v>40348.1</v>
      </c>
      <c r="D50">
        <v>39818.9</v>
      </c>
      <c r="E50">
        <v>39909.4</v>
      </c>
      <c r="F50">
        <v>40307.1</v>
      </c>
      <c r="G50">
        <f t="shared" si="2"/>
        <v>48</v>
      </c>
      <c r="H50">
        <f t="shared" si="3"/>
        <v>1</v>
      </c>
      <c r="I50" t="str">
        <f t="shared" si="4"/>
        <v/>
      </c>
      <c r="J50">
        <f t="shared" si="5"/>
        <v>48</v>
      </c>
      <c r="L50">
        <f t="shared" si="0"/>
        <v>-349.69999999999709</v>
      </c>
      <c r="M50">
        <f t="shared" si="1"/>
        <v>0</v>
      </c>
      <c r="N50">
        <v>1</v>
      </c>
      <c r="O50">
        <f t="shared" si="6"/>
        <v>0</v>
      </c>
    </row>
    <row r="51" spans="1:15" x14ac:dyDescent="0.25">
      <c r="A51" s="1">
        <v>44980</v>
      </c>
      <c r="B51">
        <v>39983.699999999997</v>
      </c>
      <c r="C51">
        <v>40147.800000000003</v>
      </c>
      <c r="D51">
        <v>39600.25</v>
      </c>
      <c r="E51">
        <v>40001.550000000003</v>
      </c>
      <c r="F51">
        <v>39909.4</v>
      </c>
      <c r="G51">
        <f t="shared" si="2"/>
        <v>-74.299999999995634</v>
      </c>
      <c r="H51">
        <f t="shared" si="3"/>
        <v>0</v>
      </c>
      <c r="I51">
        <f t="shared" si="4"/>
        <v>-74.299999999995634</v>
      </c>
      <c r="J51" t="str">
        <f t="shared" si="5"/>
        <v/>
      </c>
      <c r="L51">
        <f t="shared" si="0"/>
        <v>17.850000000005821</v>
      </c>
      <c r="M51">
        <f t="shared" si="1"/>
        <v>1</v>
      </c>
      <c r="N51">
        <v>0</v>
      </c>
      <c r="O51">
        <f t="shared" si="6"/>
        <v>0</v>
      </c>
    </row>
    <row r="52" spans="1:15" x14ac:dyDescent="0.25">
      <c r="A52" s="1">
        <v>44979</v>
      </c>
      <c r="B52">
        <v>40494.15</v>
      </c>
      <c r="C52">
        <v>40529.25</v>
      </c>
      <c r="D52">
        <v>39899</v>
      </c>
      <c r="E52">
        <v>39995.9</v>
      </c>
      <c r="F52">
        <v>40001.550000000003</v>
      </c>
      <c r="G52">
        <f t="shared" si="2"/>
        <v>-492.59999999999854</v>
      </c>
      <c r="H52">
        <f t="shared" si="3"/>
        <v>0</v>
      </c>
      <c r="I52">
        <f t="shared" si="4"/>
        <v>-492.59999999999854</v>
      </c>
      <c r="J52" t="str">
        <f t="shared" si="5"/>
        <v/>
      </c>
      <c r="L52">
        <f t="shared" si="0"/>
        <v>-498.25</v>
      </c>
      <c r="M52">
        <f t="shared" si="1"/>
        <v>0</v>
      </c>
      <c r="N52">
        <v>1</v>
      </c>
      <c r="O52">
        <f t="shared" si="6"/>
        <v>0</v>
      </c>
    </row>
    <row r="53" spans="1:15" x14ac:dyDescent="0.25">
      <c r="A53" s="1">
        <v>44978</v>
      </c>
      <c r="B53">
        <v>40784.9</v>
      </c>
      <c r="C53">
        <v>40946.199999999997</v>
      </c>
      <c r="D53">
        <v>40508.25</v>
      </c>
      <c r="E53">
        <v>40673.599999999999</v>
      </c>
      <c r="F53">
        <v>39995.9</v>
      </c>
      <c r="G53">
        <f t="shared" si="2"/>
        <v>-789</v>
      </c>
      <c r="H53">
        <f t="shared" si="3"/>
        <v>0</v>
      </c>
      <c r="I53">
        <f t="shared" si="4"/>
        <v>-789</v>
      </c>
      <c r="J53" t="str">
        <f t="shared" si="5"/>
        <v/>
      </c>
      <c r="L53">
        <f t="shared" si="0"/>
        <v>-111.30000000000291</v>
      </c>
      <c r="M53">
        <f t="shared" si="1"/>
        <v>0</v>
      </c>
      <c r="N53">
        <v>0</v>
      </c>
      <c r="O53">
        <f t="shared" si="6"/>
        <v>0</v>
      </c>
    </row>
    <row r="54" spans="1:15" x14ac:dyDescent="0.25">
      <c r="A54" s="1">
        <v>44977</v>
      </c>
      <c r="B54">
        <v>41221.550000000003</v>
      </c>
      <c r="C54">
        <v>41292.6</v>
      </c>
      <c r="D54">
        <v>40580.1</v>
      </c>
      <c r="E54">
        <v>40701.699999999997</v>
      </c>
      <c r="F54">
        <v>40673.599999999999</v>
      </c>
      <c r="G54">
        <f t="shared" si="2"/>
        <v>-547.95000000000437</v>
      </c>
      <c r="H54">
        <f t="shared" si="3"/>
        <v>0</v>
      </c>
      <c r="I54">
        <f t="shared" si="4"/>
        <v>-547.95000000000437</v>
      </c>
      <c r="J54" t="str">
        <f t="shared" si="5"/>
        <v/>
      </c>
      <c r="L54">
        <f t="shared" si="0"/>
        <v>-519.85000000000582</v>
      </c>
      <c r="M54">
        <f t="shared" si="1"/>
        <v>0</v>
      </c>
      <c r="N54">
        <v>0</v>
      </c>
      <c r="O54">
        <f t="shared" si="6"/>
        <v>0</v>
      </c>
    </row>
    <row r="55" spans="1:15" x14ac:dyDescent="0.25">
      <c r="A55" s="1">
        <v>44974</v>
      </c>
      <c r="B55">
        <v>41514</v>
      </c>
      <c r="C55">
        <v>41516.300000000003</v>
      </c>
      <c r="D55">
        <v>40882.699999999997</v>
      </c>
      <c r="E55">
        <v>41131.75</v>
      </c>
      <c r="F55">
        <v>40701.699999999997</v>
      </c>
      <c r="G55">
        <f t="shared" si="2"/>
        <v>-812.30000000000291</v>
      </c>
      <c r="H55">
        <f t="shared" si="3"/>
        <v>0</v>
      </c>
      <c r="I55">
        <f t="shared" si="4"/>
        <v>-812.30000000000291</v>
      </c>
      <c r="J55" t="str">
        <f t="shared" si="5"/>
        <v/>
      </c>
      <c r="L55">
        <f t="shared" si="0"/>
        <v>-382.25</v>
      </c>
      <c r="M55">
        <f t="shared" si="1"/>
        <v>0</v>
      </c>
      <c r="N55">
        <v>0</v>
      </c>
      <c r="O55">
        <f t="shared" si="6"/>
        <v>0</v>
      </c>
    </row>
    <row r="56" spans="1:15" x14ac:dyDescent="0.25">
      <c r="A56" s="1">
        <v>44973</v>
      </c>
      <c r="B56">
        <v>41925.699999999997</v>
      </c>
      <c r="C56">
        <v>41979.1</v>
      </c>
      <c r="D56">
        <v>41521.949999999997</v>
      </c>
      <c r="E56">
        <v>41631.35</v>
      </c>
      <c r="F56">
        <v>41131.75</v>
      </c>
      <c r="G56">
        <f t="shared" si="2"/>
        <v>-793.94999999999709</v>
      </c>
      <c r="H56">
        <f t="shared" si="3"/>
        <v>0</v>
      </c>
      <c r="I56">
        <f t="shared" si="4"/>
        <v>-793.94999999999709</v>
      </c>
      <c r="J56" t="str">
        <f t="shared" si="5"/>
        <v/>
      </c>
      <c r="L56">
        <f t="shared" si="0"/>
        <v>-294.34999999999854</v>
      </c>
      <c r="M56">
        <f t="shared" si="1"/>
        <v>0</v>
      </c>
      <c r="N56">
        <v>0</v>
      </c>
      <c r="O56">
        <f t="shared" si="6"/>
        <v>0</v>
      </c>
    </row>
    <row r="57" spans="1:15" x14ac:dyDescent="0.25">
      <c r="A57" s="1">
        <v>44972</v>
      </c>
      <c r="B57">
        <v>41674.6</v>
      </c>
      <c r="C57">
        <v>41795.449999999997</v>
      </c>
      <c r="D57">
        <v>41455.599999999999</v>
      </c>
      <c r="E57">
        <v>41731.050000000003</v>
      </c>
      <c r="F57">
        <v>41631.35</v>
      </c>
      <c r="G57">
        <f t="shared" si="2"/>
        <v>-43.25</v>
      </c>
      <c r="H57">
        <f t="shared" si="3"/>
        <v>0</v>
      </c>
      <c r="I57">
        <f t="shared" si="4"/>
        <v>-43.25</v>
      </c>
      <c r="J57" t="str">
        <f t="shared" si="5"/>
        <v/>
      </c>
      <c r="L57">
        <f t="shared" si="0"/>
        <v>56.450000000004366</v>
      </c>
      <c r="M57">
        <f t="shared" si="1"/>
        <v>1</v>
      </c>
      <c r="N57">
        <v>0</v>
      </c>
      <c r="O57">
        <f t="shared" si="6"/>
        <v>0</v>
      </c>
    </row>
    <row r="58" spans="1:15" x14ac:dyDescent="0.25">
      <c r="A58" s="1">
        <v>44971</v>
      </c>
      <c r="B58">
        <v>41410.449999999997</v>
      </c>
      <c r="C58">
        <v>41718</v>
      </c>
      <c r="D58">
        <v>41195.75</v>
      </c>
      <c r="E58">
        <v>41648.35</v>
      </c>
      <c r="F58">
        <v>41731.050000000003</v>
      </c>
      <c r="G58">
        <f t="shared" si="2"/>
        <v>320.60000000000582</v>
      </c>
      <c r="H58">
        <f t="shared" si="3"/>
        <v>1</v>
      </c>
      <c r="I58" t="str">
        <f t="shared" si="4"/>
        <v/>
      </c>
      <c r="J58">
        <f t="shared" si="5"/>
        <v>320.60000000000582</v>
      </c>
      <c r="L58">
        <f t="shared" si="0"/>
        <v>237.90000000000146</v>
      </c>
      <c r="M58">
        <f t="shared" si="1"/>
        <v>1</v>
      </c>
      <c r="N58">
        <v>1</v>
      </c>
      <c r="O58">
        <f t="shared" si="6"/>
        <v>0</v>
      </c>
    </row>
    <row r="59" spans="1:15" x14ac:dyDescent="0.25">
      <c r="A59" s="1">
        <v>44970</v>
      </c>
      <c r="B59">
        <v>41563.5</v>
      </c>
      <c r="C59">
        <v>41662.550000000003</v>
      </c>
      <c r="D59">
        <v>41157.9</v>
      </c>
      <c r="E59">
        <v>41282.199999999997</v>
      </c>
      <c r="F59">
        <v>41648.35</v>
      </c>
      <c r="G59">
        <f t="shared" si="2"/>
        <v>84.849999999998545</v>
      </c>
      <c r="H59">
        <f t="shared" si="3"/>
        <v>1</v>
      </c>
      <c r="I59" t="str">
        <f t="shared" si="4"/>
        <v/>
      </c>
      <c r="J59">
        <f t="shared" si="5"/>
        <v>84.849999999998545</v>
      </c>
      <c r="L59">
        <f t="shared" si="0"/>
        <v>-281.30000000000291</v>
      </c>
      <c r="M59">
        <f t="shared" si="1"/>
        <v>0</v>
      </c>
      <c r="N59">
        <v>1</v>
      </c>
      <c r="O59">
        <f t="shared" si="6"/>
        <v>0</v>
      </c>
    </row>
    <row r="60" spans="1:15" x14ac:dyDescent="0.25">
      <c r="A60" s="1">
        <v>44967</v>
      </c>
      <c r="B60">
        <v>41452.400000000001</v>
      </c>
      <c r="C60">
        <v>41678.9</v>
      </c>
      <c r="D60">
        <v>41424.9</v>
      </c>
      <c r="E60">
        <v>41559.4</v>
      </c>
      <c r="F60">
        <v>41282.199999999997</v>
      </c>
      <c r="G60">
        <f t="shared" si="2"/>
        <v>-170.20000000000437</v>
      </c>
      <c r="H60">
        <f t="shared" si="3"/>
        <v>0</v>
      </c>
      <c r="I60">
        <f t="shared" si="4"/>
        <v>-170.20000000000437</v>
      </c>
      <c r="J60" t="str">
        <f t="shared" si="5"/>
        <v/>
      </c>
      <c r="L60">
        <f t="shared" si="0"/>
        <v>107</v>
      </c>
      <c r="M60">
        <f t="shared" si="1"/>
        <v>1</v>
      </c>
      <c r="N60">
        <v>0</v>
      </c>
      <c r="O60">
        <f t="shared" si="6"/>
        <v>0</v>
      </c>
    </row>
    <row r="61" spans="1:15" x14ac:dyDescent="0.25">
      <c r="A61" s="1">
        <v>44966</v>
      </c>
      <c r="B61">
        <v>41634</v>
      </c>
      <c r="C61">
        <v>41634</v>
      </c>
      <c r="D61">
        <v>41252.949999999997</v>
      </c>
      <c r="E61">
        <v>41554.300000000003</v>
      </c>
      <c r="F61">
        <v>41559.4</v>
      </c>
      <c r="G61">
        <f t="shared" si="2"/>
        <v>-74.599999999998545</v>
      </c>
      <c r="H61">
        <f t="shared" si="3"/>
        <v>0</v>
      </c>
      <c r="I61">
        <f t="shared" si="4"/>
        <v>-74.599999999998545</v>
      </c>
      <c r="J61" t="str">
        <f t="shared" si="5"/>
        <v/>
      </c>
      <c r="L61">
        <f t="shared" si="0"/>
        <v>-79.69999999999709</v>
      </c>
      <c r="M61">
        <f t="shared" si="1"/>
        <v>0</v>
      </c>
      <c r="N61">
        <v>1</v>
      </c>
      <c r="O61">
        <f t="shared" si="6"/>
        <v>0</v>
      </c>
    </row>
    <row r="62" spans="1:15" x14ac:dyDescent="0.25">
      <c r="A62" s="1">
        <v>44965</v>
      </c>
      <c r="B62">
        <v>41542.050000000003</v>
      </c>
      <c r="C62">
        <v>41791.949999999997</v>
      </c>
      <c r="D62">
        <v>41403.050000000003</v>
      </c>
      <c r="E62">
        <v>41537.65</v>
      </c>
      <c r="F62">
        <v>41554.300000000003</v>
      </c>
      <c r="G62">
        <f t="shared" si="2"/>
        <v>12.25</v>
      </c>
      <c r="H62">
        <f t="shared" si="3"/>
        <v>1</v>
      </c>
      <c r="I62" t="str">
        <f t="shared" si="4"/>
        <v/>
      </c>
      <c r="J62">
        <f t="shared" si="5"/>
        <v>12.25</v>
      </c>
      <c r="L62">
        <f t="shared" si="0"/>
        <v>-4.4000000000014552</v>
      </c>
      <c r="M62">
        <f t="shared" si="1"/>
        <v>0</v>
      </c>
      <c r="N62">
        <v>0</v>
      </c>
      <c r="O62">
        <f t="shared" si="6"/>
        <v>1</v>
      </c>
    </row>
    <row r="63" spans="1:15" x14ac:dyDescent="0.25">
      <c r="A63" s="1">
        <v>44964</v>
      </c>
      <c r="B63">
        <v>41513.1</v>
      </c>
      <c r="C63">
        <v>41630.75</v>
      </c>
      <c r="D63">
        <v>41095.1</v>
      </c>
      <c r="E63">
        <v>41490.949999999997</v>
      </c>
      <c r="F63">
        <v>41537.65</v>
      </c>
      <c r="G63">
        <f t="shared" si="2"/>
        <v>24.55000000000291</v>
      </c>
      <c r="H63">
        <f t="shared" si="3"/>
        <v>1</v>
      </c>
      <c r="I63" t="str">
        <f t="shared" si="4"/>
        <v/>
      </c>
      <c r="J63">
        <f t="shared" si="5"/>
        <v>24.55000000000291</v>
      </c>
      <c r="L63">
        <f t="shared" si="0"/>
        <v>-22.150000000001455</v>
      </c>
      <c r="M63">
        <f t="shared" si="1"/>
        <v>0</v>
      </c>
      <c r="N63">
        <v>0</v>
      </c>
      <c r="O63">
        <f t="shared" si="6"/>
        <v>1</v>
      </c>
    </row>
    <row r="64" spans="1:15" x14ac:dyDescent="0.25">
      <c r="A64" s="1">
        <v>44963</v>
      </c>
      <c r="B64">
        <v>41530.15</v>
      </c>
      <c r="C64">
        <v>41724.5</v>
      </c>
      <c r="D64">
        <v>41261.199999999997</v>
      </c>
      <c r="E64">
        <v>41374.65</v>
      </c>
      <c r="F64">
        <v>41490.949999999997</v>
      </c>
      <c r="G64">
        <f t="shared" si="2"/>
        <v>-39.200000000004366</v>
      </c>
      <c r="H64">
        <f t="shared" si="3"/>
        <v>0</v>
      </c>
      <c r="I64">
        <f t="shared" si="4"/>
        <v>-39.200000000004366</v>
      </c>
      <c r="J64" t="str">
        <f t="shared" si="5"/>
        <v/>
      </c>
      <c r="L64">
        <f t="shared" si="0"/>
        <v>-155.5</v>
      </c>
      <c r="M64">
        <f t="shared" si="1"/>
        <v>0</v>
      </c>
      <c r="N64">
        <v>0</v>
      </c>
      <c r="O64">
        <f t="shared" si="6"/>
        <v>0</v>
      </c>
    </row>
    <row r="65" spans="1:15" x14ac:dyDescent="0.25">
      <c r="A65" s="1">
        <v>44960</v>
      </c>
      <c r="B65">
        <v>41019.35</v>
      </c>
      <c r="C65">
        <v>41539.949999999997</v>
      </c>
      <c r="D65">
        <v>40609.75</v>
      </c>
      <c r="E65">
        <v>41499.699999999997</v>
      </c>
      <c r="F65">
        <v>41374.65</v>
      </c>
      <c r="G65">
        <f t="shared" si="2"/>
        <v>355.30000000000291</v>
      </c>
      <c r="H65">
        <f t="shared" si="3"/>
        <v>1</v>
      </c>
      <c r="I65" t="str">
        <f t="shared" si="4"/>
        <v/>
      </c>
      <c r="J65">
        <f t="shared" si="5"/>
        <v>355.30000000000291</v>
      </c>
      <c r="L65">
        <f t="shared" si="0"/>
        <v>480.34999999999854</v>
      </c>
      <c r="M65">
        <f t="shared" si="1"/>
        <v>1</v>
      </c>
      <c r="N65">
        <v>0</v>
      </c>
      <c r="O65">
        <f t="shared" si="6"/>
        <v>1</v>
      </c>
    </row>
    <row r="66" spans="1:15" x14ac:dyDescent="0.25">
      <c r="A66" s="1">
        <v>44959</v>
      </c>
      <c r="B66">
        <v>39943.35</v>
      </c>
      <c r="C66">
        <v>40757.599999999999</v>
      </c>
      <c r="D66">
        <v>39761.449999999997</v>
      </c>
      <c r="E66">
        <v>40669.300000000003</v>
      </c>
      <c r="F66">
        <v>41499.699999999997</v>
      </c>
      <c r="G66">
        <f t="shared" si="2"/>
        <v>1556.3499999999985</v>
      </c>
      <c r="H66">
        <f t="shared" si="3"/>
        <v>1</v>
      </c>
      <c r="I66" t="str">
        <f t="shared" si="4"/>
        <v/>
      </c>
      <c r="J66">
        <f t="shared" si="5"/>
        <v>1556.3499999999985</v>
      </c>
      <c r="L66">
        <f t="shared" si="0"/>
        <v>725.95000000000437</v>
      </c>
      <c r="M66">
        <f t="shared" si="1"/>
        <v>1</v>
      </c>
      <c r="N66">
        <v>1</v>
      </c>
      <c r="O66">
        <f t="shared" si="6"/>
        <v>0</v>
      </c>
    </row>
    <row r="67" spans="1:15" x14ac:dyDescent="0.25">
      <c r="A67" s="1">
        <v>44958</v>
      </c>
      <c r="B67">
        <v>41115</v>
      </c>
      <c r="C67">
        <v>42015.65</v>
      </c>
      <c r="D67">
        <v>39490.5</v>
      </c>
      <c r="E67">
        <v>40513</v>
      </c>
      <c r="F67">
        <v>40669.300000000003</v>
      </c>
      <c r="G67">
        <f t="shared" si="2"/>
        <v>-445.69999999999709</v>
      </c>
      <c r="H67">
        <f t="shared" si="3"/>
        <v>0</v>
      </c>
      <c r="I67">
        <f t="shared" si="4"/>
        <v>-445.69999999999709</v>
      </c>
      <c r="J67" t="str">
        <f t="shared" si="5"/>
        <v/>
      </c>
      <c r="L67">
        <f t="shared" ref="L67:L89" si="7">E67-B67</f>
        <v>-602</v>
      </c>
      <c r="M67">
        <f t="shared" ref="M67:N88" si="8">IF(L67&gt;0,1,0)</f>
        <v>0</v>
      </c>
      <c r="N67">
        <v>1</v>
      </c>
      <c r="O67">
        <f t="shared" si="6"/>
        <v>0</v>
      </c>
    </row>
    <row r="68" spans="1:15" x14ac:dyDescent="0.25">
      <c r="A68" s="1">
        <v>44957</v>
      </c>
      <c r="B68">
        <v>40563.85</v>
      </c>
      <c r="C68">
        <v>40811.65</v>
      </c>
      <c r="D68">
        <v>40167.699999999997</v>
      </c>
      <c r="E68">
        <v>40655.050000000003</v>
      </c>
      <c r="F68">
        <v>40513</v>
      </c>
      <c r="G68">
        <f t="shared" ref="G68:G88" si="9">F68-B68</f>
        <v>-50.849999999998545</v>
      </c>
      <c r="H68">
        <f t="shared" ref="H68:H88" si="10">IF(G68&gt;0,1,0)</f>
        <v>0</v>
      </c>
      <c r="I68">
        <f t="shared" ref="I68:I88" si="11">IF(G68&lt;0,G68,"")</f>
        <v>-50.849999999998545</v>
      </c>
      <c r="J68" t="str">
        <f t="shared" ref="J68:J88" si="12">IF(G68&gt;0,G68,"")</f>
        <v/>
      </c>
      <c r="L68">
        <f t="shared" si="7"/>
        <v>91.200000000004366</v>
      </c>
      <c r="M68">
        <f t="shared" si="8"/>
        <v>1</v>
      </c>
      <c r="N68">
        <v>0</v>
      </c>
      <c r="O68">
        <f t="shared" ref="O68:O87" si="13">IF(AND(M67&lt;1,H68&gt;0),1,0)</f>
        <v>0</v>
      </c>
    </row>
    <row r="69" spans="1:15" x14ac:dyDescent="0.25">
      <c r="A69" s="1">
        <v>44956</v>
      </c>
      <c r="B69">
        <v>39856.15</v>
      </c>
      <c r="C69">
        <v>40789.550000000003</v>
      </c>
      <c r="D69">
        <v>39419.800000000003</v>
      </c>
      <c r="E69">
        <v>40387.449999999997</v>
      </c>
      <c r="F69">
        <v>40655.050000000003</v>
      </c>
      <c r="G69">
        <f t="shared" si="9"/>
        <v>798.90000000000146</v>
      </c>
      <c r="H69">
        <f t="shared" si="10"/>
        <v>1</v>
      </c>
      <c r="I69" t="str">
        <f t="shared" si="11"/>
        <v/>
      </c>
      <c r="J69">
        <f t="shared" si="12"/>
        <v>798.90000000000146</v>
      </c>
      <c r="L69">
        <f t="shared" si="7"/>
        <v>531.29999999999563</v>
      </c>
      <c r="M69">
        <f t="shared" si="8"/>
        <v>1</v>
      </c>
      <c r="N69">
        <v>1</v>
      </c>
      <c r="O69">
        <f t="shared" si="13"/>
        <v>0</v>
      </c>
    </row>
    <row r="70" spans="1:15" x14ac:dyDescent="0.25">
      <c r="A70" s="1">
        <v>44953</v>
      </c>
      <c r="B70">
        <v>41382.35</v>
      </c>
      <c r="C70">
        <v>41417.9</v>
      </c>
      <c r="D70">
        <v>40148.800000000003</v>
      </c>
      <c r="E70">
        <v>40345.300000000003</v>
      </c>
      <c r="F70">
        <v>40387.449999999997</v>
      </c>
      <c r="G70">
        <f t="shared" si="9"/>
        <v>-994.90000000000146</v>
      </c>
      <c r="H70">
        <f t="shared" si="10"/>
        <v>0</v>
      </c>
      <c r="I70">
        <f t="shared" si="11"/>
        <v>-994.90000000000146</v>
      </c>
      <c r="J70" t="str">
        <f t="shared" si="12"/>
        <v/>
      </c>
      <c r="L70">
        <f t="shared" si="7"/>
        <v>-1037.0499999999956</v>
      </c>
      <c r="M70">
        <f t="shared" si="8"/>
        <v>0</v>
      </c>
      <c r="N70">
        <v>1</v>
      </c>
      <c r="O70">
        <f t="shared" si="13"/>
        <v>0</v>
      </c>
    </row>
    <row r="71" spans="1:15" x14ac:dyDescent="0.25">
      <c r="A71" s="1">
        <v>44951</v>
      </c>
      <c r="B71">
        <v>42703.6</v>
      </c>
      <c r="C71">
        <v>42733.05</v>
      </c>
      <c r="D71">
        <v>41540.300000000003</v>
      </c>
      <c r="E71">
        <v>41647.65</v>
      </c>
      <c r="F71">
        <v>40345.300000000003</v>
      </c>
      <c r="G71">
        <f t="shared" si="9"/>
        <v>-2358.2999999999956</v>
      </c>
      <c r="H71">
        <f t="shared" si="10"/>
        <v>0</v>
      </c>
      <c r="I71">
        <f t="shared" si="11"/>
        <v>-2358.2999999999956</v>
      </c>
      <c r="J71" t="str">
        <f t="shared" si="12"/>
        <v/>
      </c>
      <c r="L71">
        <f t="shared" si="7"/>
        <v>-1055.9499999999971</v>
      </c>
      <c r="M71">
        <f t="shared" si="8"/>
        <v>0</v>
      </c>
      <c r="N71">
        <v>0</v>
      </c>
      <c r="O71">
        <f t="shared" si="13"/>
        <v>0</v>
      </c>
    </row>
    <row r="72" spans="1:15" x14ac:dyDescent="0.25">
      <c r="A72" s="1">
        <v>44950</v>
      </c>
      <c r="B72">
        <v>42994.45</v>
      </c>
      <c r="C72">
        <v>43078.9</v>
      </c>
      <c r="D72">
        <v>42615.65</v>
      </c>
      <c r="E72">
        <v>42733.45</v>
      </c>
      <c r="F72">
        <v>41647.65</v>
      </c>
      <c r="G72">
        <f t="shared" si="9"/>
        <v>-1346.7999999999956</v>
      </c>
      <c r="H72">
        <f t="shared" si="10"/>
        <v>0</v>
      </c>
      <c r="I72">
        <f t="shared" si="11"/>
        <v>-1346.7999999999956</v>
      </c>
      <c r="J72" t="str">
        <f t="shared" si="12"/>
        <v/>
      </c>
      <c r="L72">
        <f t="shared" si="7"/>
        <v>-261</v>
      </c>
      <c r="M72">
        <f t="shared" si="8"/>
        <v>0</v>
      </c>
      <c r="N72">
        <v>0</v>
      </c>
      <c r="O72">
        <f t="shared" si="13"/>
        <v>0</v>
      </c>
    </row>
    <row r="73" spans="1:15" x14ac:dyDescent="0.25">
      <c r="A73" s="1">
        <v>44949</v>
      </c>
      <c r="B73">
        <v>42891.45</v>
      </c>
      <c r="C73">
        <v>43005.85</v>
      </c>
      <c r="D73">
        <v>42727.7</v>
      </c>
      <c r="E73">
        <v>42821.25</v>
      </c>
      <c r="F73">
        <v>42733.45</v>
      </c>
      <c r="G73">
        <f t="shared" si="9"/>
        <v>-158</v>
      </c>
      <c r="H73">
        <f t="shared" si="10"/>
        <v>0</v>
      </c>
      <c r="I73">
        <f t="shared" si="11"/>
        <v>-158</v>
      </c>
      <c r="J73" t="str">
        <f t="shared" si="12"/>
        <v/>
      </c>
      <c r="L73">
        <f t="shared" si="7"/>
        <v>-70.19999999999709</v>
      </c>
      <c r="M73">
        <f t="shared" si="8"/>
        <v>0</v>
      </c>
      <c r="N73">
        <v>0</v>
      </c>
      <c r="O73">
        <f t="shared" si="13"/>
        <v>0</v>
      </c>
    </row>
    <row r="74" spans="1:15" x14ac:dyDescent="0.25">
      <c r="A74" s="1">
        <v>44946</v>
      </c>
      <c r="B74">
        <v>42516.05</v>
      </c>
      <c r="C74">
        <v>42709.2</v>
      </c>
      <c r="D74">
        <v>42366.15</v>
      </c>
      <c r="E74">
        <v>42506.8</v>
      </c>
      <c r="F74">
        <v>42821.25</v>
      </c>
      <c r="G74">
        <f t="shared" si="9"/>
        <v>305.19999999999709</v>
      </c>
      <c r="H74">
        <f t="shared" si="10"/>
        <v>1</v>
      </c>
      <c r="I74" t="str">
        <f t="shared" si="11"/>
        <v/>
      </c>
      <c r="J74">
        <f t="shared" si="12"/>
        <v>305.19999999999709</v>
      </c>
      <c r="L74">
        <f t="shared" si="7"/>
        <v>-9.25</v>
      </c>
      <c r="M74">
        <f t="shared" si="8"/>
        <v>0</v>
      </c>
      <c r="N74">
        <v>0</v>
      </c>
      <c r="O74">
        <f t="shared" si="13"/>
        <v>1</v>
      </c>
    </row>
    <row r="75" spans="1:15" x14ac:dyDescent="0.25">
      <c r="A75" s="1">
        <v>44945</v>
      </c>
      <c r="B75">
        <v>42416.3</v>
      </c>
      <c r="C75">
        <v>42506.25</v>
      </c>
      <c r="D75">
        <v>42234.9</v>
      </c>
      <c r="E75">
        <v>42328.85</v>
      </c>
      <c r="F75">
        <v>42506.8</v>
      </c>
      <c r="G75">
        <f t="shared" si="9"/>
        <v>90.5</v>
      </c>
      <c r="H75">
        <f t="shared" si="10"/>
        <v>1</v>
      </c>
      <c r="I75" t="str">
        <f t="shared" si="11"/>
        <v/>
      </c>
      <c r="J75">
        <f t="shared" si="12"/>
        <v>90.5</v>
      </c>
      <c r="L75">
        <f t="shared" si="7"/>
        <v>-87.450000000004366</v>
      </c>
      <c r="M75">
        <f t="shared" si="8"/>
        <v>0</v>
      </c>
      <c r="N75">
        <v>0</v>
      </c>
      <c r="O75">
        <f t="shared" si="13"/>
        <v>1</v>
      </c>
    </row>
    <row r="76" spans="1:15" x14ac:dyDescent="0.25">
      <c r="A76" s="1">
        <v>44944</v>
      </c>
      <c r="B76">
        <v>42271.8</v>
      </c>
      <c r="C76">
        <v>42555.9</v>
      </c>
      <c r="D76">
        <v>42119.65</v>
      </c>
      <c r="E76">
        <v>42458</v>
      </c>
      <c r="F76">
        <v>42328.85</v>
      </c>
      <c r="G76">
        <f t="shared" si="9"/>
        <v>57.049999999995634</v>
      </c>
      <c r="H76">
        <f t="shared" si="10"/>
        <v>1</v>
      </c>
      <c r="I76" t="str">
        <f t="shared" si="11"/>
        <v/>
      </c>
      <c r="J76">
        <f t="shared" si="12"/>
        <v>57.049999999995634</v>
      </c>
      <c r="L76">
        <f t="shared" si="7"/>
        <v>186.19999999999709</v>
      </c>
      <c r="M76">
        <f t="shared" si="8"/>
        <v>1</v>
      </c>
      <c r="N76">
        <v>0</v>
      </c>
      <c r="O76">
        <f t="shared" si="13"/>
        <v>1</v>
      </c>
    </row>
    <row r="77" spans="1:15" x14ac:dyDescent="0.25">
      <c r="A77" s="1">
        <v>44943</v>
      </c>
      <c r="B77">
        <v>42241.2</v>
      </c>
      <c r="C77">
        <v>42383.8</v>
      </c>
      <c r="D77">
        <v>41861.1</v>
      </c>
      <c r="E77">
        <v>42235.05</v>
      </c>
      <c r="F77">
        <v>42458</v>
      </c>
      <c r="G77">
        <f t="shared" si="9"/>
        <v>216.80000000000291</v>
      </c>
      <c r="H77">
        <f t="shared" si="10"/>
        <v>1</v>
      </c>
      <c r="I77" t="str">
        <f t="shared" si="11"/>
        <v/>
      </c>
      <c r="J77">
        <f t="shared" si="12"/>
        <v>216.80000000000291</v>
      </c>
      <c r="L77">
        <f t="shared" si="7"/>
        <v>-6.1499999999941792</v>
      </c>
      <c r="M77">
        <f t="shared" si="8"/>
        <v>0</v>
      </c>
      <c r="N77">
        <v>1</v>
      </c>
      <c r="O77">
        <f t="shared" si="13"/>
        <v>0</v>
      </c>
    </row>
    <row r="78" spans="1:15" x14ac:dyDescent="0.25">
      <c r="A78" s="1">
        <v>44942</v>
      </c>
      <c r="B78">
        <v>42622.5</v>
      </c>
      <c r="C78">
        <v>42715.65</v>
      </c>
      <c r="D78">
        <v>42066.55</v>
      </c>
      <c r="E78">
        <v>42167.55</v>
      </c>
      <c r="F78">
        <v>42235.05</v>
      </c>
      <c r="G78">
        <f t="shared" si="9"/>
        <v>-387.44999999999709</v>
      </c>
      <c r="H78">
        <f t="shared" si="10"/>
        <v>0</v>
      </c>
      <c r="I78">
        <f t="shared" si="11"/>
        <v>-387.44999999999709</v>
      </c>
      <c r="J78" t="str">
        <f t="shared" si="12"/>
        <v/>
      </c>
      <c r="L78">
        <f t="shared" si="7"/>
        <v>-454.94999999999709</v>
      </c>
      <c r="M78">
        <f t="shared" si="8"/>
        <v>0</v>
      </c>
      <c r="N78">
        <v>0</v>
      </c>
      <c r="O78">
        <f t="shared" si="13"/>
        <v>0</v>
      </c>
    </row>
    <row r="79" spans="1:15" x14ac:dyDescent="0.25">
      <c r="A79" s="1">
        <v>44939</v>
      </c>
      <c r="B79">
        <v>42171.25</v>
      </c>
      <c r="C79">
        <v>42453.95</v>
      </c>
      <c r="D79">
        <v>41885.599999999999</v>
      </c>
      <c r="E79">
        <v>42371.25</v>
      </c>
      <c r="F79">
        <v>42167.55</v>
      </c>
      <c r="G79">
        <f t="shared" si="9"/>
        <v>-3.6999999999970896</v>
      </c>
      <c r="H79">
        <f t="shared" si="10"/>
        <v>0</v>
      </c>
      <c r="I79">
        <f t="shared" si="11"/>
        <v>-3.6999999999970896</v>
      </c>
      <c r="J79" t="str">
        <f t="shared" si="12"/>
        <v/>
      </c>
      <c r="L79">
        <f t="shared" si="7"/>
        <v>200</v>
      </c>
      <c r="M79">
        <f t="shared" si="8"/>
        <v>1</v>
      </c>
      <c r="N79">
        <v>0</v>
      </c>
      <c r="O79">
        <f t="shared" si="13"/>
        <v>0</v>
      </c>
    </row>
    <row r="80" spans="1:15" x14ac:dyDescent="0.25">
      <c r="A80" s="1">
        <v>44938</v>
      </c>
      <c r="B80">
        <v>42238.5</v>
      </c>
      <c r="C80">
        <v>42343.5</v>
      </c>
      <c r="D80">
        <v>41742.949999999997</v>
      </c>
      <c r="E80">
        <v>42082.25</v>
      </c>
      <c r="F80">
        <v>42371.25</v>
      </c>
      <c r="G80">
        <f t="shared" si="9"/>
        <v>132.75</v>
      </c>
      <c r="H80">
        <f t="shared" si="10"/>
        <v>1</v>
      </c>
      <c r="I80" t="str">
        <f t="shared" si="11"/>
        <v/>
      </c>
      <c r="J80">
        <f t="shared" si="12"/>
        <v>132.75</v>
      </c>
      <c r="L80">
        <f t="shared" si="7"/>
        <v>-156.25</v>
      </c>
      <c r="M80">
        <f t="shared" si="8"/>
        <v>0</v>
      </c>
      <c r="N80">
        <v>1</v>
      </c>
      <c r="O80">
        <f t="shared" si="13"/>
        <v>0</v>
      </c>
    </row>
    <row r="81" spans="1:15" x14ac:dyDescent="0.25">
      <c r="A81" s="1">
        <v>44937</v>
      </c>
      <c r="B81">
        <v>42071.85</v>
      </c>
      <c r="C81">
        <v>42318</v>
      </c>
      <c r="D81">
        <v>41729</v>
      </c>
      <c r="E81">
        <v>42232.7</v>
      </c>
      <c r="F81">
        <v>42082.25</v>
      </c>
      <c r="G81">
        <f t="shared" si="9"/>
        <v>10.400000000001455</v>
      </c>
      <c r="H81">
        <f t="shared" si="10"/>
        <v>1</v>
      </c>
      <c r="I81" t="str">
        <f t="shared" si="11"/>
        <v/>
      </c>
      <c r="J81">
        <f t="shared" si="12"/>
        <v>10.400000000001455</v>
      </c>
      <c r="L81">
        <f t="shared" si="7"/>
        <v>160.84999999999854</v>
      </c>
      <c r="M81">
        <f t="shared" si="8"/>
        <v>1</v>
      </c>
      <c r="N81">
        <v>0</v>
      </c>
      <c r="O81">
        <f t="shared" si="13"/>
        <v>1</v>
      </c>
    </row>
    <row r="82" spans="1:15" x14ac:dyDescent="0.25">
      <c r="A82" s="1">
        <v>44936</v>
      </c>
      <c r="B82">
        <v>42642</v>
      </c>
      <c r="C82">
        <v>42674.25</v>
      </c>
      <c r="D82">
        <v>41835.75</v>
      </c>
      <c r="E82">
        <v>42014.75</v>
      </c>
      <c r="F82">
        <v>42232.7</v>
      </c>
      <c r="G82">
        <f t="shared" si="9"/>
        <v>-409.30000000000291</v>
      </c>
      <c r="H82">
        <f t="shared" si="10"/>
        <v>0</v>
      </c>
      <c r="I82">
        <f t="shared" si="11"/>
        <v>-409.30000000000291</v>
      </c>
      <c r="J82" t="str">
        <f t="shared" si="12"/>
        <v/>
      </c>
      <c r="L82">
        <f t="shared" si="7"/>
        <v>-627.25</v>
      </c>
      <c r="M82">
        <f t="shared" si="8"/>
        <v>0</v>
      </c>
      <c r="N82">
        <v>1</v>
      </c>
      <c r="O82">
        <f t="shared" si="13"/>
        <v>0</v>
      </c>
    </row>
    <row r="83" spans="1:15" x14ac:dyDescent="0.25">
      <c r="A83" s="1">
        <v>44935</v>
      </c>
      <c r="B83">
        <v>42404.85</v>
      </c>
      <c r="C83">
        <v>42716.800000000003</v>
      </c>
      <c r="D83">
        <v>42186.55</v>
      </c>
      <c r="E83">
        <v>42582.75</v>
      </c>
      <c r="F83">
        <v>42014.75</v>
      </c>
      <c r="G83">
        <f t="shared" si="9"/>
        <v>-390.09999999999854</v>
      </c>
      <c r="H83">
        <f t="shared" si="10"/>
        <v>0</v>
      </c>
      <c r="I83">
        <f t="shared" si="11"/>
        <v>-390.09999999999854</v>
      </c>
      <c r="J83" t="str">
        <f t="shared" si="12"/>
        <v/>
      </c>
      <c r="L83">
        <f t="shared" si="7"/>
        <v>177.90000000000146</v>
      </c>
      <c r="M83">
        <f t="shared" si="8"/>
        <v>1</v>
      </c>
      <c r="N83">
        <v>0</v>
      </c>
      <c r="O83">
        <f t="shared" si="13"/>
        <v>0</v>
      </c>
    </row>
    <row r="84" spans="1:15" x14ac:dyDescent="0.25">
      <c r="A84" s="1">
        <v>44932</v>
      </c>
      <c r="B84">
        <v>42649.7</v>
      </c>
      <c r="C84">
        <v>42685.9</v>
      </c>
      <c r="D84">
        <v>41877</v>
      </c>
      <c r="E84">
        <v>42188.800000000003</v>
      </c>
      <c r="F84">
        <v>42582.75</v>
      </c>
      <c r="G84">
        <f t="shared" si="9"/>
        <v>-66.94999999999709</v>
      </c>
      <c r="H84">
        <f t="shared" si="10"/>
        <v>0</v>
      </c>
      <c r="I84">
        <f t="shared" si="11"/>
        <v>-66.94999999999709</v>
      </c>
      <c r="J84" t="str">
        <f t="shared" si="12"/>
        <v/>
      </c>
      <c r="L84">
        <f t="shared" si="7"/>
        <v>-460.89999999999418</v>
      </c>
      <c r="M84">
        <f t="shared" si="8"/>
        <v>0</v>
      </c>
      <c r="N84">
        <v>1</v>
      </c>
      <c r="O84">
        <f t="shared" si="13"/>
        <v>0</v>
      </c>
    </row>
    <row r="85" spans="1:15" x14ac:dyDescent="0.25">
      <c r="A85" s="1">
        <v>44931</v>
      </c>
      <c r="B85">
        <v>43073.05</v>
      </c>
      <c r="C85">
        <v>43137.55</v>
      </c>
      <c r="D85">
        <v>42298.6</v>
      </c>
      <c r="E85">
        <v>42608.7</v>
      </c>
      <c r="F85">
        <v>42188.800000000003</v>
      </c>
      <c r="G85">
        <f t="shared" si="9"/>
        <v>-884.25</v>
      </c>
      <c r="H85">
        <f t="shared" si="10"/>
        <v>0</v>
      </c>
      <c r="I85">
        <f t="shared" si="11"/>
        <v>-884.25</v>
      </c>
      <c r="J85" t="str">
        <f t="shared" si="12"/>
        <v/>
      </c>
      <c r="L85">
        <f t="shared" si="7"/>
        <v>-464.35000000000582</v>
      </c>
      <c r="M85">
        <f t="shared" si="8"/>
        <v>0</v>
      </c>
      <c r="N85">
        <v>0</v>
      </c>
      <c r="O85">
        <f t="shared" si="13"/>
        <v>0</v>
      </c>
    </row>
    <row r="86" spans="1:15" x14ac:dyDescent="0.25">
      <c r="A86" s="1">
        <v>44930</v>
      </c>
      <c r="B86">
        <v>43417.5</v>
      </c>
      <c r="C86">
        <v>43578.400000000001</v>
      </c>
      <c r="D86">
        <v>42858.65</v>
      </c>
      <c r="E86">
        <v>42958.8</v>
      </c>
      <c r="F86">
        <v>42608.7</v>
      </c>
      <c r="G86">
        <f t="shared" si="9"/>
        <v>-808.80000000000291</v>
      </c>
      <c r="H86">
        <f t="shared" si="10"/>
        <v>0</v>
      </c>
      <c r="I86">
        <f t="shared" si="11"/>
        <v>-808.80000000000291</v>
      </c>
      <c r="J86" t="str">
        <f t="shared" si="12"/>
        <v/>
      </c>
      <c r="L86">
        <f t="shared" si="7"/>
        <v>-458.69999999999709</v>
      </c>
      <c r="M86">
        <f t="shared" si="8"/>
        <v>0</v>
      </c>
      <c r="N86">
        <v>0</v>
      </c>
      <c r="O86">
        <f t="shared" si="13"/>
        <v>0</v>
      </c>
    </row>
    <row r="87" spans="1:15" x14ac:dyDescent="0.25">
      <c r="A87" s="1">
        <v>44929</v>
      </c>
      <c r="B87">
        <v>43151.45</v>
      </c>
      <c r="C87">
        <v>43482.8</v>
      </c>
      <c r="D87">
        <v>43148.45</v>
      </c>
      <c r="E87">
        <v>43425.25</v>
      </c>
      <c r="F87">
        <v>42958.8</v>
      </c>
      <c r="G87">
        <f t="shared" si="9"/>
        <v>-192.64999999999418</v>
      </c>
      <c r="H87">
        <f t="shared" si="10"/>
        <v>0</v>
      </c>
      <c r="I87">
        <f t="shared" si="11"/>
        <v>-192.64999999999418</v>
      </c>
      <c r="J87" t="str">
        <f t="shared" si="12"/>
        <v/>
      </c>
      <c r="L87">
        <f t="shared" si="7"/>
        <v>273.80000000000291</v>
      </c>
      <c r="M87">
        <f t="shared" si="8"/>
        <v>1</v>
      </c>
      <c r="N87">
        <v>0</v>
      </c>
      <c r="O87">
        <f t="shared" si="13"/>
        <v>0</v>
      </c>
    </row>
    <row r="88" spans="1:15" x14ac:dyDescent="0.25">
      <c r="A88" s="1">
        <v>44928</v>
      </c>
      <c r="B88">
        <v>43038.25</v>
      </c>
      <c r="C88">
        <v>43382.75</v>
      </c>
      <c r="D88">
        <v>42961.75</v>
      </c>
      <c r="E88">
        <v>43203.1</v>
      </c>
      <c r="F88">
        <v>43425.25</v>
      </c>
      <c r="G88">
        <f t="shared" si="9"/>
        <v>387</v>
      </c>
      <c r="H88">
        <f t="shared" si="10"/>
        <v>1</v>
      </c>
      <c r="I88" t="str">
        <f t="shared" si="11"/>
        <v/>
      </c>
      <c r="J88">
        <f t="shared" si="12"/>
        <v>387</v>
      </c>
      <c r="L88">
        <f t="shared" si="7"/>
        <v>164.84999999999854</v>
      </c>
      <c r="M88">
        <f t="shared" si="8"/>
        <v>1</v>
      </c>
      <c r="N88">
        <v>1</v>
      </c>
    </row>
    <row r="89" spans="1:15" x14ac:dyDescent="0.25">
      <c r="F89">
        <v>43203.1</v>
      </c>
      <c r="I89">
        <f>SUM(I2:I88)</f>
        <v>-19405.299999999996</v>
      </c>
      <c r="J89">
        <f>SUM(J2:J88)</f>
        <v>15614.200000000012</v>
      </c>
      <c r="L89">
        <f t="shared" si="7"/>
        <v>0</v>
      </c>
      <c r="N89">
        <v>1</v>
      </c>
    </row>
    <row r="92" spans="1:15" x14ac:dyDescent="0.25">
      <c r="H92" t="s">
        <v>26</v>
      </c>
      <c r="I92">
        <v>42</v>
      </c>
      <c r="J92">
        <v>44</v>
      </c>
    </row>
    <row r="93" spans="1:15" x14ac:dyDescent="0.25">
      <c r="H93" t="s">
        <v>27</v>
      </c>
      <c r="I93">
        <f>ABS(I89)/I92</f>
        <v>462.03095238095227</v>
      </c>
      <c r="J93">
        <f>J89/J92</f>
        <v>354.86818181818211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9"/>
  <sheetViews>
    <sheetView tabSelected="1" workbookViewId="0">
      <selection sqref="A1:XFD1048576"/>
    </sheetView>
  </sheetViews>
  <sheetFormatPr defaultRowHeight="15" x14ac:dyDescent="0.25"/>
  <cols>
    <col min="1" max="1" width="10.140625" bestFit="1" customWidth="1"/>
    <col min="8" max="8" width="16" bestFit="1" customWidth="1"/>
    <col min="11" max="11" width="14.42578125" bestFit="1" customWidth="1"/>
    <col min="12" max="12" width="11.42578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23</v>
      </c>
      <c r="H1" t="s">
        <v>29</v>
      </c>
      <c r="I1" t="s">
        <v>31</v>
      </c>
      <c r="K1" t="s">
        <v>32</v>
      </c>
      <c r="L1" t="s">
        <v>33</v>
      </c>
      <c r="M1" t="s">
        <v>34</v>
      </c>
      <c r="N1" t="s">
        <v>36</v>
      </c>
    </row>
    <row r="2" spans="1:18" x14ac:dyDescent="0.25">
      <c r="A2" s="1">
        <v>44928</v>
      </c>
      <c r="B2">
        <v>43038.25</v>
      </c>
      <c r="C2">
        <v>43382.75</v>
      </c>
      <c r="D2">
        <v>42961.75</v>
      </c>
      <c r="E2">
        <v>43203.1</v>
      </c>
      <c r="H2" t="s">
        <v>30</v>
      </c>
      <c r="K2" t="s">
        <v>35</v>
      </c>
    </row>
    <row r="3" spans="1:18" x14ac:dyDescent="0.25">
      <c r="A3" s="1">
        <v>44929</v>
      </c>
      <c r="B3">
        <v>43151.45</v>
      </c>
      <c r="C3">
        <v>43482.8</v>
      </c>
      <c r="D3">
        <v>43148.45</v>
      </c>
      <c r="E3">
        <v>43425.25</v>
      </c>
      <c r="G3">
        <v>43203.1</v>
      </c>
      <c r="H3">
        <f>B3-G3</f>
        <v>-51.650000000001455</v>
      </c>
      <c r="I3">
        <f>IF(H3&gt;0,1,0)</f>
        <v>0</v>
      </c>
      <c r="K3">
        <f>E3-B3</f>
        <v>273.80000000000291</v>
      </c>
      <c r="L3">
        <f>IF(K3&gt;0,1,0)</f>
        <v>1</v>
      </c>
    </row>
    <row r="4" spans="1:18" x14ac:dyDescent="0.25">
      <c r="A4" s="1">
        <v>44930</v>
      </c>
      <c r="B4">
        <v>43417.5</v>
      </c>
      <c r="C4">
        <v>43578.400000000001</v>
      </c>
      <c r="D4">
        <v>42858.65</v>
      </c>
      <c r="E4">
        <v>42958.8</v>
      </c>
      <c r="G4">
        <v>43425.25</v>
      </c>
      <c r="H4">
        <f t="shared" ref="H4:H67" si="0">B4-G4</f>
        <v>-7.75</v>
      </c>
      <c r="I4">
        <f t="shared" ref="I4:I67" si="1">IF(H4&gt;0,1,0)</f>
        <v>0</v>
      </c>
      <c r="K4">
        <f t="shared" ref="K4:K67" si="2">E4-B4</f>
        <v>-458.69999999999709</v>
      </c>
      <c r="L4">
        <f t="shared" ref="L4:M67" si="3">IF(K4&gt;0,1,0)</f>
        <v>0</v>
      </c>
      <c r="M4">
        <v>1</v>
      </c>
    </row>
    <row r="5" spans="1:18" x14ac:dyDescent="0.25">
      <c r="A5" s="1">
        <v>44931</v>
      </c>
      <c r="B5">
        <v>43073.05</v>
      </c>
      <c r="C5">
        <v>43137.55</v>
      </c>
      <c r="D5">
        <v>42298.6</v>
      </c>
      <c r="E5">
        <v>42608.7</v>
      </c>
      <c r="G5">
        <v>42958.8</v>
      </c>
      <c r="H5">
        <f t="shared" si="0"/>
        <v>114.25</v>
      </c>
      <c r="I5">
        <f t="shared" si="1"/>
        <v>1</v>
      </c>
      <c r="K5">
        <f t="shared" si="2"/>
        <v>-464.35000000000582</v>
      </c>
      <c r="L5">
        <f t="shared" si="3"/>
        <v>0</v>
      </c>
      <c r="M5">
        <v>0</v>
      </c>
      <c r="N5">
        <f>IF(AND(M5&lt;1,I5&gt;0),1,0)</f>
        <v>1</v>
      </c>
    </row>
    <row r="6" spans="1:18" x14ac:dyDescent="0.25">
      <c r="A6" s="1">
        <v>44932</v>
      </c>
      <c r="B6">
        <v>42649.7</v>
      </c>
      <c r="C6">
        <v>42685.9</v>
      </c>
      <c r="D6">
        <v>41877</v>
      </c>
      <c r="E6">
        <v>42188.800000000003</v>
      </c>
      <c r="G6">
        <v>42608.7</v>
      </c>
      <c r="H6">
        <f t="shared" si="0"/>
        <v>41</v>
      </c>
      <c r="I6">
        <f t="shared" si="1"/>
        <v>1</v>
      </c>
      <c r="K6">
        <f t="shared" si="2"/>
        <v>-460.89999999999418</v>
      </c>
      <c r="L6">
        <f t="shared" si="3"/>
        <v>0</v>
      </c>
      <c r="M6">
        <v>0</v>
      </c>
      <c r="N6">
        <f t="shared" ref="N6:N69" si="4">IF(AND(M6&lt;1,I6&gt;0),1,0)</f>
        <v>1</v>
      </c>
      <c r="R6" t="s">
        <v>37</v>
      </c>
    </row>
    <row r="7" spans="1:18" x14ac:dyDescent="0.25">
      <c r="A7" s="1">
        <v>44935</v>
      </c>
      <c r="B7">
        <v>42404.85</v>
      </c>
      <c r="C7">
        <v>42716.800000000003</v>
      </c>
      <c r="D7">
        <v>42186.55</v>
      </c>
      <c r="E7">
        <v>42582.75</v>
      </c>
      <c r="G7">
        <v>42188.800000000003</v>
      </c>
      <c r="H7">
        <f t="shared" si="0"/>
        <v>216.04999999999563</v>
      </c>
      <c r="I7">
        <f t="shared" si="1"/>
        <v>1</v>
      </c>
      <c r="K7">
        <f t="shared" si="2"/>
        <v>177.90000000000146</v>
      </c>
      <c r="L7">
        <f t="shared" si="3"/>
        <v>1</v>
      </c>
      <c r="M7">
        <v>0</v>
      </c>
      <c r="N7">
        <f t="shared" si="4"/>
        <v>1</v>
      </c>
      <c r="R7" t="s">
        <v>38</v>
      </c>
    </row>
    <row r="8" spans="1:18" x14ac:dyDescent="0.25">
      <c r="A8" s="1">
        <v>44936</v>
      </c>
      <c r="B8">
        <v>42642</v>
      </c>
      <c r="C8">
        <v>42674.25</v>
      </c>
      <c r="D8">
        <v>41835.75</v>
      </c>
      <c r="E8">
        <v>42014.75</v>
      </c>
      <c r="G8">
        <v>42582.75</v>
      </c>
      <c r="H8">
        <f t="shared" si="0"/>
        <v>59.25</v>
      </c>
      <c r="I8">
        <f t="shared" si="1"/>
        <v>1</v>
      </c>
      <c r="K8">
        <f t="shared" si="2"/>
        <v>-627.25</v>
      </c>
      <c r="L8">
        <f t="shared" si="3"/>
        <v>0</v>
      </c>
      <c r="M8">
        <v>1</v>
      </c>
      <c r="N8">
        <f t="shared" si="4"/>
        <v>0</v>
      </c>
    </row>
    <row r="9" spans="1:18" x14ac:dyDescent="0.25">
      <c r="A9" s="1">
        <v>44937</v>
      </c>
      <c r="B9">
        <v>42071.85</v>
      </c>
      <c r="C9">
        <v>42318</v>
      </c>
      <c r="D9">
        <v>41729</v>
      </c>
      <c r="E9">
        <v>42232.7</v>
      </c>
      <c r="G9">
        <v>42014.75</v>
      </c>
      <c r="H9">
        <f t="shared" si="0"/>
        <v>57.099999999998545</v>
      </c>
      <c r="I9">
        <f t="shared" si="1"/>
        <v>1</v>
      </c>
      <c r="K9">
        <f t="shared" si="2"/>
        <v>160.84999999999854</v>
      </c>
      <c r="L9">
        <f t="shared" si="3"/>
        <v>1</v>
      </c>
      <c r="M9">
        <v>0</v>
      </c>
      <c r="N9">
        <f t="shared" si="4"/>
        <v>1</v>
      </c>
    </row>
    <row r="10" spans="1:18" x14ac:dyDescent="0.25">
      <c r="A10" s="1">
        <v>44938</v>
      </c>
      <c r="B10">
        <v>42238.5</v>
      </c>
      <c r="C10">
        <v>42343.5</v>
      </c>
      <c r="D10">
        <v>41742.949999999997</v>
      </c>
      <c r="E10">
        <v>42082.25</v>
      </c>
      <c r="G10">
        <v>42232.7</v>
      </c>
      <c r="H10">
        <f t="shared" si="0"/>
        <v>5.8000000000029104</v>
      </c>
      <c r="I10">
        <f t="shared" si="1"/>
        <v>1</v>
      </c>
      <c r="K10">
        <f t="shared" si="2"/>
        <v>-156.25</v>
      </c>
      <c r="L10">
        <f t="shared" si="3"/>
        <v>0</v>
      </c>
      <c r="M10">
        <v>1</v>
      </c>
      <c r="N10">
        <f t="shared" si="4"/>
        <v>0</v>
      </c>
    </row>
    <row r="11" spans="1:18" x14ac:dyDescent="0.25">
      <c r="A11" s="1">
        <v>44939</v>
      </c>
      <c r="B11">
        <v>42171.25</v>
      </c>
      <c r="C11">
        <v>42453.95</v>
      </c>
      <c r="D11">
        <v>41885.599999999999</v>
      </c>
      <c r="E11">
        <v>42371.25</v>
      </c>
      <c r="G11">
        <v>42082.25</v>
      </c>
      <c r="H11">
        <f t="shared" si="0"/>
        <v>89</v>
      </c>
      <c r="I11">
        <f t="shared" si="1"/>
        <v>1</v>
      </c>
      <c r="K11">
        <f t="shared" si="2"/>
        <v>200</v>
      </c>
      <c r="L11">
        <f t="shared" si="3"/>
        <v>1</v>
      </c>
      <c r="M11">
        <v>0</v>
      </c>
      <c r="N11">
        <f t="shared" si="4"/>
        <v>1</v>
      </c>
    </row>
    <row r="12" spans="1:18" x14ac:dyDescent="0.25">
      <c r="A12" s="1">
        <v>44942</v>
      </c>
      <c r="B12">
        <v>42622.5</v>
      </c>
      <c r="C12">
        <v>42715.65</v>
      </c>
      <c r="D12">
        <v>42066.55</v>
      </c>
      <c r="E12">
        <v>42167.55</v>
      </c>
      <c r="G12">
        <v>42371.25</v>
      </c>
      <c r="H12">
        <f t="shared" si="0"/>
        <v>251.25</v>
      </c>
      <c r="I12">
        <f t="shared" si="1"/>
        <v>1</v>
      </c>
      <c r="K12">
        <f t="shared" si="2"/>
        <v>-454.94999999999709</v>
      </c>
      <c r="L12">
        <f t="shared" si="3"/>
        <v>0</v>
      </c>
      <c r="M12">
        <v>1</v>
      </c>
      <c r="N12">
        <f t="shared" si="4"/>
        <v>0</v>
      </c>
    </row>
    <row r="13" spans="1:18" x14ac:dyDescent="0.25">
      <c r="A13" s="1">
        <v>44943</v>
      </c>
      <c r="B13">
        <v>42241.2</v>
      </c>
      <c r="C13">
        <v>42383.8</v>
      </c>
      <c r="D13">
        <v>41861.1</v>
      </c>
      <c r="E13">
        <v>42235.05</v>
      </c>
      <c r="G13">
        <v>42167.55</v>
      </c>
      <c r="H13">
        <f t="shared" si="0"/>
        <v>73.649999999994179</v>
      </c>
      <c r="I13">
        <f t="shared" si="1"/>
        <v>1</v>
      </c>
      <c r="K13">
        <f t="shared" si="2"/>
        <v>-6.1499999999941792</v>
      </c>
      <c r="L13">
        <f t="shared" si="3"/>
        <v>0</v>
      </c>
      <c r="M13">
        <v>0</v>
      </c>
      <c r="N13">
        <f t="shared" si="4"/>
        <v>1</v>
      </c>
    </row>
    <row r="14" spans="1:18" x14ac:dyDescent="0.25">
      <c r="A14" s="1">
        <v>44944</v>
      </c>
      <c r="B14">
        <v>42271.8</v>
      </c>
      <c r="C14">
        <v>42555.9</v>
      </c>
      <c r="D14">
        <v>42119.65</v>
      </c>
      <c r="E14">
        <v>42458</v>
      </c>
      <c r="G14">
        <v>42235.05</v>
      </c>
      <c r="H14">
        <f t="shared" si="0"/>
        <v>36.75</v>
      </c>
      <c r="I14">
        <f t="shared" si="1"/>
        <v>1</v>
      </c>
      <c r="K14">
        <f t="shared" si="2"/>
        <v>186.19999999999709</v>
      </c>
      <c r="L14">
        <f t="shared" si="3"/>
        <v>1</v>
      </c>
      <c r="M14">
        <v>0</v>
      </c>
      <c r="N14">
        <f t="shared" si="4"/>
        <v>1</v>
      </c>
    </row>
    <row r="15" spans="1:18" x14ac:dyDescent="0.25">
      <c r="A15" s="1">
        <v>44945</v>
      </c>
      <c r="B15">
        <v>42416.3</v>
      </c>
      <c r="C15">
        <v>42506.25</v>
      </c>
      <c r="D15">
        <v>42234.9</v>
      </c>
      <c r="E15">
        <v>42328.85</v>
      </c>
      <c r="G15">
        <v>42458</v>
      </c>
      <c r="H15">
        <f t="shared" si="0"/>
        <v>-41.69999999999709</v>
      </c>
      <c r="I15">
        <f t="shared" si="1"/>
        <v>0</v>
      </c>
      <c r="K15">
        <f t="shared" si="2"/>
        <v>-87.450000000004366</v>
      </c>
      <c r="L15">
        <f t="shared" si="3"/>
        <v>0</v>
      </c>
      <c r="M15">
        <v>1</v>
      </c>
      <c r="N15">
        <f t="shared" si="4"/>
        <v>0</v>
      </c>
    </row>
    <row r="16" spans="1:18" x14ac:dyDescent="0.25">
      <c r="A16" s="1">
        <v>44946</v>
      </c>
      <c r="B16">
        <v>42516.05</v>
      </c>
      <c r="C16">
        <v>42709.2</v>
      </c>
      <c r="D16">
        <v>42366.15</v>
      </c>
      <c r="E16">
        <v>42506.8</v>
      </c>
      <c r="G16">
        <v>42328.85</v>
      </c>
      <c r="H16">
        <f t="shared" si="0"/>
        <v>187.20000000000437</v>
      </c>
      <c r="I16">
        <f t="shared" si="1"/>
        <v>1</v>
      </c>
      <c r="K16">
        <f t="shared" si="2"/>
        <v>-9.25</v>
      </c>
      <c r="L16">
        <f t="shared" si="3"/>
        <v>0</v>
      </c>
      <c r="M16">
        <v>0</v>
      </c>
      <c r="N16">
        <f t="shared" si="4"/>
        <v>1</v>
      </c>
    </row>
    <row r="17" spans="1:14" x14ac:dyDescent="0.25">
      <c r="A17" s="1">
        <v>44949</v>
      </c>
      <c r="B17">
        <v>42891.45</v>
      </c>
      <c r="C17">
        <v>43005.85</v>
      </c>
      <c r="D17">
        <v>42727.7</v>
      </c>
      <c r="E17">
        <v>42821.25</v>
      </c>
      <c r="G17">
        <v>42506.8</v>
      </c>
      <c r="H17">
        <f t="shared" si="0"/>
        <v>384.64999999999418</v>
      </c>
      <c r="I17">
        <f t="shared" si="1"/>
        <v>1</v>
      </c>
      <c r="K17">
        <f t="shared" si="2"/>
        <v>-70.19999999999709</v>
      </c>
      <c r="L17">
        <f t="shared" si="3"/>
        <v>0</v>
      </c>
      <c r="M17">
        <v>0</v>
      </c>
      <c r="N17">
        <f t="shared" si="4"/>
        <v>1</v>
      </c>
    </row>
    <row r="18" spans="1:14" x14ac:dyDescent="0.25">
      <c r="A18" s="1">
        <v>44950</v>
      </c>
      <c r="B18">
        <v>42994.45</v>
      </c>
      <c r="C18">
        <v>43078.9</v>
      </c>
      <c r="D18">
        <v>42615.65</v>
      </c>
      <c r="E18">
        <v>42733.45</v>
      </c>
      <c r="G18">
        <v>42821.25</v>
      </c>
      <c r="H18">
        <f t="shared" si="0"/>
        <v>173.19999999999709</v>
      </c>
      <c r="I18">
        <f t="shared" si="1"/>
        <v>1</v>
      </c>
      <c r="K18">
        <f t="shared" si="2"/>
        <v>-261</v>
      </c>
      <c r="L18">
        <f t="shared" si="3"/>
        <v>0</v>
      </c>
      <c r="M18">
        <v>0</v>
      </c>
      <c r="N18">
        <f t="shared" si="4"/>
        <v>1</v>
      </c>
    </row>
    <row r="19" spans="1:14" x14ac:dyDescent="0.25">
      <c r="A19" s="1">
        <v>44951</v>
      </c>
      <c r="B19">
        <v>42703.6</v>
      </c>
      <c r="C19">
        <v>42733.05</v>
      </c>
      <c r="D19">
        <v>41540.300000000003</v>
      </c>
      <c r="E19">
        <v>41647.65</v>
      </c>
      <c r="G19">
        <v>42733.45</v>
      </c>
      <c r="H19">
        <f t="shared" si="0"/>
        <v>-29.849999999998545</v>
      </c>
      <c r="I19">
        <f t="shared" si="1"/>
        <v>0</v>
      </c>
      <c r="K19">
        <f t="shared" si="2"/>
        <v>-1055.9499999999971</v>
      </c>
      <c r="L19">
        <f t="shared" si="3"/>
        <v>0</v>
      </c>
      <c r="M19">
        <v>0</v>
      </c>
      <c r="N19">
        <f t="shared" si="4"/>
        <v>0</v>
      </c>
    </row>
    <row r="20" spans="1:14" x14ac:dyDescent="0.25">
      <c r="A20" s="1">
        <v>44953</v>
      </c>
      <c r="B20">
        <v>41382.35</v>
      </c>
      <c r="C20">
        <v>41417.9</v>
      </c>
      <c r="D20">
        <v>40148.800000000003</v>
      </c>
      <c r="E20">
        <v>40345.300000000003</v>
      </c>
      <c r="G20">
        <v>41647.65</v>
      </c>
      <c r="H20">
        <f t="shared" si="0"/>
        <v>-265.30000000000291</v>
      </c>
      <c r="I20">
        <f t="shared" si="1"/>
        <v>0</v>
      </c>
      <c r="K20">
        <f t="shared" si="2"/>
        <v>-1037.0499999999956</v>
      </c>
      <c r="L20">
        <f t="shared" si="3"/>
        <v>0</v>
      </c>
      <c r="M20">
        <v>0</v>
      </c>
      <c r="N20">
        <f t="shared" si="4"/>
        <v>0</v>
      </c>
    </row>
    <row r="21" spans="1:14" x14ac:dyDescent="0.25">
      <c r="A21" s="1">
        <v>44956</v>
      </c>
      <c r="B21">
        <v>39856.15</v>
      </c>
      <c r="C21">
        <v>40789.550000000003</v>
      </c>
      <c r="D21">
        <v>39419.800000000003</v>
      </c>
      <c r="E21">
        <v>40387.449999999997</v>
      </c>
      <c r="G21">
        <v>40345.300000000003</v>
      </c>
      <c r="H21">
        <f t="shared" si="0"/>
        <v>-489.15000000000146</v>
      </c>
      <c r="I21">
        <f t="shared" si="1"/>
        <v>0</v>
      </c>
      <c r="K21">
        <f t="shared" si="2"/>
        <v>531.29999999999563</v>
      </c>
      <c r="L21">
        <f t="shared" si="3"/>
        <v>1</v>
      </c>
      <c r="M21">
        <v>0</v>
      </c>
      <c r="N21">
        <f t="shared" si="4"/>
        <v>0</v>
      </c>
    </row>
    <row r="22" spans="1:14" x14ac:dyDescent="0.25">
      <c r="A22" s="1">
        <v>44957</v>
      </c>
      <c r="B22">
        <v>40563.85</v>
      </c>
      <c r="C22">
        <v>40811.65</v>
      </c>
      <c r="D22">
        <v>40167.699999999997</v>
      </c>
      <c r="E22">
        <v>40655.050000000003</v>
      </c>
      <c r="G22">
        <v>40387.449999999997</v>
      </c>
      <c r="H22">
        <f t="shared" si="0"/>
        <v>176.40000000000146</v>
      </c>
      <c r="I22">
        <f t="shared" si="1"/>
        <v>1</v>
      </c>
      <c r="K22">
        <f t="shared" si="2"/>
        <v>91.200000000004366</v>
      </c>
      <c r="L22">
        <f t="shared" si="3"/>
        <v>1</v>
      </c>
      <c r="M22">
        <v>1</v>
      </c>
      <c r="N22">
        <f t="shared" si="4"/>
        <v>0</v>
      </c>
    </row>
    <row r="23" spans="1:14" x14ac:dyDescent="0.25">
      <c r="A23" s="1">
        <v>44958</v>
      </c>
      <c r="B23">
        <v>41115</v>
      </c>
      <c r="C23">
        <v>42015.65</v>
      </c>
      <c r="D23">
        <v>39490.5</v>
      </c>
      <c r="E23">
        <v>40513</v>
      </c>
      <c r="G23">
        <v>40655.050000000003</v>
      </c>
      <c r="H23">
        <f t="shared" si="0"/>
        <v>459.94999999999709</v>
      </c>
      <c r="I23">
        <f t="shared" si="1"/>
        <v>1</v>
      </c>
      <c r="K23">
        <f t="shared" si="2"/>
        <v>-602</v>
      </c>
      <c r="L23">
        <f t="shared" si="3"/>
        <v>0</v>
      </c>
      <c r="M23">
        <v>1</v>
      </c>
      <c r="N23">
        <f t="shared" si="4"/>
        <v>0</v>
      </c>
    </row>
    <row r="24" spans="1:14" x14ac:dyDescent="0.25">
      <c r="A24" s="1">
        <v>44959</v>
      </c>
      <c r="B24">
        <v>39943.35</v>
      </c>
      <c r="C24">
        <v>40757.599999999999</v>
      </c>
      <c r="D24">
        <v>39761.449999999997</v>
      </c>
      <c r="E24">
        <v>40669.300000000003</v>
      </c>
      <c r="G24">
        <v>40513</v>
      </c>
      <c r="H24">
        <f t="shared" si="0"/>
        <v>-569.65000000000146</v>
      </c>
      <c r="I24">
        <f t="shared" si="1"/>
        <v>0</v>
      </c>
      <c r="K24">
        <f t="shared" si="2"/>
        <v>725.95000000000437</v>
      </c>
      <c r="L24">
        <f t="shared" si="3"/>
        <v>1</v>
      </c>
      <c r="M24">
        <v>0</v>
      </c>
      <c r="N24">
        <f t="shared" si="4"/>
        <v>0</v>
      </c>
    </row>
    <row r="25" spans="1:14" x14ac:dyDescent="0.25">
      <c r="A25" s="1">
        <v>44960</v>
      </c>
      <c r="B25">
        <v>41019.35</v>
      </c>
      <c r="C25">
        <v>41539.949999999997</v>
      </c>
      <c r="D25">
        <v>40609.75</v>
      </c>
      <c r="E25">
        <v>41499.699999999997</v>
      </c>
      <c r="G25">
        <v>40669.300000000003</v>
      </c>
      <c r="H25">
        <f t="shared" si="0"/>
        <v>350.04999999999563</v>
      </c>
      <c r="I25">
        <f t="shared" si="1"/>
        <v>1</v>
      </c>
      <c r="K25">
        <f t="shared" si="2"/>
        <v>480.34999999999854</v>
      </c>
      <c r="L25">
        <f t="shared" si="3"/>
        <v>1</v>
      </c>
      <c r="M25">
        <v>1</v>
      </c>
      <c r="N25">
        <f t="shared" si="4"/>
        <v>0</v>
      </c>
    </row>
    <row r="26" spans="1:14" x14ac:dyDescent="0.25">
      <c r="A26" s="1">
        <v>44963</v>
      </c>
      <c r="B26">
        <v>41530.15</v>
      </c>
      <c r="C26">
        <v>41724.5</v>
      </c>
      <c r="D26">
        <v>41261.199999999997</v>
      </c>
      <c r="E26">
        <v>41374.65</v>
      </c>
      <c r="G26">
        <v>41499.699999999997</v>
      </c>
      <c r="H26">
        <f t="shared" si="0"/>
        <v>30.450000000004366</v>
      </c>
      <c r="I26">
        <f t="shared" si="1"/>
        <v>1</v>
      </c>
      <c r="K26">
        <f t="shared" si="2"/>
        <v>-155.5</v>
      </c>
      <c r="L26">
        <f t="shared" si="3"/>
        <v>0</v>
      </c>
      <c r="M26">
        <v>1</v>
      </c>
      <c r="N26">
        <f t="shared" si="4"/>
        <v>0</v>
      </c>
    </row>
    <row r="27" spans="1:14" x14ac:dyDescent="0.25">
      <c r="A27" s="1">
        <v>44964</v>
      </c>
      <c r="B27">
        <v>41513.1</v>
      </c>
      <c r="C27">
        <v>41630.75</v>
      </c>
      <c r="D27">
        <v>41095.1</v>
      </c>
      <c r="E27">
        <v>41490.949999999997</v>
      </c>
      <c r="G27">
        <v>41374.65</v>
      </c>
      <c r="H27">
        <f t="shared" si="0"/>
        <v>138.44999999999709</v>
      </c>
      <c r="I27">
        <f t="shared" si="1"/>
        <v>1</v>
      </c>
      <c r="K27">
        <f t="shared" si="2"/>
        <v>-22.150000000001455</v>
      </c>
      <c r="L27">
        <f t="shared" si="3"/>
        <v>0</v>
      </c>
      <c r="M27">
        <v>0</v>
      </c>
      <c r="N27">
        <f t="shared" si="4"/>
        <v>1</v>
      </c>
    </row>
    <row r="28" spans="1:14" x14ac:dyDescent="0.25">
      <c r="A28" s="1">
        <v>44965</v>
      </c>
      <c r="B28">
        <v>41542.050000000003</v>
      </c>
      <c r="C28">
        <v>41791.949999999997</v>
      </c>
      <c r="D28">
        <v>41403.050000000003</v>
      </c>
      <c r="E28">
        <v>41537.65</v>
      </c>
      <c r="G28">
        <v>41490.949999999997</v>
      </c>
      <c r="H28">
        <f t="shared" si="0"/>
        <v>51.100000000005821</v>
      </c>
      <c r="I28">
        <f t="shared" si="1"/>
        <v>1</v>
      </c>
      <c r="K28">
        <f t="shared" si="2"/>
        <v>-4.4000000000014552</v>
      </c>
      <c r="L28">
        <f t="shared" si="3"/>
        <v>0</v>
      </c>
      <c r="M28">
        <v>0</v>
      </c>
      <c r="N28">
        <f t="shared" si="4"/>
        <v>1</v>
      </c>
    </row>
    <row r="29" spans="1:14" x14ac:dyDescent="0.25">
      <c r="A29" s="1">
        <v>44966</v>
      </c>
      <c r="B29">
        <v>41634</v>
      </c>
      <c r="C29">
        <v>41634</v>
      </c>
      <c r="D29">
        <v>41252.949999999997</v>
      </c>
      <c r="E29">
        <v>41554.300000000003</v>
      </c>
      <c r="G29">
        <v>41537.65</v>
      </c>
      <c r="H29">
        <f t="shared" si="0"/>
        <v>96.349999999998545</v>
      </c>
      <c r="I29">
        <f t="shared" si="1"/>
        <v>1</v>
      </c>
      <c r="K29">
        <f t="shared" si="2"/>
        <v>-79.69999999999709</v>
      </c>
      <c r="L29">
        <f t="shared" si="3"/>
        <v>0</v>
      </c>
      <c r="M29">
        <v>0</v>
      </c>
      <c r="N29">
        <f t="shared" si="4"/>
        <v>1</v>
      </c>
    </row>
    <row r="30" spans="1:14" x14ac:dyDescent="0.25">
      <c r="A30" s="1">
        <v>44967</v>
      </c>
      <c r="B30">
        <v>41452.400000000001</v>
      </c>
      <c r="C30">
        <v>41678.9</v>
      </c>
      <c r="D30">
        <v>41424.9</v>
      </c>
      <c r="E30">
        <v>41559.4</v>
      </c>
      <c r="G30">
        <v>41554.300000000003</v>
      </c>
      <c r="H30">
        <f t="shared" si="0"/>
        <v>-101.90000000000146</v>
      </c>
      <c r="I30">
        <f t="shared" si="1"/>
        <v>0</v>
      </c>
      <c r="K30">
        <f t="shared" si="2"/>
        <v>107</v>
      </c>
      <c r="L30">
        <f t="shared" si="3"/>
        <v>1</v>
      </c>
      <c r="M30">
        <v>0</v>
      </c>
      <c r="N30">
        <f t="shared" si="4"/>
        <v>0</v>
      </c>
    </row>
    <row r="31" spans="1:14" x14ac:dyDescent="0.25">
      <c r="A31" s="1">
        <v>44970</v>
      </c>
      <c r="B31">
        <v>41563.5</v>
      </c>
      <c r="C31">
        <v>41662.550000000003</v>
      </c>
      <c r="D31">
        <v>41157.9</v>
      </c>
      <c r="E31">
        <v>41282.199999999997</v>
      </c>
      <c r="G31">
        <v>41559.4</v>
      </c>
      <c r="H31">
        <f t="shared" si="0"/>
        <v>4.0999999999985448</v>
      </c>
      <c r="I31">
        <f t="shared" si="1"/>
        <v>1</v>
      </c>
      <c r="K31">
        <f t="shared" si="2"/>
        <v>-281.30000000000291</v>
      </c>
      <c r="L31">
        <f t="shared" si="3"/>
        <v>0</v>
      </c>
      <c r="M31">
        <v>1</v>
      </c>
      <c r="N31">
        <f t="shared" si="4"/>
        <v>0</v>
      </c>
    </row>
    <row r="32" spans="1:14" x14ac:dyDescent="0.25">
      <c r="A32" s="1">
        <v>44971</v>
      </c>
      <c r="B32">
        <v>41410.449999999997</v>
      </c>
      <c r="C32">
        <v>41718</v>
      </c>
      <c r="D32">
        <v>41195.75</v>
      </c>
      <c r="E32">
        <v>41648.35</v>
      </c>
      <c r="G32">
        <v>41282.199999999997</v>
      </c>
      <c r="H32">
        <f t="shared" si="0"/>
        <v>128.25</v>
      </c>
      <c r="I32">
        <f t="shared" si="1"/>
        <v>1</v>
      </c>
      <c r="K32">
        <f t="shared" si="2"/>
        <v>237.90000000000146</v>
      </c>
      <c r="L32">
        <f t="shared" si="3"/>
        <v>1</v>
      </c>
      <c r="M32">
        <v>0</v>
      </c>
      <c r="N32">
        <f t="shared" si="4"/>
        <v>1</v>
      </c>
    </row>
    <row r="33" spans="1:14" x14ac:dyDescent="0.25">
      <c r="A33" s="1">
        <v>44972</v>
      </c>
      <c r="B33">
        <v>41674.6</v>
      </c>
      <c r="C33">
        <v>41795.449999999997</v>
      </c>
      <c r="D33">
        <v>41455.599999999999</v>
      </c>
      <c r="E33">
        <v>41731.050000000003</v>
      </c>
      <c r="G33">
        <v>41648.35</v>
      </c>
      <c r="H33">
        <f t="shared" si="0"/>
        <v>26.25</v>
      </c>
      <c r="I33">
        <f t="shared" si="1"/>
        <v>1</v>
      </c>
      <c r="K33">
        <f t="shared" si="2"/>
        <v>56.450000000004366</v>
      </c>
      <c r="L33">
        <f t="shared" si="3"/>
        <v>1</v>
      </c>
      <c r="M33">
        <v>1</v>
      </c>
      <c r="N33">
        <f t="shared" si="4"/>
        <v>0</v>
      </c>
    </row>
    <row r="34" spans="1:14" x14ac:dyDescent="0.25">
      <c r="A34" s="1">
        <v>44973</v>
      </c>
      <c r="B34">
        <v>41925.699999999997</v>
      </c>
      <c r="C34">
        <v>41979.1</v>
      </c>
      <c r="D34">
        <v>41521.949999999997</v>
      </c>
      <c r="E34">
        <v>41631.35</v>
      </c>
      <c r="G34">
        <v>41731.050000000003</v>
      </c>
      <c r="H34">
        <f t="shared" si="0"/>
        <v>194.64999999999418</v>
      </c>
      <c r="I34">
        <f t="shared" si="1"/>
        <v>1</v>
      </c>
      <c r="K34">
        <f t="shared" si="2"/>
        <v>-294.34999999999854</v>
      </c>
      <c r="L34">
        <f t="shared" si="3"/>
        <v>0</v>
      </c>
      <c r="M34">
        <v>1</v>
      </c>
      <c r="N34">
        <f t="shared" si="4"/>
        <v>0</v>
      </c>
    </row>
    <row r="35" spans="1:14" x14ac:dyDescent="0.25">
      <c r="A35" s="1">
        <v>44974</v>
      </c>
      <c r="B35">
        <v>41514</v>
      </c>
      <c r="C35">
        <v>41516.300000000003</v>
      </c>
      <c r="D35">
        <v>40882.699999999997</v>
      </c>
      <c r="E35">
        <v>41131.75</v>
      </c>
      <c r="G35">
        <v>41631.35</v>
      </c>
      <c r="H35">
        <f t="shared" si="0"/>
        <v>-117.34999999999854</v>
      </c>
      <c r="I35">
        <f t="shared" si="1"/>
        <v>0</v>
      </c>
      <c r="K35">
        <f t="shared" si="2"/>
        <v>-382.25</v>
      </c>
      <c r="L35">
        <f t="shared" si="3"/>
        <v>0</v>
      </c>
      <c r="M35">
        <v>0</v>
      </c>
      <c r="N35">
        <f t="shared" si="4"/>
        <v>0</v>
      </c>
    </row>
    <row r="36" spans="1:14" x14ac:dyDescent="0.25">
      <c r="A36" s="1">
        <v>44977</v>
      </c>
      <c r="B36">
        <v>41221.550000000003</v>
      </c>
      <c r="C36">
        <v>41292.6</v>
      </c>
      <c r="D36">
        <v>40580.1</v>
      </c>
      <c r="E36">
        <v>40701.699999999997</v>
      </c>
      <c r="G36">
        <v>41131.75</v>
      </c>
      <c r="H36">
        <f t="shared" si="0"/>
        <v>89.80000000000291</v>
      </c>
      <c r="I36">
        <f t="shared" si="1"/>
        <v>1</v>
      </c>
      <c r="K36">
        <f t="shared" si="2"/>
        <v>-519.85000000000582</v>
      </c>
      <c r="L36">
        <f t="shared" si="3"/>
        <v>0</v>
      </c>
      <c r="M36">
        <v>0</v>
      </c>
      <c r="N36">
        <f t="shared" si="4"/>
        <v>1</v>
      </c>
    </row>
    <row r="37" spans="1:14" x14ac:dyDescent="0.25">
      <c r="A37" s="1">
        <v>44978</v>
      </c>
      <c r="B37">
        <v>40784.9</v>
      </c>
      <c r="C37">
        <v>40946.199999999997</v>
      </c>
      <c r="D37">
        <v>40508.25</v>
      </c>
      <c r="E37">
        <v>40673.599999999999</v>
      </c>
      <c r="G37">
        <v>40701.699999999997</v>
      </c>
      <c r="H37">
        <f t="shared" si="0"/>
        <v>83.200000000004366</v>
      </c>
      <c r="I37">
        <f t="shared" si="1"/>
        <v>1</v>
      </c>
      <c r="K37">
        <f t="shared" si="2"/>
        <v>-111.30000000000291</v>
      </c>
      <c r="L37">
        <f t="shared" si="3"/>
        <v>0</v>
      </c>
      <c r="M37">
        <v>0</v>
      </c>
      <c r="N37">
        <f t="shared" si="4"/>
        <v>1</v>
      </c>
    </row>
    <row r="38" spans="1:14" x14ac:dyDescent="0.25">
      <c r="A38" s="1">
        <v>44979</v>
      </c>
      <c r="B38">
        <v>40494.15</v>
      </c>
      <c r="C38">
        <v>40529.25</v>
      </c>
      <c r="D38">
        <v>39899</v>
      </c>
      <c r="E38">
        <v>39995.9</v>
      </c>
      <c r="G38">
        <v>40673.599999999999</v>
      </c>
      <c r="H38">
        <f t="shared" si="0"/>
        <v>-179.44999999999709</v>
      </c>
      <c r="I38">
        <f t="shared" si="1"/>
        <v>0</v>
      </c>
      <c r="K38">
        <f t="shared" si="2"/>
        <v>-498.25</v>
      </c>
      <c r="L38">
        <f t="shared" si="3"/>
        <v>0</v>
      </c>
      <c r="M38">
        <v>0</v>
      </c>
      <c r="N38">
        <f t="shared" si="4"/>
        <v>0</v>
      </c>
    </row>
    <row r="39" spans="1:14" x14ac:dyDescent="0.25">
      <c r="A39" s="1">
        <v>44980</v>
      </c>
      <c r="B39">
        <v>39983.699999999997</v>
      </c>
      <c r="C39">
        <v>40147.800000000003</v>
      </c>
      <c r="D39">
        <v>39600.25</v>
      </c>
      <c r="E39">
        <v>40001.550000000003</v>
      </c>
      <c r="G39">
        <v>39995.9</v>
      </c>
      <c r="H39">
        <f t="shared" si="0"/>
        <v>-12.200000000004366</v>
      </c>
      <c r="I39">
        <f t="shared" si="1"/>
        <v>0</v>
      </c>
      <c r="K39">
        <f t="shared" si="2"/>
        <v>17.850000000005821</v>
      </c>
      <c r="L39">
        <f t="shared" si="3"/>
        <v>1</v>
      </c>
      <c r="M39">
        <v>0</v>
      </c>
      <c r="N39">
        <f t="shared" si="4"/>
        <v>0</v>
      </c>
    </row>
    <row r="40" spans="1:14" x14ac:dyDescent="0.25">
      <c r="A40" s="1">
        <v>44981</v>
      </c>
      <c r="B40">
        <v>40259.1</v>
      </c>
      <c r="C40">
        <v>40348.1</v>
      </c>
      <c r="D40">
        <v>39818.9</v>
      </c>
      <c r="E40">
        <v>39909.4</v>
      </c>
      <c r="G40">
        <v>40001.550000000003</v>
      </c>
      <c r="H40">
        <f t="shared" si="0"/>
        <v>257.54999999999563</v>
      </c>
      <c r="I40">
        <f t="shared" si="1"/>
        <v>1</v>
      </c>
      <c r="K40">
        <f t="shared" si="2"/>
        <v>-349.69999999999709</v>
      </c>
      <c r="L40">
        <f t="shared" si="3"/>
        <v>0</v>
      </c>
      <c r="M40">
        <v>1</v>
      </c>
      <c r="N40">
        <f t="shared" si="4"/>
        <v>0</v>
      </c>
    </row>
    <row r="41" spans="1:14" x14ac:dyDescent="0.25">
      <c r="A41" s="1">
        <v>44984</v>
      </c>
      <c r="B41">
        <v>39820.400000000001</v>
      </c>
      <c r="C41">
        <v>40371.449999999997</v>
      </c>
      <c r="D41">
        <v>39745.4</v>
      </c>
      <c r="E41">
        <v>40307.1</v>
      </c>
      <c r="G41">
        <v>39909.4</v>
      </c>
      <c r="H41">
        <f t="shared" si="0"/>
        <v>-89</v>
      </c>
      <c r="I41">
        <f t="shared" si="1"/>
        <v>0</v>
      </c>
      <c r="K41">
        <f t="shared" si="2"/>
        <v>486.69999999999709</v>
      </c>
      <c r="L41">
        <f t="shared" si="3"/>
        <v>1</v>
      </c>
      <c r="M41">
        <v>0</v>
      </c>
      <c r="N41">
        <f t="shared" si="4"/>
        <v>0</v>
      </c>
    </row>
    <row r="42" spans="1:14" x14ac:dyDescent="0.25">
      <c r="A42" s="1">
        <v>44985</v>
      </c>
      <c r="B42">
        <v>40302.699999999997</v>
      </c>
      <c r="C42">
        <v>40391.449999999997</v>
      </c>
      <c r="D42">
        <v>40073</v>
      </c>
      <c r="E42">
        <v>40269.050000000003</v>
      </c>
      <c r="G42">
        <v>40307.1</v>
      </c>
      <c r="H42">
        <f t="shared" si="0"/>
        <v>-4.4000000000014552</v>
      </c>
      <c r="I42">
        <f t="shared" si="1"/>
        <v>0</v>
      </c>
      <c r="K42">
        <f t="shared" si="2"/>
        <v>-33.649999999994179</v>
      </c>
      <c r="L42">
        <f t="shared" si="3"/>
        <v>0</v>
      </c>
      <c r="M42">
        <v>1</v>
      </c>
      <c r="N42">
        <f t="shared" si="4"/>
        <v>0</v>
      </c>
    </row>
    <row r="43" spans="1:14" x14ac:dyDescent="0.25">
      <c r="A43" s="1">
        <v>44986</v>
      </c>
      <c r="B43">
        <v>40473.85</v>
      </c>
      <c r="C43">
        <v>40725.35</v>
      </c>
      <c r="D43">
        <v>40341.949999999997</v>
      </c>
      <c r="E43">
        <v>40698.15</v>
      </c>
      <c r="G43">
        <v>40269.050000000003</v>
      </c>
      <c r="H43">
        <f t="shared" si="0"/>
        <v>204.79999999999563</v>
      </c>
      <c r="I43">
        <f t="shared" si="1"/>
        <v>1</v>
      </c>
      <c r="K43">
        <f t="shared" si="2"/>
        <v>224.30000000000291</v>
      </c>
      <c r="L43">
        <f t="shared" si="3"/>
        <v>1</v>
      </c>
      <c r="M43">
        <v>0</v>
      </c>
      <c r="N43">
        <f t="shared" si="4"/>
        <v>1</v>
      </c>
    </row>
    <row r="44" spans="1:14" x14ac:dyDescent="0.25">
      <c r="A44" s="1">
        <v>44987</v>
      </c>
      <c r="B44">
        <v>40604.550000000003</v>
      </c>
      <c r="C44">
        <v>40773.25</v>
      </c>
      <c r="D44">
        <v>40312.9</v>
      </c>
      <c r="E44">
        <v>40389.800000000003</v>
      </c>
      <c r="G44">
        <v>40698.15</v>
      </c>
      <c r="H44">
        <f t="shared" si="0"/>
        <v>-93.599999999998545</v>
      </c>
      <c r="I44">
        <f t="shared" si="1"/>
        <v>0</v>
      </c>
      <c r="K44">
        <f t="shared" si="2"/>
        <v>-214.75</v>
      </c>
      <c r="L44">
        <f t="shared" si="3"/>
        <v>0</v>
      </c>
      <c r="M44">
        <v>1</v>
      </c>
      <c r="N44">
        <f t="shared" si="4"/>
        <v>0</v>
      </c>
    </row>
    <row r="45" spans="1:14" x14ac:dyDescent="0.25">
      <c r="A45" s="1">
        <v>44988</v>
      </c>
      <c r="B45">
        <v>40671.4</v>
      </c>
      <c r="C45">
        <v>41390.15</v>
      </c>
      <c r="D45">
        <v>40605.35</v>
      </c>
      <c r="E45">
        <v>41251.35</v>
      </c>
      <c r="G45">
        <v>40389.800000000003</v>
      </c>
      <c r="H45">
        <f t="shared" si="0"/>
        <v>281.59999999999854</v>
      </c>
      <c r="I45">
        <f t="shared" si="1"/>
        <v>1</v>
      </c>
      <c r="K45">
        <f t="shared" si="2"/>
        <v>579.94999999999709</v>
      </c>
      <c r="L45">
        <f t="shared" si="3"/>
        <v>1</v>
      </c>
      <c r="M45">
        <v>0</v>
      </c>
      <c r="N45">
        <f t="shared" si="4"/>
        <v>1</v>
      </c>
    </row>
    <row r="46" spans="1:14" x14ac:dyDescent="0.25">
      <c r="A46" s="1">
        <v>44991</v>
      </c>
      <c r="B46">
        <v>41418.400000000001</v>
      </c>
      <c r="C46">
        <v>41671.199999999997</v>
      </c>
      <c r="D46">
        <v>41259.15</v>
      </c>
      <c r="E46">
        <v>41350.400000000001</v>
      </c>
      <c r="G46">
        <v>41251.35</v>
      </c>
      <c r="H46">
        <f t="shared" si="0"/>
        <v>167.05000000000291</v>
      </c>
      <c r="I46">
        <f t="shared" si="1"/>
        <v>1</v>
      </c>
      <c r="K46">
        <f t="shared" si="2"/>
        <v>-68</v>
      </c>
      <c r="L46">
        <f t="shared" si="3"/>
        <v>0</v>
      </c>
      <c r="M46">
        <v>1</v>
      </c>
      <c r="N46">
        <f t="shared" si="4"/>
        <v>0</v>
      </c>
    </row>
    <row r="47" spans="1:14" x14ac:dyDescent="0.25">
      <c r="A47" s="1">
        <v>44993</v>
      </c>
      <c r="B47">
        <v>41178.35</v>
      </c>
      <c r="C47">
        <v>41625.35</v>
      </c>
      <c r="D47">
        <v>41100.35</v>
      </c>
      <c r="E47">
        <v>41577.1</v>
      </c>
      <c r="G47">
        <v>41350.400000000001</v>
      </c>
      <c r="H47">
        <f t="shared" si="0"/>
        <v>-172.05000000000291</v>
      </c>
      <c r="I47">
        <f t="shared" si="1"/>
        <v>0</v>
      </c>
      <c r="K47">
        <f t="shared" si="2"/>
        <v>398.75</v>
      </c>
      <c r="L47">
        <f t="shared" si="3"/>
        <v>1</v>
      </c>
      <c r="M47">
        <v>0</v>
      </c>
      <c r="N47">
        <f t="shared" si="4"/>
        <v>0</v>
      </c>
    </row>
    <row r="48" spans="1:14" x14ac:dyDescent="0.25">
      <c r="A48" s="1">
        <v>44994</v>
      </c>
      <c r="B48">
        <v>41532.65</v>
      </c>
      <c r="C48">
        <v>41659</v>
      </c>
      <c r="D48">
        <v>41208.1</v>
      </c>
      <c r="E48">
        <v>41256.75</v>
      </c>
      <c r="G48">
        <v>41577.1</v>
      </c>
      <c r="H48">
        <f t="shared" si="0"/>
        <v>-44.44999999999709</v>
      </c>
      <c r="I48">
        <f t="shared" si="1"/>
        <v>0</v>
      </c>
      <c r="K48">
        <f t="shared" si="2"/>
        <v>-275.90000000000146</v>
      </c>
      <c r="L48">
        <f t="shared" si="3"/>
        <v>0</v>
      </c>
      <c r="M48">
        <v>1</v>
      </c>
      <c r="N48">
        <f t="shared" si="4"/>
        <v>0</v>
      </c>
    </row>
    <row r="49" spans="1:14" x14ac:dyDescent="0.25">
      <c r="A49" s="1">
        <v>44995</v>
      </c>
      <c r="B49">
        <v>40805.25</v>
      </c>
      <c r="C49">
        <v>40839</v>
      </c>
      <c r="D49">
        <v>40341.699999999997</v>
      </c>
      <c r="E49">
        <v>40485.449999999997</v>
      </c>
      <c r="G49">
        <v>41256.75</v>
      </c>
      <c r="H49">
        <f t="shared" si="0"/>
        <v>-451.5</v>
      </c>
      <c r="I49">
        <f t="shared" si="1"/>
        <v>0</v>
      </c>
      <c r="K49">
        <f t="shared" si="2"/>
        <v>-319.80000000000291</v>
      </c>
      <c r="L49">
        <f t="shared" si="3"/>
        <v>0</v>
      </c>
      <c r="M49">
        <v>0</v>
      </c>
      <c r="N49">
        <f t="shared" si="4"/>
        <v>0</v>
      </c>
    </row>
    <row r="50" spans="1:14" x14ac:dyDescent="0.25">
      <c r="A50" s="1">
        <v>44998</v>
      </c>
      <c r="B50">
        <v>40356.1</v>
      </c>
      <c r="C50">
        <v>40690.050000000003</v>
      </c>
      <c r="D50">
        <v>39454.6</v>
      </c>
      <c r="E50">
        <v>39564.699999999997</v>
      </c>
      <c r="G50">
        <v>40485.449999999997</v>
      </c>
      <c r="H50">
        <f t="shared" si="0"/>
        <v>-129.34999999999854</v>
      </c>
      <c r="I50">
        <f t="shared" si="1"/>
        <v>0</v>
      </c>
      <c r="K50">
        <f t="shared" si="2"/>
        <v>-791.40000000000146</v>
      </c>
      <c r="L50">
        <f t="shared" si="3"/>
        <v>0</v>
      </c>
      <c r="M50">
        <v>0</v>
      </c>
      <c r="N50">
        <f t="shared" si="4"/>
        <v>0</v>
      </c>
    </row>
    <row r="51" spans="1:14" x14ac:dyDescent="0.25">
      <c r="A51" s="1">
        <v>44999</v>
      </c>
      <c r="B51">
        <v>39522.400000000001</v>
      </c>
      <c r="C51">
        <v>39768.5</v>
      </c>
      <c r="D51">
        <v>39132.6</v>
      </c>
      <c r="E51">
        <v>39411.4</v>
      </c>
      <c r="G51">
        <v>39564.699999999997</v>
      </c>
      <c r="H51">
        <f t="shared" si="0"/>
        <v>-42.299999999995634</v>
      </c>
      <c r="I51">
        <f t="shared" si="1"/>
        <v>0</v>
      </c>
      <c r="K51">
        <f t="shared" si="2"/>
        <v>-111</v>
      </c>
      <c r="L51">
        <f t="shared" si="3"/>
        <v>0</v>
      </c>
      <c r="M51">
        <v>0</v>
      </c>
      <c r="N51">
        <f t="shared" si="4"/>
        <v>0</v>
      </c>
    </row>
    <row r="52" spans="1:14" x14ac:dyDescent="0.25">
      <c r="A52" s="1">
        <v>45000</v>
      </c>
      <c r="B52">
        <v>39777.9</v>
      </c>
      <c r="C52">
        <v>39914.1</v>
      </c>
      <c r="D52">
        <v>38934.65</v>
      </c>
      <c r="E52">
        <v>39051.5</v>
      </c>
      <c r="G52">
        <v>39411.4</v>
      </c>
      <c r="H52">
        <f t="shared" si="0"/>
        <v>366.5</v>
      </c>
      <c r="I52">
        <f t="shared" si="1"/>
        <v>1</v>
      </c>
      <c r="K52">
        <f t="shared" si="2"/>
        <v>-726.40000000000146</v>
      </c>
      <c r="L52">
        <f t="shared" si="3"/>
        <v>0</v>
      </c>
      <c r="M52">
        <v>0</v>
      </c>
      <c r="N52">
        <f t="shared" si="4"/>
        <v>1</v>
      </c>
    </row>
    <row r="53" spans="1:14" x14ac:dyDescent="0.25">
      <c r="A53" s="1">
        <v>45001</v>
      </c>
      <c r="B53">
        <v>39061.699999999997</v>
      </c>
      <c r="C53">
        <v>39381.4</v>
      </c>
      <c r="D53">
        <v>38613.15</v>
      </c>
      <c r="E53">
        <v>39132.6</v>
      </c>
      <c r="G53">
        <v>39051.5</v>
      </c>
      <c r="H53">
        <f t="shared" si="0"/>
        <v>10.19999999999709</v>
      </c>
      <c r="I53">
        <f t="shared" si="1"/>
        <v>1</v>
      </c>
      <c r="K53">
        <f t="shared" si="2"/>
        <v>70.900000000001455</v>
      </c>
      <c r="L53">
        <f t="shared" si="3"/>
        <v>1</v>
      </c>
      <c r="M53">
        <v>0</v>
      </c>
      <c r="N53">
        <f t="shared" si="4"/>
        <v>1</v>
      </c>
    </row>
    <row r="54" spans="1:14" x14ac:dyDescent="0.25">
      <c r="A54" s="1">
        <v>45002</v>
      </c>
      <c r="B54">
        <v>39442.400000000001</v>
      </c>
      <c r="C54">
        <v>39705.15</v>
      </c>
      <c r="D54">
        <v>38926.800000000003</v>
      </c>
      <c r="E54">
        <v>39598.1</v>
      </c>
      <c r="G54">
        <v>39132.6</v>
      </c>
      <c r="H54">
        <f t="shared" si="0"/>
        <v>309.80000000000291</v>
      </c>
      <c r="I54">
        <f t="shared" si="1"/>
        <v>1</v>
      </c>
      <c r="K54">
        <f t="shared" si="2"/>
        <v>155.69999999999709</v>
      </c>
      <c r="L54">
        <f t="shared" si="3"/>
        <v>1</v>
      </c>
      <c r="M54">
        <v>1</v>
      </c>
      <c r="N54">
        <f t="shared" si="4"/>
        <v>0</v>
      </c>
    </row>
    <row r="55" spans="1:14" x14ac:dyDescent="0.25">
      <c r="A55" s="1">
        <v>45005</v>
      </c>
      <c r="B55">
        <v>39512.1</v>
      </c>
      <c r="C55">
        <v>39512.1</v>
      </c>
      <c r="D55">
        <v>38941.9</v>
      </c>
      <c r="E55">
        <v>39361.949999999997</v>
      </c>
      <c r="G55">
        <v>39598.1</v>
      </c>
      <c r="H55">
        <f t="shared" si="0"/>
        <v>-86</v>
      </c>
      <c r="I55">
        <f t="shared" si="1"/>
        <v>0</v>
      </c>
      <c r="K55">
        <f t="shared" si="2"/>
        <v>-150.15000000000146</v>
      </c>
      <c r="L55">
        <f t="shared" si="3"/>
        <v>0</v>
      </c>
      <c r="M55">
        <v>1</v>
      </c>
      <c r="N55">
        <f t="shared" si="4"/>
        <v>0</v>
      </c>
    </row>
    <row r="56" spans="1:14" x14ac:dyDescent="0.25">
      <c r="A56" s="1">
        <v>45006</v>
      </c>
      <c r="B56">
        <v>39599.65</v>
      </c>
      <c r="C56">
        <v>39970.9</v>
      </c>
      <c r="D56">
        <v>39366.300000000003</v>
      </c>
      <c r="E56">
        <v>39894.699999999997</v>
      </c>
      <c r="G56">
        <v>39361.949999999997</v>
      </c>
      <c r="H56">
        <f t="shared" si="0"/>
        <v>237.70000000000437</v>
      </c>
      <c r="I56">
        <f t="shared" si="1"/>
        <v>1</v>
      </c>
      <c r="K56">
        <f t="shared" si="2"/>
        <v>295.04999999999563</v>
      </c>
      <c r="L56">
        <f t="shared" si="3"/>
        <v>1</v>
      </c>
      <c r="M56">
        <v>0</v>
      </c>
      <c r="N56">
        <f t="shared" si="4"/>
        <v>1</v>
      </c>
    </row>
    <row r="57" spans="1:14" x14ac:dyDescent="0.25">
      <c r="A57" s="1">
        <v>45007</v>
      </c>
      <c r="B57">
        <v>40036</v>
      </c>
      <c r="C57">
        <v>40085.599999999999</v>
      </c>
      <c r="D57">
        <v>39837.800000000003</v>
      </c>
      <c r="E57">
        <v>39999.050000000003</v>
      </c>
      <c r="G57">
        <v>39894.699999999997</v>
      </c>
      <c r="H57">
        <f t="shared" si="0"/>
        <v>141.30000000000291</v>
      </c>
      <c r="I57">
        <f t="shared" si="1"/>
        <v>1</v>
      </c>
      <c r="K57">
        <f t="shared" si="2"/>
        <v>-36.94999999999709</v>
      </c>
      <c r="L57">
        <f t="shared" si="3"/>
        <v>0</v>
      </c>
      <c r="M57">
        <v>1</v>
      </c>
      <c r="N57">
        <f t="shared" si="4"/>
        <v>0</v>
      </c>
    </row>
    <row r="58" spans="1:14" x14ac:dyDescent="0.25">
      <c r="A58" s="1">
        <v>45008</v>
      </c>
      <c r="B58">
        <v>39836.15</v>
      </c>
      <c r="C58">
        <v>40201.599999999999</v>
      </c>
      <c r="D58">
        <v>39552.5</v>
      </c>
      <c r="E58">
        <v>39616.9</v>
      </c>
      <c r="G58">
        <v>39999.050000000003</v>
      </c>
      <c r="H58">
        <f t="shared" si="0"/>
        <v>-162.90000000000146</v>
      </c>
      <c r="I58">
        <f t="shared" si="1"/>
        <v>0</v>
      </c>
      <c r="K58">
        <f t="shared" si="2"/>
        <v>-219.25</v>
      </c>
      <c r="L58">
        <f t="shared" si="3"/>
        <v>0</v>
      </c>
      <c r="M58">
        <v>0</v>
      </c>
      <c r="N58">
        <f t="shared" si="4"/>
        <v>0</v>
      </c>
    </row>
    <row r="59" spans="1:14" x14ac:dyDescent="0.25">
      <c r="A59" s="1">
        <v>45009</v>
      </c>
      <c r="B59">
        <v>39555.25</v>
      </c>
      <c r="C59">
        <v>39767.9</v>
      </c>
      <c r="D59">
        <v>39294.9</v>
      </c>
      <c r="E59">
        <v>39395.35</v>
      </c>
      <c r="G59">
        <v>39616.9</v>
      </c>
      <c r="H59">
        <f t="shared" si="0"/>
        <v>-61.650000000001455</v>
      </c>
      <c r="I59">
        <f t="shared" si="1"/>
        <v>0</v>
      </c>
      <c r="K59">
        <f t="shared" si="2"/>
        <v>-159.90000000000146</v>
      </c>
      <c r="L59">
        <f t="shared" si="3"/>
        <v>0</v>
      </c>
      <c r="M59">
        <v>0</v>
      </c>
      <c r="N59">
        <f t="shared" si="4"/>
        <v>0</v>
      </c>
    </row>
    <row r="60" spans="1:14" x14ac:dyDescent="0.25">
      <c r="A60" s="1">
        <v>45012</v>
      </c>
      <c r="B60">
        <v>39484.699999999997</v>
      </c>
      <c r="C60">
        <v>39695.199999999997</v>
      </c>
      <c r="D60">
        <v>39273.75</v>
      </c>
      <c r="E60">
        <v>39431.300000000003</v>
      </c>
      <c r="G60">
        <v>39395.35</v>
      </c>
      <c r="H60">
        <f t="shared" si="0"/>
        <v>89.349999999998545</v>
      </c>
      <c r="I60">
        <f t="shared" si="1"/>
        <v>1</v>
      </c>
      <c r="K60">
        <f t="shared" si="2"/>
        <v>-53.399999999994179</v>
      </c>
      <c r="L60">
        <f t="shared" si="3"/>
        <v>0</v>
      </c>
      <c r="M60">
        <v>0</v>
      </c>
      <c r="N60">
        <f t="shared" si="4"/>
        <v>1</v>
      </c>
    </row>
    <row r="61" spans="1:14" x14ac:dyDescent="0.25">
      <c r="A61" s="1">
        <v>45013</v>
      </c>
      <c r="B61">
        <v>39545.050000000003</v>
      </c>
      <c r="C61">
        <v>39645.199999999997</v>
      </c>
      <c r="D61">
        <v>39326.1</v>
      </c>
      <c r="E61">
        <v>39567.9</v>
      </c>
      <c r="G61">
        <v>39431.300000000003</v>
      </c>
      <c r="H61">
        <f t="shared" si="0"/>
        <v>113.75</v>
      </c>
      <c r="I61">
        <f t="shared" si="1"/>
        <v>1</v>
      </c>
      <c r="K61">
        <f t="shared" si="2"/>
        <v>22.849999999998545</v>
      </c>
      <c r="L61">
        <f t="shared" si="3"/>
        <v>1</v>
      </c>
      <c r="M61">
        <v>0</v>
      </c>
      <c r="N61">
        <f t="shared" si="4"/>
        <v>1</v>
      </c>
    </row>
    <row r="62" spans="1:14" x14ac:dyDescent="0.25">
      <c r="A62" s="1">
        <v>45014</v>
      </c>
      <c r="B62">
        <v>39611.550000000003</v>
      </c>
      <c r="C62">
        <v>40055</v>
      </c>
      <c r="D62">
        <v>39609.550000000003</v>
      </c>
      <c r="E62">
        <v>39910.15</v>
      </c>
      <c r="G62">
        <v>39567.9</v>
      </c>
      <c r="H62">
        <f t="shared" si="0"/>
        <v>43.650000000001455</v>
      </c>
      <c r="I62">
        <f t="shared" si="1"/>
        <v>1</v>
      </c>
      <c r="K62">
        <f t="shared" si="2"/>
        <v>298.59999999999854</v>
      </c>
      <c r="L62">
        <f t="shared" si="3"/>
        <v>1</v>
      </c>
      <c r="M62">
        <v>1</v>
      </c>
      <c r="N62">
        <f t="shared" si="4"/>
        <v>0</v>
      </c>
    </row>
    <row r="63" spans="1:14" x14ac:dyDescent="0.25">
      <c r="A63" s="1">
        <v>45016</v>
      </c>
      <c r="B63">
        <v>40231.25</v>
      </c>
      <c r="C63">
        <v>40690.400000000001</v>
      </c>
      <c r="D63">
        <v>40180.199999999997</v>
      </c>
      <c r="E63">
        <v>40608.65</v>
      </c>
      <c r="G63">
        <v>39910.15</v>
      </c>
      <c r="H63">
        <f t="shared" si="0"/>
        <v>321.09999999999854</v>
      </c>
      <c r="I63">
        <f t="shared" si="1"/>
        <v>1</v>
      </c>
      <c r="K63">
        <f t="shared" si="2"/>
        <v>377.40000000000146</v>
      </c>
      <c r="L63">
        <f t="shared" si="3"/>
        <v>1</v>
      </c>
      <c r="M63">
        <v>1</v>
      </c>
      <c r="N63">
        <f t="shared" si="4"/>
        <v>0</v>
      </c>
    </row>
    <row r="64" spans="1:14" x14ac:dyDescent="0.25">
      <c r="A64" s="1">
        <v>45019</v>
      </c>
      <c r="B64">
        <v>40695.800000000003</v>
      </c>
      <c r="C64">
        <v>40857.599999999999</v>
      </c>
      <c r="D64">
        <v>40535.9</v>
      </c>
      <c r="E64">
        <v>40813.050000000003</v>
      </c>
      <c r="G64">
        <v>40608.65</v>
      </c>
      <c r="H64">
        <f t="shared" si="0"/>
        <v>87.150000000001455</v>
      </c>
      <c r="I64">
        <f t="shared" si="1"/>
        <v>1</v>
      </c>
      <c r="K64">
        <f t="shared" si="2"/>
        <v>117.25</v>
      </c>
      <c r="L64">
        <f t="shared" si="3"/>
        <v>1</v>
      </c>
      <c r="M64">
        <v>1</v>
      </c>
      <c r="N64">
        <f t="shared" si="4"/>
        <v>0</v>
      </c>
    </row>
    <row r="65" spans="1:14" x14ac:dyDescent="0.25">
      <c r="A65" s="1">
        <v>45021</v>
      </c>
      <c r="B65">
        <v>40972.300000000003</v>
      </c>
      <c r="C65">
        <v>41071.15</v>
      </c>
      <c r="D65">
        <v>40802.65</v>
      </c>
      <c r="E65">
        <v>40999.15</v>
      </c>
      <c r="G65">
        <v>40813.050000000003</v>
      </c>
      <c r="H65">
        <f t="shared" si="0"/>
        <v>159.25</v>
      </c>
      <c r="I65">
        <f t="shared" si="1"/>
        <v>1</v>
      </c>
      <c r="K65">
        <f t="shared" si="2"/>
        <v>26.849999999998545</v>
      </c>
      <c r="L65">
        <f t="shared" si="3"/>
        <v>1</v>
      </c>
      <c r="M65">
        <v>1</v>
      </c>
      <c r="N65">
        <f t="shared" si="4"/>
        <v>0</v>
      </c>
    </row>
    <row r="66" spans="1:14" x14ac:dyDescent="0.25">
      <c r="A66" s="1">
        <v>45022</v>
      </c>
      <c r="B66">
        <v>40940.699999999997</v>
      </c>
      <c r="C66">
        <v>41274.699999999997</v>
      </c>
      <c r="D66">
        <v>40820.550000000003</v>
      </c>
      <c r="E66">
        <v>41041</v>
      </c>
      <c r="G66">
        <v>40999.15</v>
      </c>
      <c r="H66">
        <f t="shared" si="0"/>
        <v>-58.450000000004366</v>
      </c>
      <c r="I66">
        <f t="shared" si="1"/>
        <v>0</v>
      </c>
      <c r="K66">
        <f t="shared" si="2"/>
        <v>100.30000000000291</v>
      </c>
      <c r="L66">
        <f t="shared" si="3"/>
        <v>1</v>
      </c>
      <c r="M66">
        <v>1</v>
      </c>
      <c r="N66">
        <f t="shared" si="4"/>
        <v>0</v>
      </c>
    </row>
    <row r="67" spans="1:14" x14ac:dyDescent="0.25">
      <c r="A67" s="1">
        <v>45026</v>
      </c>
      <c r="B67">
        <v>41116.15</v>
      </c>
      <c r="C67">
        <v>41139.85</v>
      </c>
      <c r="D67">
        <v>40727.25</v>
      </c>
      <c r="E67">
        <v>40834.65</v>
      </c>
      <c r="G67">
        <v>41041</v>
      </c>
      <c r="H67">
        <f t="shared" si="0"/>
        <v>75.150000000001455</v>
      </c>
      <c r="I67">
        <f t="shared" si="1"/>
        <v>1</v>
      </c>
      <c r="K67">
        <f t="shared" si="2"/>
        <v>-281.5</v>
      </c>
      <c r="L67">
        <f t="shared" si="3"/>
        <v>0</v>
      </c>
      <c r="M67">
        <v>1</v>
      </c>
      <c r="N67">
        <f t="shared" si="4"/>
        <v>0</v>
      </c>
    </row>
    <row r="68" spans="1:14" x14ac:dyDescent="0.25">
      <c r="A68" s="1">
        <v>45027</v>
      </c>
      <c r="B68">
        <v>41232</v>
      </c>
      <c r="C68">
        <v>41403.25</v>
      </c>
      <c r="D68">
        <v>40990.199999999997</v>
      </c>
      <c r="E68">
        <v>41366.5</v>
      </c>
      <c r="G68">
        <v>40834.65</v>
      </c>
      <c r="H68">
        <f t="shared" ref="H68:H89" si="5">B68-G68</f>
        <v>397.34999999999854</v>
      </c>
      <c r="I68">
        <f t="shared" ref="I68:I89" si="6">IF(H68&gt;0,1,0)</f>
        <v>1</v>
      </c>
      <c r="K68">
        <f t="shared" ref="K68:K88" si="7">E68-B68</f>
        <v>134.5</v>
      </c>
      <c r="L68">
        <f t="shared" ref="L68:M88" si="8">IF(K68&gt;0,1,0)</f>
        <v>1</v>
      </c>
      <c r="M68">
        <v>0</v>
      </c>
      <c r="N68">
        <f t="shared" si="4"/>
        <v>1</v>
      </c>
    </row>
    <row r="69" spans="1:14" x14ac:dyDescent="0.25">
      <c r="A69" s="1">
        <v>45028</v>
      </c>
      <c r="B69">
        <v>41426</v>
      </c>
      <c r="C69">
        <v>41610.15</v>
      </c>
      <c r="D69">
        <v>41332</v>
      </c>
      <c r="E69">
        <v>41557.949999999997</v>
      </c>
      <c r="G69">
        <v>41366.5</v>
      </c>
      <c r="H69">
        <f t="shared" si="5"/>
        <v>59.5</v>
      </c>
      <c r="I69">
        <f t="shared" si="6"/>
        <v>1</v>
      </c>
      <c r="K69">
        <f t="shared" si="7"/>
        <v>131.94999999999709</v>
      </c>
      <c r="L69">
        <f t="shared" si="8"/>
        <v>1</v>
      </c>
      <c r="M69">
        <v>1</v>
      </c>
      <c r="N69">
        <f t="shared" si="4"/>
        <v>0</v>
      </c>
    </row>
    <row r="70" spans="1:14" x14ac:dyDescent="0.25">
      <c r="A70" s="1">
        <v>45029</v>
      </c>
      <c r="B70">
        <v>41680.1</v>
      </c>
      <c r="C70">
        <v>42196.2</v>
      </c>
      <c r="D70">
        <v>41502.65</v>
      </c>
      <c r="E70">
        <v>42132.55</v>
      </c>
      <c r="G70">
        <v>41557.949999999997</v>
      </c>
      <c r="H70">
        <f t="shared" si="5"/>
        <v>122.15000000000146</v>
      </c>
      <c r="I70">
        <f t="shared" si="6"/>
        <v>1</v>
      </c>
      <c r="K70">
        <f t="shared" si="7"/>
        <v>452.45000000000437</v>
      </c>
      <c r="L70">
        <f t="shared" si="8"/>
        <v>1</v>
      </c>
      <c r="M70">
        <v>1</v>
      </c>
      <c r="N70">
        <f t="shared" ref="N70:N89" si="9">IF(AND(M70&lt;1,I70&gt;0),1,0)</f>
        <v>0</v>
      </c>
    </row>
    <row r="71" spans="1:14" x14ac:dyDescent="0.25">
      <c r="A71" s="1">
        <v>45033</v>
      </c>
      <c r="B71">
        <v>42603.55</v>
      </c>
      <c r="C71">
        <v>42603.55</v>
      </c>
      <c r="D71">
        <v>41799</v>
      </c>
      <c r="E71">
        <v>42262.55</v>
      </c>
      <c r="G71">
        <v>42132.55</v>
      </c>
      <c r="H71">
        <f t="shared" si="5"/>
        <v>471</v>
      </c>
      <c r="I71">
        <f t="shared" si="6"/>
        <v>1</v>
      </c>
      <c r="K71">
        <f t="shared" si="7"/>
        <v>-341</v>
      </c>
      <c r="L71">
        <f t="shared" si="8"/>
        <v>0</v>
      </c>
      <c r="M71">
        <v>1</v>
      </c>
      <c r="N71">
        <f t="shared" si="9"/>
        <v>0</v>
      </c>
    </row>
    <row r="72" spans="1:14" x14ac:dyDescent="0.25">
      <c r="A72" s="1">
        <v>45034</v>
      </c>
      <c r="B72">
        <v>42406.95</v>
      </c>
      <c r="C72">
        <v>42500.7</v>
      </c>
      <c r="D72">
        <v>42114.35</v>
      </c>
      <c r="E72">
        <v>42265.2</v>
      </c>
      <c r="G72">
        <v>42262.55</v>
      </c>
      <c r="H72">
        <f t="shared" si="5"/>
        <v>144.39999999999418</v>
      </c>
      <c r="I72">
        <f t="shared" si="6"/>
        <v>1</v>
      </c>
      <c r="K72">
        <f t="shared" si="7"/>
        <v>-141.75</v>
      </c>
      <c r="L72">
        <f t="shared" si="8"/>
        <v>0</v>
      </c>
      <c r="M72">
        <v>0</v>
      </c>
      <c r="N72">
        <f t="shared" si="9"/>
        <v>1</v>
      </c>
    </row>
    <row r="73" spans="1:14" x14ac:dyDescent="0.25">
      <c r="A73" s="1">
        <v>45035</v>
      </c>
      <c r="B73">
        <v>42280.1</v>
      </c>
      <c r="C73">
        <v>42339.9</v>
      </c>
      <c r="D73">
        <v>42022.15</v>
      </c>
      <c r="E73">
        <v>42154</v>
      </c>
      <c r="G73">
        <v>42265.2</v>
      </c>
      <c r="H73">
        <f t="shared" si="5"/>
        <v>14.900000000001455</v>
      </c>
      <c r="I73">
        <f t="shared" si="6"/>
        <v>1</v>
      </c>
      <c r="K73">
        <f t="shared" si="7"/>
        <v>-126.09999999999854</v>
      </c>
      <c r="L73">
        <f t="shared" si="8"/>
        <v>0</v>
      </c>
      <c r="M73">
        <v>0</v>
      </c>
      <c r="N73">
        <f t="shared" si="9"/>
        <v>1</v>
      </c>
    </row>
    <row r="74" spans="1:14" x14ac:dyDescent="0.25">
      <c r="A74" s="1">
        <v>45036</v>
      </c>
      <c r="B74">
        <v>42218.5</v>
      </c>
      <c r="C74">
        <v>42378.15</v>
      </c>
      <c r="D74">
        <v>42108.85</v>
      </c>
      <c r="E74">
        <v>42269.5</v>
      </c>
      <c r="G74">
        <v>42154</v>
      </c>
      <c r="H74">
        <f t="shared" si="5"/>
        <v>64.5</v>
      </c>
      <c r="I74">
        <f t="shared" si="6"/>
        <v>1</v>
      </c>
      <c r="K74">
        <f t="shared" si="7"/>
        <v>51</v>
      </c>
      <c r="L74">
        <f t="shared" si="8"/>
        <v>1</v>
      </c>
      <c r="M74">
        <v>0</v>
      </c>
      <c r="N74">
        <f t="shared" si="9"/>
        <v>1</v>
      </c>
    </row>
    <row r="75" spans="1:14" x14ac:dyDescent="0.25">
      <c r="A75" s="1">
        <v>45037</v>
      </c>
      <c r="B75">
        <v>42252.55</v>
      </c>
      <c r="C75">
        <v>42382.15</v>
      </c>
      <c r="D75">
        <v>41962.35</v>
      </c>
      <c r="E75">
        <v>42118</v>
      </c>
      <c r="G75">
        <v>42269.5</v>
      </c>
      <c r="H75">
        <f t="shared" si="5"/>
        <v>-16.94999999999709</v>
      </c>
      <c r="I75">
        <f t="shared" si="6"/>
        <v>0</v>
      </c>
      <c r="K75">
        <f t="shared" si="7"/>
        <v>-134.55000000000291</v>
      </c>
      <c r="L75">
        <f t="shared" si="8"/>
        <v>0</v>
      </c>
      <c r="M75">
        <v>1</v>
      </c>
      <c r="N75">
        <f t="shared" si="9"/>
        <v>0</v>
      </c>
    </row>
    <row r="76" spans="1:14" x14ac:dyDescent="0.25">
      <c r="A76" s="1">
        <v>45040</v>
      </c>
      <c r="B76">
        <v>42469.95</v>
      </c>
      <c r="C76">
        <v>42714.15</v>
      </c>
      <c r="D76">
        <v>42269.1</v>
      </c>
      <c r="E76">
        <v>42635.75</v>
      </c>
      <c r="G76">
        <v>42118</v>
      </c>
      <c r="H76">
        <f t="shared" si="5"/>
        <v>351.94999999999709</v>
      </c>
      <c r="I76">
        <f t="shared" si="6"/>
        <v>1</v>
      </c>
      <c r="K76">
        <f t="shared" si="7"/>
        <v>165.80000000000291</v>
      </c>
      <c r="L76">
        <f t="shared" si="8"/>
        <v>1</v>
      </c>
      <c r="M76">
        <v>0</v>
      </c>
      <c r="N76">
        <f t="shared" si="9"/>
        <v>1</v>
      </c>
    </row>
    <row r="77" spans="1:14" x14ac:dyDescent="0.25">
      <c r="A77" s="1">
        <v>45041</v>
      </c>
      <c r="B77">
        <v>42731.6</v>
      </c>
      <c r="C77">
        <v>42865.55</v>
      </c>
      <c r="D77">
        <v>42601.5</v>
      </c>
      <c r="E77">
        <v>42678.5</v>
      </c>
      <c r="G77">
        <v>42635.75</v>
      </c>
      <c r="H77">
        <f t="shared" si="5"/>
        <v>95.849999999998545</v>
      </c>
      <c r="I77">
        <f t="shared" si="6"/>
        <v>1</v>
      </c>
      <c r="K77">
        <f t="shared" si="7"/>
        <v>-53.099999999998545</v>
      </c>
      <c r="L77">
        <f t="shared" si="8"/>
        <v>0</v>
      </c>
      <c r="M77">
        <v>1</v>
      </c>
      <c r="N77">
        <f t="shared" si="9"/>
        <v>0</v>
      </c>
    </row>
    <row r="78" spans="1:14" x14ac:dyDescent="0.25">
      <c r="A78" s="1">
        <v>45042</v>
      </c>
      <c r="B78">
        <v>42559.05</v>
      </c>
      <c r="C78">
        <v>42875.6</v>
      </c>
      <c r="D78">
        <v>42432.25</v>
      </c>
      <c r="E78">
        <v>42829.9</v>
      </c>
      <c r="G78">
        <v>42678.5</v>
      </c>
      <c r="H78">
        <f t="shared" si="5"/>
        <v>-119.44999999999709</v>
      </c>
      <c r="I78">
        <f t="shared" si="6"/>
        <v>0</v>
      </c>
      <c r="K78">
        <f t="shared" si="7"/>
        <v>270.84999999999854</v>
      </c>
      <c r="L78">
        <f t="shared" si="8"/>
        <v>1</v>
      </c>
      <c r="M78">
        <v>0</v>
      </c>
      <c r="N78">
        <f t="shared" si="9"/>
        <v>0</v>
      </c>
    </row>
    <row r="79" spans="1:14" x14ac:dyDescent="0.25">
      <c r="A79" s="1">
        <v>45043</v>
      </c>
      <c r="B79">
        <v>42753.9</v>
      </c>
      <c r="C79">
        <v>43043.4</v>
      </c>
      <c r="D79">
        <v>42736.6</v>
      </c>
      <c r="E79">
        <v>43000.85</v>
      </c>
      <c r="G79">
        <v>42829.9</v>
      </c>
      <c r="H79">
        <f t="shared" si="5"/>
        <v>-76</v>
      </c>
      <c r="I79">
        <f t="shared" si="6"/>
        <v>0</v>
      </c>
      <c r="K79">
        <f t="shared" si="7"/>
        <v>246.94999999999709</v>
      </c>
      <c r="L79">
        <f t="shared" si="8"/>
        <v>1</v>
      </c>
      <c r="M79">
        <v>1</v>
      </c>
      <c r="N79">
        <f t="shared" si="9"/>
        <v>0</v>
      </c>
    </row>
    <row r="80" spans="1:14" x14ac:dyDescent="0.25">
      <c r="A80" s="1">
        <v>45044</v>
      </c>
      <c r="B80">
        <v>43045.5</v>
      </c>
      <c r="C80">
        <v>43302.05</v>
      </c>
      <c r="D80">
        <v>42810.35</v>
      </c>
      <c r="E80">
        <v>43233.9</v>
      </c>
      <c r="G80">
        <v>43000.85</v>
      </c>
      <c r="H80">
        <f t="shared" si="5"/>
        <v>44.650000000001455</v>
      </c>
      <c r="I80">
        <f t="shared" si="6"/>
        <v>1</v>
      </c>
      <c r="K80">
        <f t="shared" si="7"/>
        <v>188.40000000000146</v>
      </c>
      <c r="L80">
        <f t="shared" si="8"/>
        <v>1</v>
      </c>
      <c r="M80">
        <v>1</v>
      </c>
      <c r="N80">
        <f t="shared" si="9"/>
        <v>0</v>
      </c>
    </row>
    <row r="81" spans="1:14" x14ac:dyDescent="0.25">
      <c r="A81" s="1">
        <v>45048</v>
      </c>
      <c r="B81">
        <v>43395.05</v>
      </c>
      <c r="C81">
        <v>43483.85</v>
      </c>
      <c r="D81">
        <v>43269.4</v>
      </c>
      <c r="E81">
        <v>43352.1</v>
      </c>
      <c r="G81">
        <v>43233.9</v>
      </c>
      <c r="H81">
        <f t="shared" si="5"/>
        <v>161.15000000000146</v>
      </c>
      <c r="I81">
        <f t="shared" si="6"/>
        <v>1</v>
      </c>
      <c r="K81">
        <f t="shared" si="7"/>
        <v>-42.950000000004366</v>
      </c>
      <c r="L81">
        <f t="shared" si="8"/>
        <v>0</v>
      </c>
      <c r="M81">
        <v>1</v>
      </c>
      <c r="N81">
        <f t="shared" si="9"/>
        <v>0</v>
      </c>
    </row>
    <row r="82" spans="1:14" x14ac:dyDescent="0.25">
      <c r="A82" s="1">
        <v>45049</v>
      </c>
      <c r="B82">
        <v>43154.85</v>
      </c>
      <c r="C82">
        <v>43354.95</v>
      </c>
      <c r="D82">
        <v>43078.15</v>
      </c>
      <c r="E82">
        <v>43312.7</v>
      </c>
      <c r="G82">
        <v>43352.1</v>
      </c>
      <c r="H82">
        <f t="shared" si="5"/>
        <v>-197.25</v>
      </c>
      <c r="I82">
        <f t="shared" si="6"/>
        <v>0</v>
      </c>
      <c r="K82">
        <f t="shared" si="7"/>
        <v>157.84999999999854</v>
      </c>
      <c r="L82">
        <f t="shared" si="8"/>
        <v>1</v>
      </c>
      <c r="M82">
        <v>0</v>
      </c>
      <c r="N82">
        <f t="shared" si="9"/>
        <v>0</v>
      </c>
    </row>
    <row r="83" spans="1:14" x14ac:dyDescent="0.25">
      <c r="A83" s="1">
        <v>45050</v>
      </c>
      <c r="B83">
        <v>43236.1</v>
      </c>
      <c r="C83">
        <v>43739.8</v>
      </c>
      <c r="D83">
        <v>43213.95</v>
      </c>
      <c r="E83">
        <v>43685.45</v>
      </c>
      <c r="G83">
        <v>43312.7</v>
      </c>
      <c r="H83">
        <f t="shared" si="5"/>
        <v>-76.599999999998545</v>
      </c>
      <c r="I83">
        <f t="shared" si="6"/>
        <v>0</v>
      </c>
      <c r="K83">
        <f t="shared" si="7"/>
        <v>449.34999999999854</v>
      </c>
      <c r="L83">
        <f t="shared" si="8"/>
        <v>1</v>
      </c>
      <c r="M83">
        <v>1</v>
      </c>
      <c r="N83">
        <f t="shared" si="9"/>
        <v>0</v>
      </c>
    </row>
    <row r="84" spans="1:14" x14ac:dyDescent="0.25">
      <c r="A84" s="1">
        <v>45051</v>
      </c>
      <c r="B84">
        <v>43110.65</v>
      </c>
      <c r="C84">
        <v>43588</v>
      </c>
      <c r="D84">
        <v>42582.2</v>
      </c>
      <c r="E84">
        <v>42661.2</v>
      </c>
      <c r="G84">
        <v>43685.45</v>
      </c>
      <c r="H84">
        <f t="shared" si="5"/>
        <v>-574.79999999999563</v>
      </c>
      <c r="I84">
        <f t="shared" si="6"/>
        <v>0</v>
      </c>
      <c r="K84">
        <f t="shared" si="7"/>
        <v>-449.45000000000437</v>
      </c>
      <c r="L84">
        <f t="shared" si="8"/>
        <v>0</v>
      </c>
      <c r="M84">
        <v>1</v>
      </c>
      <c r="N84">
        <f t="shared" si="9"/>
        <v>0</v>
      </c>
    </row>
    <row r="85" spans="1:14" x14ac:dyDescent="0.25">
      <c r="A85" s="1">
        <v>45054</v>
      </c>
      <c r="B85">
        <v>42796.85</v>
      </c>
      <c r="C85">
        <v>43418.55</v>
      </c>
      <c r="D85">
        <v>42780.3</v>
      </c>
      <c r="E85">
        <v>43284</v>
      </c>
      <c r="G85">
        <v>42661.2</v>
      </c>
      <c r="H85">
        <f t="shared" si="5"/>
        <v>135.65000000000146</v>
      </c>
      <c r="I85">
        <f t="shared" si="6"/>
        <v>1</v>
      </c>
      <c r="K85">
        <f t="shared" si="7"/>
        <v>487.15000000000146</v>
      </c>
      <c r="L85">
        <f t="shared" si="8"/>
        <v>1</v>
      </c>
      <c r="M85">
        <v>0</v>
      </c>
      <c r="N85">
        <f t="shared" si="9"/>
        <v>1</v>
      </c>
    </row>
    <row r="86" spans="1:14" x14ac:dyDescent="0.25">
      <c r="A86" s="1">
        <v>45055</v>
      </c>
      <c r="B86">
        <v>43438.55</v>
      </c>
      <c r="C86">
        <v>43533.25</v>
      </c>
      <c r="D86">
        <v>43125.85</v>
      </c>
      <c r="E86">
        <v>43198.15</v>
      </c>
      <c r="G86">
        <v>43284</v>
      </c>
      <c r="H86">
        <f t="shared" si="5"/>
        <v>154.55000000000291</v>
      </c>
      <c r="I86">
        <f t="shared" si="6"/>
        <v>1</v>
      </c>
      <c r="K86">
        <f t="shared" si="7"/>
        <v>-240.40000000000146</v>
      </c>
      <c r="L86">
        <f t="shared" si="8"/>
        <v>0</v>
      </c>
      <c r="M86">
        <v>1</v>
      </c>
      <c r="N86">
        <f t="shared" si="9"/>
        <v>0</v>
      </c>
    </row>
    <row r="87" spans="1:14" x14ac:dyDescent="0.25">
      <c r="A87" s="1">
        <v>45056</v>
      </c>
      <c r="B87">
        <v>43275.25</v>
      </c>
      <c r="C87">
        <v>43383.65</v>
      </c>
      <c r="D87">
        <v>42822.15</v>
      </c>
      <c r="E87">
        <v>43331.05</v>
      </c>
      <c r="G87">
        <v>43198.15</v>
      </c>
      <c r="H87">
        <f t="shared" si="5"/>
        <v>77.099999999998545</v>
      </c>
      <c r="I87">
        <f t="shared" si="6"/>
        <v>1</v>
      </c>
      <c r="K87">
        <f t="shared" si="7"/>
        <v>55.80000000000291</v>
      </c>
      <c r="L87">
        <f t="shared" si="8"/>
        <v>1</v>
      </c>
      <c r="M87">
        <v>0</v>
      </c>
      <c r="N87">
        <f t="shared" si="9"/>
        <v>1</v>
      </c>
    </row>
    <row r="88" spans="1:14" x14ac:dyDescent="0.25">
      <c r="A88" s="1">
        <v>45057</v>
      </c>
      <c r="B88">
        <v>43535.1</v>
      </c>
      <c r="C88">
        <v>43774.25</v>
      </c>
      <c r="D88">
        <v>43367.25</v>
      </c>
      <c r="E88">
        <v>43475.3</v>
      </c>
      <c r="G88">
        <v>43331.05</v>
      </c>
      <c r="H88">
        <f t="shared" si="5"/>
        <v>204.04999999999563</v>
      </c>
      <c r="I88">
        <f t="shared" si="6"/>
        <v>1</v>
      </c>
      <c r="K88">
        <f t="shared" si="7"/>
        <v>-59.799999999995634</v>
      </c>
      <c r="L88">
        <f t="shared" si="8"/>
        <v>0</v>
      </c>
      <c r="M88">
        <v>1</v>
      </c>
      <c r="N88">
        <f t="shared" si="9"/>
        <v>0</v>
      </c>
    </row>
    <row r="89" spans="1:14" x14ac:dyDescent="0.25">
      <c r="G89">
        <v>43475.3</v>
      </c>
      <c r="H89">
        <v>0</v>
      </c>
      <c r="I89">
        <f t="shared" si="6"/>
        <v>0</v>
      </c>
      <c r="M89">
        <v>0</v>
      </c>
      <c r="N89">
        <f t="shared" si="9"/>
        <v>0</v>
      </c>
    </row>
  </sheetData>
  <sortState ref="A2:E9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 BANK_Data</vt:lpstr>
      <vt:lpstr>Sheet1</vt:lpstr>
      <vt:lpstr>Sheet2</vt:lpstr>
      <vt:lpstr>BTST</vt:lpstr>
      <vt:lpstr>BTSTNew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2023-05-12T07:18:02Z</dcterms:created>
  <dcterms:modified xsi:type="dcterms:W3CDTF">2023-06-12T10:47:02Z</dcterms:modified>
</cp:coreProperties>
</file>